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WideWorldImporters\src\WideWorldImporters.Infrastructure\Data\"/>
    </mc:Choice>
  </mc:AlternateContent>
  <bookViews>
    <workbookView xWindow="0" yWindow="0" windowWidth="13725" windowHeight="10035" tabRatio="707" firstSheet="22" activeTab="29"/>
  </bookViews>
  <sheets>
    <sheet name="People" sheetId="2" r:id="rId1"/>
    <sheet name="Countries" sheetId="1" r:id="rId2"/>
    <sheet name="StateProvinces" sheetId="4" r:id="rId3"/>
    <sheet name="Cities" sheetId="6" r:id="rId4"/>
    <sheet name="DeliveryMethods" sheetId="7" r:id="rId5"/>
    <sheet name="PaymentMethods" sheetId="5" r:id="rId6"/>
    <sheet name="SystemParameters" sheetId="8" r:id="rId7"/>
    <sheet name="TransactionTypes" sheetId="3" r:id="rId8"/>
    <sheet name="PurchaseOrders" sheetId="31" r:id="rId9"/>
    <sheet name="PurchaseOrderLines" sheetId="32" r:id="rId10"/>
    <sheet name="SupplierCategories" sheetId="10" r:id="rId11"/>
    <sheet name="Supplier" sheetId="9" r:id="rId12"/>
    <sheet name="SupplierTransactions" sheetId="33" r:id="rId13"/>
    <sheet name="BuyingGroups" sheetId="21" r:id="rId14"/>
    <sheet name="CustomerCategories" sheetId="22" r:id="rId15"/>
    <sheet name="Customers" sheetId="23" r:id="rId16"/>
    <sheet name="CustomerTransactions" sheetId="30" r:id="rId17"/>
    <sheet name="Invoices" sheetId="28" r:id="rId18"/>
    <sheet name="InvoiceLines" sheetId="29" r:id="rId19"/>
    <sheet name="Orders" sheetId="25" r:id="rId20"/>
    <sheet name="OrderLines" sheetId="26" r:id="rId21"/>
    <sheet name="SpecialDeals" sheetId="24" r:id="rId22"/>
    <sheet name="ColdRoomTemperatures" sheetId="12" r:id="rId23"/>
    <sheet name="Colors" sheetId="13" r:id="rId24"/>
    <sheet name="PackageTypes" sheetId="14" r:id="rId25"/>
    <sheet name="StockGroups" sheetId="15" r:id="rId26"/>
    <sheet name="StockItemHoldings" sheetId="16" r:id="rId27"/>
    <sheet name="StockItems" sheetId="18" r:id="rId28"/>
    <sheet name="StockItemStockGroups" sheetId="17" r:id="rId29"/>
    <sheet name="StockItemTransactions" sheetId="20" r:id="rId30"/>
    <sheet name="VehicleTemperatures" sheetId="19" r:id="rId31"/>
  </sheets>
  <definedNames>
    <definedName name="_xlnm._FilterDatabase" localSheetId="13" hidden="1">BuyingGroups!$A$1:$F$3</definedName>
    <definedName name="_xlnm._FilterDatabase" localSheetId="3" hidden="1">Cities!$A$1:$H$51</definedName>
    <definedName name="_xlnm._FilterDatabase" localSheetId="22" hidden="1">ColdRoomTemperatures!$A$1:$G$5</definedName>
    <definedName name="_xlnm._FilterDatabase" localSheetId="23" hidden="1">Colors!$A$1:$F$37</definedName>
    <definedName name="_xlnm._FilterDatabase" localSheetId="1" hidden="1">Countries!$A$1:$O$4</definedName>
    <definedName name="_xlnm._FilterDatabase" localSheetId="14" hidden="1">CustomerCategories!$A$1:$F$9</definedName>
    <definedName name="_xlnm._FilterDatabase" localSheetId="15" hidden="1">Customers!$A$1:$AF$28</definedName>
    <definedName name="_xlnm._FilterDatabase" localSheetId="16" hidden="1">CustomerTransactions!$A$1:$O$101</definedName>
    <definedName name="_xlnm._FilterDatabase" localSheetId="4" hidden="1">DeliveryMethods!$A$1:$F$11</definedName>
    <definedName name="_xlnm._FilterDatabase" localSheetId="18" hidden="1">InvoiceLines!$A$1:$N$82</definedName>
    <definedName name="_xlnm._FilterDatabase" localSheetId="17" hidden="1">Invoices!$A$1:$AA$101</definedName>
    <definedName name="_xlnm._FilterDatabase" localSheetId="20" hidden="1">OrderLines!$A$1:$M$82</definedName>
    <definedName name="_xlnm._FilterDatabase" localSheetId="19" hidden="1">Orders!$A$1:$Q$101</definedName>
    <definedName name="_xlnm._FilterDatabase" localSheetId="24" hidden="1">PackageTypes!$A$1:$F$15</definedName>
    <definedName name="_xlnm._FilterDatabase" localSheetId="5" hidden="1">PaymentMethods!$A$1:$F$5</definedName>
    <definedName name="_xlnm._FilterDatabase" localSheetId="0" hidden="1">People!$A$1:$V$47</definedName>
    <definedName name="_xlnm._FilterDatabase" localSheetId="9" hidden="1">PurchaseOrderLines!$A$1:$N$49</definedName>
    <definedName name="_xlnm._FilterDatabase" localSheetId="8" hidden="1">PurchaseOrders!$A$1:$M$51</definedName>
    <definedName name="_xlnm._FilterDatabase" localSheetId="21" hidden="1">SpecialDeals!$A$1:$O$3</definedName>
    <definedName name="_xlnm._FilterDatabase" localSheetId="2" hidden="1">StateProvinces!$A$1:$K$54</definedName>
    <definedName name="_xlnm._FilterDatabase" localSheetId="25" hidden="1">StockGroups!$A$1:$F$11</definedName>
    <definedName name="_xlnm._FilterDatabase" localSheetId="26" hidden="1">StockItemHoldings!$A$1:$J$51</definedName>
    <definedName name="_xlnm._FilterDatabase" localSheetId="27" hidden="1">StockItems!$A$1:$Z$51</definedName>
    <definedName name="_xlnm._FilterDatabase" localSheetId="28" hidden="1">StockItemStockGroups!$A$1:$F$150</definedName>
    <definedName name="_xlnm._FilterDatabase" localSheetId="29" hidden="1">StockItemTransactions!$A$1:$L$82</definedName>
    <definedName name="_xlnm._FilterDatabase" localSheetId="11" hidden="1">Supplier!$A$1:$AD$14</definedName>
    <definedName name="_xlnm._FilterDatabase" localSheetId="10" hidden="1">SupplierCategories!$A$1:$F$10</definedName>
    <definedName name="_xlnm._FilterDatabase" localSheetId="12" hidden="1">SupplierTransactions!$A$1:$P$51</definedName>
    <definedName name="_xlnm._FilterDatabase" localSheetId="6" hidden="1">SystemParameters!$A$1:$M$2</definedName>
    <definedName name="_xlnm._FilterDatabase" localSheetId="7" hidden="1">TransactionTypes!$A$1:$F$14</definedName>
    <definedName name="_xlnm._FilterDatabase" localSheetId="30" hidden="1">VehicleTemperatures!$A$1:$H$51</definedName>
  </definedNames>
  <calcPr calcId="162913"/>
</workbook>
</file>

<file path=xl/calcChain.xml><?xml version="1.0" encoding="utf-8"?>
<calcChain xmlns="http://schemas.openxmlformats.org/spreadsheetml/2006/main">
  <c r="L3" i="20" l="1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2" i="20"/>
  <c r="D2" i="32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P3" i="33"/>
  <c r="P4" i="33"/>
  <c r="P5" i="33"/>
  <c r="P6" i="33"/>
  <c r="P7" i="33"/>
  <c r="P8" i="33"/>
  <c r="P9" i="33"/>
  <c r="P10" i="33"/>
  <c r="P11" i="33"/>
  <c r="P12" i="33"/>
  <c r="P13" i="33"/>
  <c r="P14" i="33"/>
  <c r="P15" i="33"/>
  <c r="P16" i="33"/>
  <c r="P17" i="33"/>
  <c r="P18" i="33"/>
  <c r="P19" i="33"/>
  <c r="P20" i="33"/>
  <c r="P21" i="33"/>
  <c r="P22" i="33"/>
  <c r="P23" i="33"/>
  <c r="P24" i="33"/>
  <c r="P25" i="33"/>
  <c r="P26" i="33"/>
  <c r="P27" i="33"/>
  <c r="P28" i="33"/>
  <c r="P29" i="33"/>
  <c r="P30" i="33"/>
  <c r="P31" i="33"/>
  <c r="P32" i="33"/>
  <c r="P33" i="33"/>
  <c r="P34" i="33"/>
  <c r="P35" i="33"/>
  <c r="P36" i="33"/>
  <c r="P37" i="33"/>
  <c r="P38" i="33"/>
  <c r="P39" i="33"/>
  <c r="P40" i="33"/>
  <c r="P41" i="33"/>
  <c r="P42" i="33"/>
  <c r="P43" i="33"/>
  <c r="P44" i="33"/>
  <c r="P45" i="33"/>
  <c r="P46" i="33"/>
  <c r="P47" i="33"/>
  <c r="P48" i="33"/>
  <c r="P49" i="33"/>
  <c r="P50" i="33"/>
  <c r="P51" i="33"/>
  <c r="P2" i="33"/>
  <c r="N2" i="32"/>
  <c r="N3" i="32"/>
  <c r="N4" i="32"/>
  <c r="N5" i="32"/>
  <c r="N6" i="32"/>
  <c r="N7" i="32"/>
  <c r="N8" i="32"/>
  <c r="N9" i="32"/>
  <c r="N10" i="32"/>
  <c r="N11" i="32"/>
  <c r="N12" i="32"/>
  <c r="N13" i="32"/>
  <c r="N14" i="32"/>
  <c r="N15" i="32"/>
  <c r="N16" i="32"/>
  <c r="N17" i="32"/>
  <c r="N18" i="32"/>
  <c r="N19" i="32"/>
  <c r="N20" i="32"/>
  <c r="N21" i="32"/>
  <c r="N22" i="32"/>
  <c r="N23" i="32"/>
  <c r="N24" i="32"/>
  <c r="N25" i="32"/>
  <c r="N26" i="32"/>
  <c r="N27" i="32"/>
  <c r="N28" i="32"/>
  <c r="N29" i="32"/>
  <c r="N30" i="32"/>
  <c r="N31" i="32"/>
  <c r="N32" i="32"/>
  <c r="N33" i="32"/>
  <c r="N34" i="32"/>
  <c r="N35" i="32"/>
  <c r="N36" i="32"/>
  <c r="N37" i="32"/>
  <c r="N38" i="32"/>
  <c r="N39" i="32"/>
  <c r="N40" i="32"/>
  <c r="N41" i="32"/>
  <c r="N42" i="32"/>
  <c r="N43" i="32"/>
  <c r="N44" i="32"/>
  <c r="N45" i="32"/>
  <c r="N46" i="32"/>
  <c r="N47" i="32"/>
  <c r="N48" i="32"/>
  <c r="N49" i="32"/>
  <c r="M2" i="31"/>
  <c r="M3" i="31"/>
  <c r="M4" i="31"/>
  <c r="M5" i="31"/>
  <c r="M6" i="31"/>
  <c r="M7" i="31"/>
  <c r="M8" i="31"/>
  <c r="M9" i="31"/>
  <c r="M10" i="31"/>
  <c r="M11" i="31"/>
  <c r="M12" i="31"/>
  <c r="M13" i="31"/>
  <c r="M14" i="31"/>
  <c r="M15" i="31"/>
  <c r="M16" i="3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1" i="31"/>
  <c r="M32" i="31"/>
  <c r="M33" i="31"/>
  <c r="M34" i="31"/>
  <c r="M35" i="31"/>
  <c r="M36" i="31"/>
  <c r="M37" i="31"/>
  <c r="M38" i="31"/>
  <c r="M39" i="31"/>
  <c r="M40" i="31"/>
  <c r="M41" i="31"/>
  <c r="M42" i="31"/>
  <c r="M43" i="31"/>
  <c r="M44" i="31"/>
  <c r="M45" i="31"/>
  <c r="M46" i="31"/>
  <c r="M47" i="31"/>
  <c r="M48" i="31"/>
  <c r="M49" i="31"/>
  <c r="M50" i="31"/>
  <c r="M51" i="31"/>
  <c r="O3" i="30"/>
  <c r="O4" i="30"/>
  <c r="O5" i="30"/>
  <c r="O6" i="30"/>
  <c r="O7" i="30"/>
  <c r="O8" i="30"/>
  <c r="O9" i="30"/>
  <c r="O10" i="30"/>
  <c r="O11" i="30"/>
  <c r="O12" i="30"/>
  <c r="O13" i="30"/>
  <c r="O14" i="30"/>
  <c r="O15" i="30"/>
  <c r="O16" i="30"/>
  <c r="O17" i="30"/>
  <c r="O18" i="30"/>
  <c r="O19" i="30"/>
  <c r="O20" i="30"/>
  <c r="O21" i="30"/>
  <c r="O22" i="30"/>
  <c r="O23" i="30"/>
  <c r="O24" i="30"/>
  <c r="O25" i="30"/>
  <c r="O26" i="30"/>
  <c r="O27" i="30"/>
  <c r="O28" i="30"/>
  <c r="O29" i="30"/>
  <c r="O30" i="30"/>
  <c r="O31" i="30"/>
  <c r="O32" i="30"/>
  <c r="O33" i="30"/>
  <c r="O34" i="30"/>
  <c r="O35" i="30"/>
  <c r="O36" i="30"/>
  <c r="O37" i="30"/>
  <c r="O38" i="30"/>
  <c r="O39" i="30"/>
  <c r="O40" i="30"/>
  <c r="O41" i="30"/>
  <c r="O42" i="30"/>
  <c r="O43" i="30"/>
  <c r="O44" i="30"/>
  <c r="O45" i="30"/>
  <c r="O46" i="30"/>
  <c r="O47" i="30"/>
  <c r="O48" i="30"/>
  <c r="O49" i="30"/>
  <c r="O50" i="30"/>
  <c r="O51" i="30"/>
  <c r="O52" i="30"/>
  <c r="O53" i="30"/>
  <c r="O54" i="30"/>
  <c r="O55" i="30"/>
  <c r="O56" i="30"/>
  <c r="O57" i="30"/>
  <c r="O58" i="30"/>
  <c r="O59" i="30"/>
  <c r="O60" i="30"/>
  <c r="O61" i="30"/>
  <c r="O62" i="30"/>
  <c r="O63" i="30"/>
  <c r="O64" i="30"/>
  <c r="O65" i="30"/>
  <c r="O66" i="30"/>
  <c r="O67" i="30"/>
  <c r="O68" i="30"/>
  <c r="O69" i="30"/>
  <c r="O70" i="30"/>
  <c r="O71" i="30"/>
  <c r="O72" i="30"/>
  <c r="O73" i="30"/>
  <c r="O74" i="30"/>
  <c r="O75" i="30"/>
  <c r="O76" i="30"/>
  <c r="O77" i="30"/>
  <c r="O78" i="30"/>
  <c r="O79" i="30"/>
  <c r="O80" i="30"/>
  <c r="O81" i="30"/>
  <c r="O82" i="30"/>
  <c r="O83" i="30"/>
  <c r="O84" i="30"/>
  <c r="O85" i="30"/>
  <c r="O86" i="30"/>
  <c r="O87" i="30"/>
  <c r="O88" i="30"/>
  <c r="O89" i="30"/>
  <c r="O90" i="30"/>
  <c r="O91" i="30"/>
  <c r="O92" i="30"/>
  <c r="O93" i="30"/>
  <c r="O94" i="30"/>
  <c r="O95" i="30"/>
  <c r="O96" i="30"/>
  <c r="O97" i="30"/>
  <c r="O98" i="30"/>
  <c r="O99" i="30"/>
  <c r="O100" i="30"/>
  <c r="O101" i="30"/>
  <c r="O2" i="30"/>
  <c r="N3" i="29"/>
  <c r="N4" i="29"/>
  <c r="N5" i="29"/>
  <c r="N6" i="29"/>
  <c r="N7" i="29"/>
  <c r="N8" i="29"/>
  <c r="N9" i="29"/>
  <c r="N10" i="29"/>
  <c r="N11" i="29"/>
  <c r="N12" i="29"/>
  <c r="N13" i="29"/>
  <c r="N14" i="29"/>
  <c r="N15" i="29"/>
  <c r="N16" i="29"/>
  <c r="N17" i="29"/>
  <c r="N18" i="29"/>
  <c r="N19" i="29"/>
  <c r="N20" i="29"/>
  <c r="N21" i="29"/>
  <c r="N22" i="29"/>
  <c r="N23" i="29"/>
  <c r="N24" i="29"/>
  <c r="N25" i="29"/>
  <c r="N26" i="29"/>
  <c r="N27" i="29"/>
  <c r="N28" i="29"/>
  <c r="N29" i="29"/>
  <c r="N30" i="29"/>
  <c r="N31" i="29"/>
  <c r="N32" i="29"/>
  <c r="N33" i="29"/>
  <c r="N34" i="29"/>
  <c r="N35" i="29"/>
  <c r="N36" i="29"/>
  <c r="N37" i="29"/>
  <c r="N38" i="29"/>
  <c r="N39" i="29"/>
  <c r="N40" i="29"/>
  <c r="N41" i="29"/>
  <c r="N42" i="29"/>
  <c r="N43" i="29"/>
  <c r="N44" i="29"/>
  <c r="N45" i="29"/>
  <c r="N46" i="29"/>
  <c r="N47" i="29"/>
  <c r="N48" i="29"/>
  <c r="N49" i="29"/>
  <c r="N50" i="29"/>
  <c r="N51" i="29"/>
  <c r="N52" i="29"/>
  <c r="N53" i="29"/>
  <c r="N54" i="29"/>
  <c r="N55" i="29"/>
  <c r="N56" i="29"/>
  <c r="N57" i="29"/>
  <c r="N58" i="29"/>
  <c r="N59" i="29"/>
  <c r="N60" i="29"/>
  <c r="N61" i="29"/>
  <c r="N62" i="29"/>
  <c r="N63" i="29"/>
  <c r="N64" i="29"/>
  <c r="N65" i="29"/>
  <c r="N66" i="29"/>
  <c r="N67" i="29"/>
  <c r="N68" i="29"/>
  <c r="N69" i="29"/>
  <c r="N70" i="29"/>
  <c r="N71" i="29"/>
  <c r="N72" i="29"/>
  <c r="N73" i="29"/>
  <c r="N74" i="29"/>
  <c r="N75" i="29"/>
  <c r="N76" i="29"/>
  <c r="N77" i="29"/>
  <c r="N78" i="29"/>
  <c r="N79" i="29"/>
  <c r="N80" i="29"/>
  <c r="N81" i="29"/>
  <c r="N82" i="29"/>
  <c r="N2" i="29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2" i="28"/>
  <c r="AA3" i="28"/>
  <c r="AA4" i="28"/>
  <c r="AA5" i="28"/>
  <c r="AA6" i="28"/>
  <c r="AA7" i="28"/>
  <c r="AA8" i="28"/>
  <c r="AA9" i="28"/>
  <c r="AA10" i="28"/>
  <c r="AA11" i="28"/>
  <c r="AA12" i="28"/>
  <c r="AA13" i="28"/>
  <c r="AA14" i="28"/>
  <c r="AA15" i="28"/>
  <c r="AA16" i="28"/>
  <c r="AA17" i="28"/>
  <c r="AA18" i="28"/>
  <c r="AA19" i="28"/>
  <c r="AA20" i="28"/>
  <c r="AA21" i="28"/>
  <c r="AA22" i="28"/>
  <c r="AA23" i="28"/>
  <c r="AA24" i="28"/>
  <c r="AA25" i="28"/>
  <c r="AA26" i="28"/>
  <c r="AA27" i="28"/>
  <c r="AA28" i="28"/>
  <c r="AA29" i="28"/>
  <c r="AA30" i="28"/>
  <c r="AA31" i="28"/>
  <c r="AA32" i="28"/>
  <c r="AA33" i="28"/>
  <c r="AA34" i="28"/>
  <c r="AA35" i="28"/>
  <c r="AA36" i="28"/>
  <c r="AA37" i="28"/>
  <c r="AA38" i="28"/>
  <c r="AA39" i="28"/>
  <c r="AA40" i="28"/>
  <c r="AA41" i="28"/>
  <c r="AA42" i="28"/>
  <c r="AA43" i="28"/>
  <c r="AA44" i="28"/>
  <c r="AA45" i="28"/>
  <c r="AA46" i="28"/>
  <c r="AA47" i="28"/>
  <c r="AA48" i="28"/>
  <c r="AA49" i="28"/>
  <c r="AA50" i="28"/>
  <c r="AA51" i="28"/>
  <c r="AA52" i="28"/>
  <c r="AA53" i="28"/>
  <c r="AA54" i="28"/>
  <c r="AA55" i="28"/>
  <c r="AA56" i="28"/>
  <c r="AA57" i="28"/>
  <c r="AA58" i="28"/>
  <c r="AA59" i="28"/>
  <c r="AA60" i="28"/>
  <c r="AA61" i="28"/>
  <c r="AA62" i="28"/>
  <c r="AA63" i="28"/>
  <c r="AA64" i="28"/>
  <c r="AA65" i="28"/>
  <c r="AA66" i="28"/>
  <c r="AA67" i="28"/>
  <c r="AA68" i="28"/>
  <c r="AA69" i="28"/>
  <c r="AA70" i="28"/>
  <c r="AA71" i="28"/>
  <c r="AA72" i="28"/>
  <c r="AA73" i="28"/>
  <c r="AA74" i="28"/>
  <c r="AA75" i="28"/>
  <c r="AA76" i="28"/>
  <c r="AA77" i="28"/>
  <c r="AA78" i="28"/>
  <c r="AA79" i="28"/>
  <c r="AA80" i="28"/>
  <c r="AA81" i="28"/>
  <c r="AA82" i="28"/>
  <c r="AA83" i="28"/>
  <c r="AA84" i="28"/>
  <c r="AA85" i="28"/>
  <c r="AA86" i="28"/>
  <c r="AA87" i="28"/>
  <c r="AA88" i="28"/>
  <c r="AA89" i="28"/>
  <c r="AA90" i="28"/>
  <c r="AA91" i="28"/>
  <c r="AA92" i="28"/>
  <c r="AA93" i="28"/>
  <c r="AA94" i="28"/>
  <c r="AA95" i="28"/>
  <c r="AA96" i="28"/>
  <c r="AA97" i="28"/>
  <c r="AA98" i="28"/>
  <c r="AA99" i="28"/>
  <c r="AA100" i="28"/>
  <c r="AA101" i="28"/>
  <c r="AA2" i="28"/>
  <c r="M3" i="26"/>
  <c r="M4" i="26"/>
  <c r="M5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24" i="26"/>
  <c r="M25" i="26"/>
  <c r="M26" i="26"/>
  <c r="M27" i="26"/>
  <c r="M28" i="26"/>
  <c r="M29" i="26"/>
  <c r="M30" i="26"/>
  <c r="M31" i="26"/>
  <c r="M32" i="26"/>
  <c r="M33" i="26"/>
  <c r="M34" i="26"/>
  <c r="M35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7" i="26"/>
  <c r="M58" i="26"/>
  <c r="M59" i="26"/>
  <c r="M60" i="26"/>
  <c r="M61" i="26"/>
  <c r="M62" i="26"/>
  <c r="M63" i="26"/>
  <c r="M64" i="26"/>
  <c r="M65" i="26"/>
  <c r="M66" i="26"/>
  <c r="M67" i="26"/>
  <c r="M68" i="26"/>
  <c r="M69" i="26"/>
  <c r="M70" i="26"/>
  <c r="M71" i="26"/>
  <c r="M72" i="26"/>
  <c r="M73" i="26"/>
  <c r="M74" i="26"/>
  <c r="M75" i="26"/>
  <c r="M76" i="26"/>
  <c r="M77" i="26"/>
  <c r="M78" i="26"/>
  <c r="M79" i="26"/>
  <c r="M80" i="26"/>
  <c r="M81" i="26"/>
  <c r="M82" i="26"/>
  <c r="M2" i="26"/>
  <c r="Q3" i="25"/>
  <c r="Q4" i="25"/>
  <c r="Q5" i="25"/>
  <c r="Q6" i="25"/>
  <c r="Q7" i="25"/>
  <c r="Q8" i="25"/>
  <c r="Q9" i="25"/>
  <c r="Q10" i="25"/>
  <c r="Q11" i="25"/>
  <c r="Q12" i="25"/>
  <c r="Q13" i="25"/>
  <c r="Q14" i="25"/>
  <c r="Q15" i="25"/>
  <c r="Q16" i="25"/>
  <c r="Q17" i="25"/>
  <c r="Q18" i="25"/>
  <c r="Q19" i="25"/>
  <c r="Q20" i="25"/>
  <c r="Q21" i="25"/>
  <c r="Q22" i="25"/>
  <c r="Q23" i="25"/>
  <c r="Q24" i="25"/>
  <c r="Q25" i="25"/>
  <c r="Q26" i="25"/>
  <c r="Q27" i="25"/>
  <c r="Q28" i="25"/>
  <c r="Q29" i="25"/>
  <c r="Q30" i="25"/>
  <c r="Q31" i="25"/>
  <c r="Q32" i="25"/>
  <c r="Q33" i="25"/>
  <c r="Q34" i="25"/>
  <c r="Q35" i="25"/>
  <c r="Q36" i="25"/>
  <c r="Q37" i="25"/>
  <c r="Q38" i="25"/>
  <c r="Q39" i="25"/>
  <c r="Q40" i="25"/>
  <c r="Q41" i="25"/>
  <c r="Q42" i="25"/>
  <c r="Q43" i="25"/>
  <c r="Q44" i="25"/>
  <c r="Q45" i="25"/>
  <c r="Q46" i="25"/>
  <c r="Q47" i="25"/>
  <c r="Q48" i="25"/>
  <c r="Q49" i="25"/>
  <c r="Q50" i="25"/>
  <c r="Q51" i="25"/>
  <c r="Q52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65" i="25"/>
  <c r="Q66" i="25"/>
  <c r="Q67" i="25"/>
  <c r="Q68" i="25"/>
  <c r="Q69" i="25"/>
  <c r="Q70" i="25"/>
  <c r="Q71" i="25"/>
  <c r="Q72" i="25"/>
  <c r="Q73" i="25"/>
  <c r="Q74" i="25"/>
  <c r="Q75" i="25"/>
  <c r="Q76" i="25"/>
  <c r="Q77" i="25"/>
  <c r="Q78" i="25"/>
  <c r="Q79" i="25"/>
  <c r="Q80" i="25"/>
  <c r="Q81" i="25"/>
  <c r="Q82" i="25"/>
  <c r="Q83" i="25"/>
  <c r="Q84" i="25"/>
  <c r="Q85" i="25"/>
  <c r="Q86" i="25"/>
  <c r="Q87" i="25"/>
  <c r="Q88" i="25"/>
  <c r="Q89" i="25"/>
  <c r="Q90" i="25"/>
  <c r="Q91" i="25"/>
  <c r="Q92" i="25"/>
  <c r="Q93" i="25"/>
  <c r="Q94" i="25"/>
  <c r="Q95" i="25"/>
  <c r="Q96" i="25"/>
  <c r="Q97" i="25"/>
  <c r="Q98" i="25"/>
  <c r="Q99" i="25"/>
  <c r="Q100" i="25"/>
  <c r="Q101" i="25"/>
  <c r="Q2" i="25"/>
  <c r="O3" i="24"/>
  <c r="O2" i="24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AF3" i="23" l="1"/>
  <c r="AF4" i="23"/>
  <c r="AF5" i="23"/>
  <c r="AF6" i="23"/>
  <c r="AF7" i="23"/>
  <c r="AF8" i="23"/>
  <c r="AF9" i="23"/>
  <c r="AF10" i="23"/>
  <c r="AF11" i="23"/>
  <c r="AF12" i="23"/>
  <c r="AF13" i="23"/>
  <c r="AF14" i="23"/>
  <c r="AF15" i="23"/>
  <c r="AF16" i="23"/>
  <c r="AF17" i="23"/>
  <c r="AF18" i="23"/>
  <c r="AF19" i="23"/>
  <c r="AF20" i="23"/>
  <c r="AF21" i="23"/>
  <c r="AF22" i="23"/>
  <c r="AF23" i="23"/>
  <c r="AF24" i="23"/>
  <c r="AF25" i="23"/>
  <c r="AF26" i="23"/>
  <c r="AF27" i="23"/>
  <c r="AF28" i="23"/>
  <c r="AF2" i="23"/>
  <c r="I5" i="6"/>
  <c r="I7" i="6"/>
  <c r="I8" i="6"/>
  <c r="I10" i="6"/>
  <c r="I11" i="6"/>
  <c r="I16" i="6"/>
  <c r="I19" i="6"/>
  <c r="I24" i="6"/>
  <c r="I25" i="6"/>
  <c r="I26" i="6"/>
  <c r="I30" i="6"/>
  <c r="I32" i="6"/>
  <c r="I33" i="6"/>
  <c r="I35" i="6"/>
  <c r="I37" i="6"/>
  <c r="I40" i="6"/>
  <c r="I49" i="6"/>
  <c r="I50" i="6"/>
  <c r="I52" i="6"/>
  <c r="I56" i="6"/>
  <c r="I63" i="6"/>
  <c r="I67" i="6"/>
  <c r="I80" i="6"/>
  <c r="I81" i="6"/>
  <c r="I83" i="6"/>
  <c r="I86" i="6"/>
  <c r="I88" i="6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F3" i="22"/>
  <c r="F4" i="22"/>
  <c r="F5" i="22"/>
  <c r="F6" i="22"/>
  <c r="F7" i="22"/>
  <c r="F8" i="22"/>
  <c r="F9" i="22"/>
  <c r="F2" i="22"/>
  <c r="F3" i="21"/>
  <c r="F2" i="21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2" i="19"/>
  <c r="N2" i="8"/>
  <c r="Z3" i="18" l="1"/>
  <c r="Z4" i="18"/>
  <c r="Z5" i="18"/>
  <c r="Z6" i="18"/>
  <c r="Z7" i="18"/>
  <c r="Z8" i="18"/>
  <c r="Z9" i="18"/>
  <c r="Z10" i="18"/>
  <c r="Z11" i="18"/>
  <c r="Z12" i="18"/>
  <c r="Z13" i="18"/>
  <c r="Z14" i="18"/>
  <c r="Z15" i="18"/>
  <c r="Z16" i="18"/>
  <c r="Z17" i="18"/>
  <c r="Z18" i="18"/>
  <c r="Z19" i="18"/>
  <c r="Z20" i="18"/>
  <c r="Z21" i="18"/>
  <c r="Z22" i="18"/>
  <c r="Z23" i="18"/>
  <c r="Z24" i="18"/>
  <c r="Z25" i="18"/>
  <c r="Z26" i="18"/>
  <c r="Z27" i="18"/>
  <c r="Z28" i="18"/>
  <c r="Z29" i="18"/>
  <c r="Z30" i="18"/>
  <c r="Z31" i="18"/>
  <c r="Z32" i="18"/>
  <c r="Z33" i="18"/>
  <c r="Z34" i="18"/>
  <c r="Z35" i="18"/>
  <c r="Z36" i="18"/>
  <c r="Z37" i="18"/>
  <c r="Z38" i="18"/>
  <c r="Z39" i="18"/>
  <c r="Z40" i="18"/>
  <c r="Z41" i="18"/>
  <c r="Z42" i="18"/>
  <c r="Z43" i="18"/>
  <c r="Z44" i="18"/>
  <c r="Z45" i="18"/>
  <c r="Z46" i="18"/>
  <c r="Z47" i="18"/>
  <c r="Z48" i="18"/>
  <c r="Z49" i="18"/>
  <c r="Z50" i="18"/>
  <c r="Z51" i="18"/>
  <c r="Z2" i="18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2" i="17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2" i="16"/>
  <c r="F3" i="15"/>
  <c r="F4" i="15"/>
  <c r="F5" i="15"/>
  <c r="F6" i="15"/>
  <c r="F7" i="15"/>
  <c r="F8" i="15"/>
  <c r="F9" i="15"/>
  <c r="F10" i="15"/>
  <c r="F11" i="15"/>
  <c r="F2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2" i="14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2" i="13"/>
  <c r="G3" i="12"/>
  <c r="G4" i="12"/>
  <c r="G5" i="12"/>
  <c r="G2" i="12"/>
  <c r="AD3" i="9"/>
  <c r="AD4" i="9"/>
  <c r="AD5" i="9"/>
  <c r="AD6" i="9"/>
  <c r="AD7" i="9"/>
  <c r="AD8" i="9"/>
  <c r="AD9" i="9"/>
  <c r="AD10" i="9"/>
  <c r="AD11" i="9"/>
  <c r="AD12" i="9"/>
  <c r="AD13" i="9"/>
  <c r="AD14" i="9"/>
  <c r="AD2" i="9"/>
  <c r="I3" i="6"/>
  <c r="I4" i="6"/>
  <c r="I6" i="6"/>
  <c r="I9" i="6"/>
  <c r="I12" i="6"/>
  <c r="I13" i="6"/>
  <c r="I14" i="6"/>
  <c r="I15" i="6"/>
  <c r="I17" i="6"/>
  <c r="I18" i="6"/>
  <c r="I20" i="6"/>
  <c r="I21" i="6"/>
  <c r="I22" i="6"/>
  <c r="I23" i="6"/>
  <c r="I27" i="6"/>
  <c r="I28" i="6"/>
  <c r="I29" i="6"/>
  <c r="I31" i="6"/>
  <c r="I34" i="6"/>
  <c r="I36" i="6"/>
  <c r="I38" i="6"/>
  <c r="I39" i="6"/>
  <c r="I41" i="6"/>
  <c r="I42" i="6"/>
  <c r="I43" i="6"/>
  <c r="I44" i="6"/>
  <c r="I45" i="6"/>
  <c r="I46" i="6"/>
  <c r="I47" i="6"/>
  <c r="I48" i="6"/>
  <c r="I51" i="6"/>
  <c r="I53" i="6"/>
  <c r="I54" i="6"/>
  <c r="I55" i="6"/>
  <c r="I57" i="6"/>
  <c r="I58" i="6"/>
  <c r="I59" i="6"/>
  <c r="I60" i="6"/>
  <c r="I61" i="6"/>
  <c r="I62" i="6"/>
  <c r="I64" i="6"/>
  <c r="I65" i="6"/>
  <c r="I66" i="6"/>
  <c r="I68" i="6"/>
  <c r="I69" i="6"/>
  <c r="I70" i="6"/>
  <c r="I71" i="6"/>
  <c r="I72" i="6"/>
  <c r="I73" i="6"/>
  <c r="I74" i="6"/>
  <c r="I75" i="6"/>
  <c r="I76" i="6"/>
  <c r="I77" i="6"/>
  <c r="I78" i="6"/>
  <c r="I79" i="6"/>
  <c r="I82" i="6"/>
  <c r="I84" i="6"/>
  <c r="I85" i="6"/>
  <c r="I87" i="6"/>
  <c r="I89" i="6"/>
  <c r="I2" i="6"/>
  <c r="F3" i="10"/>
  <c r="F4" i="10"/>
  <c r="F5" i="10"/>
  <c r="F6" i="10"/>
  <c r="F7" i="10"/>
  <c r="F8" i="10"/>
  <c r="F9" i="10"/>
  <c r="F10" i="10"/>
  <c r="F2" i="10"/>
  <c r="F3" i="7" l="1"/>
  <c r="F4" i="7"/>
  <c r="F5" i="7"/>
  <c r="F6" i="7"/>
  <c r="F7" i="7"/>
  <c r="F8" i="7"/>
  <c r="F9" i="7"/>
  <c r="F10" i="7"/>
  <c r="F11" i="7"/>
  <c r="F2" i="7"/>
  <c r="F3" i="5"/>
  <c r="F4" i="5"/>
  <c r="F5" i="5"/>
  <c r="F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2" i="4"/>
  <c r="F3" i="3"/>
  <c r="F4" i="3"/>
  <c r="F5" i="3"/>
  <c r="F6" i="3"/>
  <c r="F7" i="3"/>
  <c r="F8" i="3"/>
  <c r="F9" i="3"/>
  <c r="F10" i="3"/>
  <c r="F11" i="3"/>
  <c r="F12" i="3"/>
  <c r="F13" i="3"/>
  <c r="F14" i="3"/>
  <c r="F2" i="3"/>
  <c r="V2" i="2" l="1"/>
  <c r="O2" i="1"/>
  <c r="O3" i="1"/>
  <c r="O4" i="1"/>
</calcChain>
</file>

<file path=xl/sharedStrings.xml><?xml version="1.0" encoding="utf-8"?>
<sst xmlns="http://schemas.openxmlformats.org/spreadsheetml/2006/main" count="9766" uniqueCount="2811">
  <si>
    <t>CountryID</t>
  </si>
  <si>
    <t>CountryName</t>
  </si>
  <si>
    <t>FormalName</t>
  </si>
  <si>
    <t>IsoAlpha3Code</t>
  </si>
  <si>
    <t>IsoNumericCode</t>
  </si>
  <si>
    <t>CountryType</t>
  </si>
  <si>
    <t>LatestRecordedPopulation</t>
  </si>
  <si>
    <t>Continent</t>
  </si>
  <si>
    <t>Region</t>
  </si>
  <si>
    <t>Subregion</t>
  </si>
  <si>
    <t>Border</t>
  </si>
  <si>
    <t>LastEditedBy</t>
  </si>
  <si>
    <t>ValidFrom</t>
  </si>
  <si>
    <t>ValidTo</t>
  </si>
  <si>
    <t>UN Member State</t>
  </si>
  <si>
    <t>Asia</t>
  </si>
  <si>
    <t>2013-01-01 00:00:00.0000000</t>
  </si>
  <si>
    <t>9999-12-31 23:59:59.9999999</t>
  </si>
  <si>
    <t>Europe</t>
  </si>
  <si>
    <t>2013-07-01 16:00:00.0000000</t>
  </si>
  <si>
    <t>2015-07-01 16:00:00.0000000</t>
  </si>
  <si>
    <t>North America</t>
  </si>
  <si>
    <t>Americas</t>
  </si>
  <si>
    <t>Western Asia</t>
  </si>
  <si>
    <t>2014-07-01 16:00:00.0000000</t>
  </si>
  <si>
    <t>Northern America</t>
  </si>
  <si>
    <t>Northern Europe</t>
  </si>
  <si>
    <t>Georgia</t>
  </si>
  <si>
    <t>Turkey</t>
  </si>
  <si>
    <t>Republic of Turkey</t>
  </si>
  <si>
    <t>TUR</t>
  </si>
  <si>
    <t>0xE610000001043202000034333333731144404033333353F8394038333333C31644401000000020FA39406C666666761E4440A099999919EB394094999999E91D444038333333F3DF3940FCFFFFFF1F194440D0CCCCCCACBD3940D0CCCCCC641144400000000040AB394004000000800D44401000000080BD394034333333731144404033333353F839406C6666667EFA4440A4999999998E414000000000A8FE4440D4CCCCCC0C92414068666666860345403C333333D39341409C9999991908454034333333D38041409899999979FA4440FCFFFFFF0F6041409499999959FB444034333333B3184140040000004002454004000000D0B0404060666666960045403433333373A44040C8CCCCCC24F24440D4CCCCCC2C7940400000000038E744406C666666664540403033333363DD4440A499999939274040303333336BCB444004000000100B40406C666666F6A84440F8FFFFFF3F753F40606666663694444008000000C0583F4068666666C68D4440F8FFFFFF3F413F40CCCCCCCCDC8A4440F8FFFFFF5FCF3E40CCCCCCCC34994440D8CCCCCC4C583E40686666664E934440A899999959EB3D4060666666269D4440F8FFFFFF7F523D40383333334B9C4440D8CCCCCCEC253D40FCFFFFFFAF9644406866666626183D4038333333038D44400800000040113D4008000000F880444068666666A60B3D40A0999999517B4440D0CCCCCC0C153D403C3333330B78444060666666261D3D40CCCCCCCC746C4440F8FFFFFF7F423D40646666669667444008000000605D3D40D0CCCCCC4C61444038333333F3CC3D40343333334B6144407866666666D93D40A0999999795E4440D8CCCCCC4CD83D40D0CCCCCCAC5A444038333333F3813D406C66666616534440B0999999D90D3D4064666666B65044400800000040F53C40383333335B44444038333333B3C93C409C99999971404440A899999959D73C4000000000C03D44406866666606E53C403C333333D33B44409899999959F93C40383333334B36444008000000200E3D4038333333E331444030333333D3013D4000000000083244407866666626BD3C400000000030304440A899999959A13C40646666669633444000000000004A3C4000000000582F4440D0CCCCCC6CF63B409C999999B1304440E0CCCCCCCCED3B4000000000B837444000000000E0F63B4098999999B93B4440D0CCCCCCACFE3B4068666666A63E44404833333353FD3B4000000000A8414440B0999999F9DF3B40383333333B41444070666666E6C43B4098999999A13D4440B099999959BB3B40D0CCCCCCDC304440A899999939D93B409C999999E92C44404833333313CA3B4064666666162A44400000000060BA3B4038333333F328444000000000C0793B40646666661E3044406866666626553B40343333331B354440E0CCCCCC6C503B4094999999513A4440B0999999D9483B4068666666E639444070666666261F3B403C333333BB324440B099999919033B403C3333333B33444040333333F3BC3A40000000004019444048333333B3793A403033333333034440A099999939503A4030333333BBFE4340D8CCCCCC6C2E3A4098999999B9EF4340B099999959263A40CCCCCCCC0CD44340A099999999273A4030333333D3C8434048333333F3193A409C999999A9C243404033333393183A4030333333D3BB434048333333F31C3A4068666666F6BD4340D0CCCCCCCC593A4068666666A6C24340E0CCCCCCEC7B3A40CCCCCCCC0CC84340A8999999B9D33A40383333335BC643403033333333E63A400400000038C243404833333333E93A4034333333A3B543404833333333D03A409899999979AB434040333333F3B53A400000000068A54340D8CCCCCC8CAE3A40C8CCCCCC5CA143407066666626B83A40CCCCCCCCCC8E43407066666686DA3A403033333343874340D8CCCCCC6CD93A40FCFFFFFFC7814340D8CCCCCCECCE3A409C999999017B434010000000A0D03A40343333332376434008000000C0DD3A40CCCCCCCC94774340A099999999EB3A4034333333A3754340A899999959F83A40D0CCCCCC847143401000000080033B40D4CCCCCC4C634340F8FFFFFFBFE83A4004000000385E43407866666646CA3A40C8CCCCCCD45A43400000000080C33A409C9999998154434068666666A6C93A40646666662E504340A899999999CB3A40646666665E4743409899999979D63A4098999999A93D43407066666626E83A403833333353394340D0CCCCCC6CF83A4094999999D9394340D0CCCCCCEC243B4060666666363543400800000040193B40D4CCCCCCBC2F43407066666686DC3A4004000000B0314340A099999919C53A40D0CCCCCC943543404833333333BA3A4030333333E33343407866666646B23A409C999999F92A4340B099999999AC3A40D0CCCCCC1C2D4340D8CCCCCC2CA43A40D0CCCCCC943543403833333353983A4030333333533E434008000000409C3A40C8CCCCCC4C4743407866666626963A403033333393504340A099999979833A403033333313524340A8999999F9703A40C8CCCCCCE44F434098999999B9603A40CCCCCCCCEC474340D0CCCCCC4C5F3A40646666666638434000000000006E3A4064666666162F4340A8999999996A3A40646666665E2F4340A8999999F9573A40303333337B234340D0CCCCCC6C4A3A409C999999091F4340B099999939553A40FCFFFFFF6F1B4340C8CCCCCC8C6D3A40D0CCCCCCC41443404833333353863A40383333331B134340A099999919953A40383333339316434000000000009F3A403433333363194340D8CCCCCCCCAE3A40D0CCCCCCB411434040333333B3CE3A403C33333303074340E0CCCCCCECE03A40D0CCCCCC0C08434008000000A0F13A409899999951FE424000000000A0283B40CCCCCCCC44FD424008000000803B3B4000000000F0F04240A899999939413B4034333333DBDC42404833333373393B406066666606D84240E0CCCCCCEC133B406C66666636D442406866666666113B403033333343CD424010000000E0253B406C666666E6BE42404833333333343B4000000000D0B142400000000020383B4098999999A1AC424008000000204A3B40C8CCCCCC9CAB42403833333353603B403033333343A74240D0CCCCCC8C663B403C333333E39F42406866666626853B409C999999F9944240A8999999F9883B4034333333AB8F424010000000405E3B40D0CCCCCC3C904240A8999999D94C3B4098999999218A4240C8CCCCCCEC3F3B4004000000007D42404033333353433B4064666666AE7D424010000000A04F3B409C999999818242404033333353593B4038333333F3804240A099999919AB3B4064666666C6834240A899999939223C4000000000B8834240E0CCCCCC0C3E3C4098999999897F42404033333373393C4038333333CB7542400800000040153C40646666667E6A42400800000060013C406466666696674240A899999939EF3B4098999999B16442400800000080A13B40343333332361424008000000008E3B4004000000885F42406866666686773B4000000000285B42403833333333743B40CCCCCCCC94574240B0999999598A3B40989999995956424070666666E6A73B40C8CCCCCC445E424060666666C6CD3B4000000000306042401000000080153C4098999999C955424008000000A0033C406466666636514240A8999999F9043C40D0CCCCCCBC524240E0CCCCCC8C1C3C4098999999D95742404033333313323C4064666666EE67424010000000C04D3C4034333333E3664240D0CCCCCCCC7B3C4068666666B659424098999999B9B73C4004000000705642401000000020D13C400800000038564240B099999959E53C4004000000905B4240B099999939F83C4034333333C3584240D8CCCCCCCC093D4068666666AE51424000000000E00E3D4000000000884B424068666666C6103D403833333393424240B0999999B91D3D4008000000D8324240D0CCCCCCAC243D40FCFFFFFF87294240F8FFFFFF3F393D409C99999921214240D8CCCCCC2C593D40646666660E1442406866666666B03D403433333383154240E8CCCCCC0CCA3D4038333333EB1F4240D8CCCCCC4C153E406C66666656274240D8CCCCCC4C3B3E4038333333D324424008000000A04B3E4038333333231F42407866666626633E40383333338B2242404833333333723E4038333333BB274240D8CCCCCCCC7B3E4068666666BE394240E8CCCCCC8C813E40606666664E434240A8999999F98E3E409899999909664240F8FFFFFFFF943E4068666666CE6E4240F8FFFFFFDFA43E409C999999A16C42406866666646F33E406C6666662E69424098999999993D3F409899999989664240F8FFFFFF3F5A3F4000000000704E42407866666626C73F40D0CCCCCC8444424004000000D0024040C8CCCCCC7C3942406C666666B61040409899999949224240343333335324404094999999811742409C99999959304040D4CCCCCCE40C42403433333353444040FCFFFFFF97044240CCCCCCCCBC65404000000000400C42409C999999F9764040646666662E0D4240CCCCCCCCBC8C40400000000090134240CCCCCCCC8CB84040646666666E124240A4999999E9C24040303333334B174240CCCCCCCCECD8404094999999C92542409C99999939FA4040686666669E2B424004000000000341406C666666564D4240A4999999592641409899999969644240A4999999F94C4140CCCCCCCC8C68424004000000105A4140646666664E6642406C666666D667414034333333E35C4240A4999999B97841403C33333343514240D4CCCCCC8C964140FCFFFFFF9F4942403433333353B24140303333336B4C4240A4999999C9C44140646666668E5342403433333313D0414064666666B65C4240FCFFFFFF9FD4414098999999C9614240D4CCCCCCFCDD41400400000098634240A499999999E64140646666667E6C42409C999999C9F34140686666668E744240343333334306424098999999016D4240CCCCCCCC4C1142403433333353674240CCCCCCCC0C174240CCCCCCCC1C5F42406C666666161842409899999959544240040000002018424004000000E8424240FCFFFFFF0F04424038333333033442400400000000F141409C999999A9274240D4CCCCCCCCE74140D0CCCCCC5C144240CCCCCCCC8CF1414034333333C3FF4140CCCCCCCC7CFA41409C99999951F541403C33333343F24140D0CCCCCC7CF44140A4999999D9FB4140CCCCCCCC6CEA4140CCCCCCCC4C104240D4CCCCCCBCEA41409C999999A91342409C99999901F841409C999999D91942409899999981FC4140A4999999D91F42403833333373004240CCCCCCCC7C2C424038333333EB154240CCCCCCCC0C304240343333330B1A42403C333333F3354240FCFFFFFF3F1C424004000000103D42409C999999A91C4240CCCCCCCCFC47424034333333F31D4240FCFFFFFF7F51424034333333BB2142409C99999919524240C8CCCCCC8C3A4240CCCCCCCCCC44424000000000D0404240A4999999F945424068666666C659424074666666664C4240383333338B63424004000000705042409C999999B9664240D4CCCCCC4C54424064666666766542406C666666666342403433333313614240CCCCCCCC8C78424008000000E859424004000000207E4240A099999989534240A499999979884240CCCCCCCCF4534240D4CCCCCCFC9742403C333333C3524240CCCCCCCCDCA942400000000058524240A4999999D9B7424038333333D35642403C33333303C342409C999999315F42403433333333DC424060666666FE61424034333333B3E8424068666666B6654240D4CCCCCC0CF442406C666666667342409C9999998918434094999999597242407466666626274340383333338B7042406C66666626314340686666665E6E4240D4CCCCCCCC384340A099999901654240D4CCCCCCFC494340FCFFFFFF875B4240D4CCCCCC2C58434004000000B8584240FCFFFFFF1F62434030333333EB5842406C66666606744340D4CCCCCC1C574240FCFFFFFFDF8D4340646666663E5742406C666666A6AD434038333333E3594240FCFFFFFF2FC043403C3333338B5E4240FCFFFFFFDFD74340D0CCCCCCBC694240A4999999190244403C3333332381424074666666A63944409C999999818C42403C333333535A444004000000D88D4240746666666668444094999999F98D4240D4CCCCCCBC7A444068666666FE8A424034333333138D444004000000E0884240FCFFFFFFDFA1444008000000108942406C66666676AB444098999999698B4240D4CCCCCCFCC14440D4CCCCCC24904240D4CCCCCC2CDF4440CCCCCCCC049442403433333383F1444000000000609A4240A4999999A90745409C999999F1A44240D4CCCCCC7C154540CCCCCCCC0CA642403C333333F31945400800000020A4424004000000B01F45406066666666A34240FCFFFFFF5F22454030333333639D4240CCCCCCCC0C2845406C666666E68D424034333333F32D4540A0999999799042409C999999593A454000000000E89F424074666666565145403833333353AE4240D4CCCCCCDC5E45409C99999999AF42406C666666266345406C666666DEAA424004000000406F45409C99999991A9424034333333E37745406466666606AF42406C666666D68B4540D0CCCCCC24AC424034333333B39745403433333383A84240CCCCCCCCACA145406466666646A842403433333343A74540D0CCCCCC4C9F42406C66666606C2454004000000309E424034333333B3C8454060666666169D42400400000080D64540CCCCCCCC9C9C4240FCFFFFFF0FEB45400000000078A242403C33333353F84540A099999921A8424004000000B001464064666666FEA742406C666666460846403C333333A3A642406C666666A60E46400400000038A44240FCFFFFFFFF13464038333333FB9F4240CCCCCCCC8C18464000000000F0994240CCCCCCCCAC1A46409C999999A1864240FCFFFFFFCF194640D4CCCCCC8481424074666666D61B4640CCCCCCCCDC7D42403C333333731F4640FCFFFFFF2F7D42403C333333132446400000000060814240CCCCCCCCAC294640D0CCCCCC7C874240343333337333464064666666268E4240CCCCCCCC7C3F46409C9999994194424034333333734846400000000088964240FCFFFFFF8F4D46400400000038964240D4CCCCCCAC5546400400000028954240FCFFFFFF8F5D4640343333333B92424004000000F061464030333333039442403C333333236246409C999999C99B424004000000106146400000000088A24240D4CCCCCCFC654640383333332BA542406C666666A66546406C666666B6AD42409C999999895B4640D0CCCCCC3CB642403C333333534D464034333333BBB74240A49999997949464098999999D1C04240CCCCCCCC5C494640D0CCCCCCB4C74240FCFFFFFFDF49464004000000E8CD42409C999999994846403033333373D142406C666666E6454640646666663ED44240CCCCCCCCCC454640C8CCCCCCECDA424034333333834B46400400000050DF42406C666666D6474640D0CCCCCC24EA42409C999999E93246406466666696EF42409C999999092B46409C999999A9F042409C999999891C4640343333333BF44240CCCCCCCC0C1B4640C8CCCCCCCCFB4240CCCCCCCC4C1D464000000000F8044340CCCCCCCC4C224640C8CCCCCCFC0D4340A4999999292A464000000000C01243409C999999A92C464000000000D81A434074666666B62F46406466666696204340FCFFFFFFBF304640CCCCCCCCAC284340D4CCCCCC8C39464008000000C82A4340746666669639464038333333AB2D43406C66666626374640646666664E2F43409C9999991930464060666666F62F43409C999999E92846409899999971314340746666663626464060666666C63543409C99999939254640606666666647434004000000202646409499999901524340CCCCCCCCDC23464068666666AE5943406C666666E62046403C333333036B43406C666666C6224640686666667E6E434004000000C01D46409C99999999774340CCCCCCCCDC15464000000000487F4340FCFFFFFF7F124640D0CCCCCC24824340343333335314464030333333338743400400000000164640C8CCCCCCD48D4340CCCCCCCC1C17464098999999899243409C999999C9164640686666661E9743406C666666860F4640A0999999F19B4340FCFFFFFF1F0A46406866666646A143403C3333338309464098999999C9A74340CCCCCCCC5C07464064666666EEAC43403C333333530446400800000050B043409C999999F9024640D0CCCCCC4CB24340FCFFFFFF9F05464068666666DEB34340FCFFFFFFDF0F464098999999C9B243406C666666C61E46409C999999B1B24340FCFFFFFFEF2A46400000000008B6434074666666D63146400000000058D54340CCCCCCCC5C3A46409C99999999DD434034333333234246400800000060E243406C666666264B46403833333343D74340CCCCCCCCCC5C46406866666656D34340CCCCCCCC1C6446409499999941D343409C9999999968464034333333A3D743407466666646644640D4CCCCCC0CDA43406C66666656624640CCCCCCCC8CDF4340CCCCCCCCEC5D4640C8CCCCCC9CF14340D4CCCCCCBC474640C8CCCCCC74FF43406C66666626334640343333332B0544406C6666660625464038333333930444409C999999C916464064666666CE01444004000000B000464060666666F60244403433333393F8454064666666FE0844406C66666656E54540D0CCCCCC2C1044406C66666646D54540FCFFFFFF271344406C66666676D745400400000050154440D4CCCCCCDCDA4540A0999999A11E4440CCCCCCCCCCD64540D4CCCCCCA42D4440FCFFFFFFDFCD4540FCFFFFFF5732444034333333D3CE454068666666D63844400400000000CC454064666666BE3D444004000000E0C84540383333337B494440CCCCCCCC7CD545409C999999E9524440FCFFFFFF3FDB454098999999195C4440FCFFFFFF7FDC454068666666A66544407466666626D94540A0999999E97644409C999999D9D045406C666666EE7B4440D4CCCCCCBCCB45406C6666669E804440D4CCCCCC3CC24540FCFFFFFF478844406C66666646BA454068666666B68D44400400000040B8454004000000209044406C66666686B8454000000000E89344409C99999979B745409C999999999644400400000080B345406C666666569844403C333333F3AD4540CCCCCCCCB4974440FCFFFFFFBFA34540686666667E994440D4CCCCCC4C9A45403C333333439E4440FCFFFFFF8F93454064666666E6A14440CCCCCCCC0C92454030333333DBA44440CCCCCCCCEC954540FCFFFFFF4FA7444034333333139345409499999929AD444004000000508745409C999999C1BB444004000000107445406466666606BF4440D4CCCCCC2C6945400400000028C84440A4999999D96445409C99999919CA44406C6666668660454098999999F9CA4440A4999999595745406466666616CA4440D4CCCCCCAC4D4540D0CCCCCC0CC9444034333333934B45406866666696C74440FCFFFFFF9F484540383333332BBC44403C33333303414540D0CCCCCC4CB8444034333333B33B4540C8CCCCCC1CBA444034333333A32E4540CCCCCCCCCCBC44406C666666D6234540C8CCCCCC4CBE444074666666061B4540606666663EBF444034333333F30945409C99999971BF44400400000080F644400000000058B74440A499999969E944403033333363B844403C333333C3E34440CCCCCCCC5CBC44403C333333D3D9444000000000A8BF4440D4CCCCCCCCC94440D0CCCCCC3CC24440A499999949C144409899999939B644409C99999909B544406C6666666EA144403C333333B38A444064666666169B4440FCFFFFFFCF7A4440949999995998444074666666E6684440FCFFFFFFBF8D4440FCFFFFFFFF574440D4CCCCCC0C7B44403C333333F3214440D4CCCCCCB4784440FCFFFFFF6F10444030333333137D44406C66666606004440D0CCCCCCB47B444004000000A0F4434034333333C37D44409C99999969E7434004000000A08D44403433333393B64340303333334382444034333333136D4340FCFFFFFFDF7744409C9999994947434068666666567644406C666666C6304340606666663E804440CCCCCCCC7CF442409C999999198A4440FCFFFFFFFFE14240343333339B8E44409C99999929B74240383333339B974440A4999999798842400000000040A344409C999999F97E42406866666686AE4440CCCCCCCC8C6342400000000020AD444034333333D352424008000000D0A944406C666666264B4240A099999999A14440CCCCCCCC3C4142406866666626A344403C333333E33342406866666606AB44403C333333A32342409499999999B6444004000000F0164240646666665ED74440FCFFFFFF9F0642400000000038DA44403C33333333FD4140383333335BDB4440CCCCCCCCBCF541400800000028D14440CCCCCCCC6CC741400400000040DD4440CCCCCCCC1CA641406C666666AEE5444074666666C69A41400400000010F2444004000000A08F41406C6666667EFA4440A4999999998E4140D4CCCCCC3403454070666666E65C3B40606666662E0A454010000000804B3B4000000000F00B4540D8CCCCCC8C3E3B4064666666DE0945401000000080313B4094999999810745400000000000033B4008000000700345400800000000F83A40D0CCCCCCF4FE44406866666686E23A4098999999D1FC444070666666E6CC3A40646666664EFB444008000000E0AD3A40A099999981FB444078666666869D3A406066666656F944406866666666943A4000000000C8F24440A0999999B98C3A400400000060EC44400800000080873A4064666666C6E94440D8CCCCCCEC823A409899999999E6444000000000405C3A4030333333EBE2444068666666C6533A40A099999951DF44407866666666513A4000000000B8DB44407066666626523A40A099999921D944409899999919693A4098999999E9D444407066666666763A40646666660ED14440B0999999B97E3A409C999999B9CD444070666666668B3A406C666666F6CC444048333333D3943A40686666668EC1444098999999199C3A40CCCCCCCC6CB34440B0999999F99F3A40C8CCCCCC54AD444030333333339A3A4038333333EBAB44404833333353893A4000000000909E444060666666A6543A4064666666569244400800000060533A40303333336B8C44404833333313543A40303333333B8844407066666626553A40C8CCCCCCB484444078666666A65A3A4008000000A07F444078666666A65A3A40CCCCCCCC2C7A444010000000C0543A40D0CCCCCC0C71444010000000C03D3A4038333333CB694440E0CCCCCCCC2D3A40CCCCCCCCF45F444048333333F31B3A4094999999C15E4440A0999999D9113A4060666666065D4440B0999999F9093A409C99999979574440B099999959113A40FCFFFFFF3F4E444008000000001B3A40D0CCCCCC1C4F44407866666666393A40D0CCCCCC9C4D444070666666665C3A40D0CCCCCCF44F44400800000000943A40CCCCCCCC3450444070666666C6CA3A4098999999A94544407866666666B83A4068666666F6384440E0CCCCCC8C723A403C333333F331444038333333F35A3A400400000048284440A8999999F9403A403C333333C31F4440A099999999403A40FCFFFFFFE7194440A099999999423A403833333323124440A8999999D9393A406C666666A609444070666666E6333A40CCCCCCCC5C0C44404833333393453A4038333333CB0F4440A099999979543A400400000078214440E0CCCCCCCC773A4000000000C03F444070666666A6C53A409C999999314844400000000080F93A4034333333FB574440C8CCCCCC0C423B4034333333836B444000000000206E3B40FCFFFFFF8F7C4440A8999999D97F3B4030333333B38144404033333353BF3B403C333333CB7E4440A0999999D9EC3B4098999999D987444068666666E6153C40D0CCCCCC548A444048333333132C3C40686666662689444008000000804B3C4098999999B17C444060666666C6C73C40CCCCCCCC0C814440D8CCCCCCCCF43C4038333333D3874440A8999999F9FE3C4038333333FB914440A099999939083D4004000000689D444068666666A60E3D4034333333CB9F44401000000060F23C4098999999B1BB4440D8CCCCCCAC583C409C999999F9C6444078666666A6323C40C8CCCCCC54DD444008000000E00C3C40D0CCCCCC6CED4440F8FFFFFFBFFC3B409899999909FC444038333333B3033C409C99999949FE44404833333313E13B40343333339BFD4440A0999999F9D43B400400000070FA4440B099999939CD3B403033333313FB44406866666626BD3B40D0CCCCCC0CFB44401000000040A93B409C99999969F744403833333373943B40D0CCCCCCDCF54440D0CCCCCCEC883B403433333333F94440D0CCCCCC8C793B40D4CCCCCC3403454070666666E65C3B40030000000200000000020800000002DC01000004000000FFFFFFFF0000000006000000000000000003000000000100000003000000000200000003</t>
  </si>
  <si>
    <t>United Kingdom</t>
  </si>
  <si>
    <t>United Kingdom of Great Britain and Northern Ireland</t>
  </si>
  <si>
    <t>GBR</t>
  </si>
  <si>
    <t>0xE61000000104DA0300009C9999995958494000999999990CF1BF383333330B5E494000CDCCCCCC4EF2BF9C99999901634940803233333301F5BFC8CCCCCCE45D494000656666662CF6BF6C666666065A4940003333333340F8BF343333334355494000CCCCCCCC03F9BF38333333BB55494080CBCCCCCC3EF8BFCCCCCCCC544B49400099999999E6F4BF646666665E4B4940000000000006F4BF3C333333B34C4940003333333323F3BF04000000C04E49408032333333D0F2BF68666666EE53494080CCCCCCCC63F2BF9C9999995958494000999999990CF1BFC8CCCCCC24A94A40E0FFFFFF7FC910C00400000068B54A4080666666A64211C034333333ABB54A40A0CCCCCCCCD811C00000000078B14A4000000000804512C06466666656A14A40C0FFFFFF7F3612C03433333393964A40C0CCCCCC4CE311C098999999C9964A4080666666E6AC11C0D0CCCCCC2C914A4000000000007E11C09899999911964A40A0CCCCCC4C1D11C094999999E99B4A40E032333333CD10C0C8CCCCCCD4A14A40C0CCCCCC4C5610C03033333323A74A40A0CCCCCC8C3210C034333333C3A64A4080999999999E10C0C8CCCCCC24A94A40E0FFFFFF7FC910C038333333F39E4B40C0CCCCCC4C8019C098999999D99E4B400033333373E619C03C333333C3984B408099999999CB1AC00400000020974B4060666666A64C1BC0686666662E984B40C0CCCCCC4C8E1BC0D4CCCCCC5C974B4040666666E6C91BC098999999518A4B40C0FFFFFF7F1F1CC0646666662E864B40A0CCCCCC0C671CC00400000048874B4020666666E6B61CC064666666C68B4B4020666666E6DF1CC0383333338B834B40E0323333F3811DC0D4CCCCCC6C804B40A0CCCCCC0C9B1DC038333333DB734B4020333333B3C81DC0CCCCCCCC44704B408099999919CE1DC008000000A8694B40E0FFFFFF3F021EC0C8CCCCCC4C624B404099999999331EC03C333333735F4B40E0FFFFFFFF6C1EC000000000305D4B4080CCCCCC8CC21EC0FCFFFFFFEF5A4B400033333333F31EC098999999115C4B402066666666301FC030333333E35B4B4060666666E67D1FC03433333363594B400033333373A41FC00800000078574B4080CCCCCC8CA21FC09899999941554B4020666666668B1FC0A0999999E1514B402000000080471FC03C333333D34E4B400033333333FC1EC064666666264C4B400000000080041FC06C6666661E494B4060999999D92C1FC00800000098414B4040333333B31620C0D0CCCCCC0C3D4B4040666666E63C20C0D0CCCCCC0C3A4B4050666666264A20C06C66666606354B40C0CCCCCC8C3C20C06C666666F6254B40C0FFFFFF7FAC1FC03433333353244B4000333333B3891FC0646666668E1B4B4020333333736B1FC0D0CCCCCCE4174B40A0CCCCCC0CB71EC09C99999969124B40A0999999196D1EC09499999919114B40C0FFFFFF7F2D1EC03433333393114B40E0FFFFFF3FA31DC0D0CCCCCC840F4B4000333333B36B1DC0D0CCCCCC14114B40E0CCCCCC4C4C1DC000000000F8134B4060999999193A1DC004000000681B4B4000333333B3C51CC008000000A81E4B40E0323333339F1CC0FCFFFFFF2F234B404099999959B61CC0A0999999A1264B400033333373CF1CC0D0CCCCCC7C2D4B4020333333B3881CC09499999941344B4040666666E6321CC0686666660E344B4020666666E6071CC098999999E92F4B404099999999BE1BC000000000202A4B4080CCCCCC4C821BC03C333333A3254B4080999999197A1BC03833333363224B4020333333F36E1BC0FCFFFFFF6F1B4B4080999999D9351BC09899999909194B40C0FFFFFFFF101BC0CCCCCCCCA4174B408099999999AD1AC034333333EB144B404066666666961AC094999999D90A4B404066666626A81AC09499999981074B402066666666991AC0D4CCCCCC54074B4080CCCCCC4C311AC0CCCCCCCC24084B4080999999D9C219C038333333C3074B40C0FFFFFF3F9C19C068666666DE094B4080666666667419C0C8CCCCCC240C4B4000333333F33619C03C3333335B0B4B400000000040DF18C09C99999989074B4080666666667A18C0FCFFFFFF8F064B40E0FFFFFF7F1318C06C666666660B4B400000000040C017C09C999999F9134B4080999999198117C09C999999B9194B4040666666266B17C000000000301E4B4020000000004E17C000000000781F4B4080CCCCCC0CD516C038333333E3224B4040999999596D16C0D0CCCCCC7C2F4B4020333333333B16C034333333B32F4B40A0CCCCCC0C8716C0C8CCCCCCDC304B4020333333B39F16C0383333332B3D4B4040999999999516C0686666665E464B400033333333AF16C038333333B3444B4000000000C07616C0CCCCCCCC9C414B40E0323333334616C0FCFFFFFFE73A4B40C0FFFFFF7F1A16C00400000088384B400000000080EF15C06066666606404B40E0323333B3E115C034333333EB464B4000333333F3F515C004000000504F4B4040999999991C16C030333333EB544B40C0FFFFFF7F5416C06466666626564B406099999959F416C068666666DE544B4000000000C03617C06866666616524B4000333333B38317C09899999999574B4000333333338417C09C999999C15C4B4080CCCCCC8C0F17C0FCFFFFFFE7604B40A0CCCCCCCCD716C038333333A3684B40A0CCCCCC0CDE16C06466666646754B40C0CCCCCC0C7A17C0CCCCCCCCCC834B402066666666F117C00400000080924B4060666666A62418C038333333D39B4B4020000000408418C09C999999C19B4B4040999999D9EF18C038333333F39E4B40C0CCCCCC4C8019C03833333373B94B4040333333F36B14C06466666646BF4B40C0FFFFFFFF6014C00400000078C94B4000000000806B14C0A099999959D54B400000000040A414C09899999971D84B4040666666E6BD14C0D0CCCCCCC4DB4B4020666666A60115C060666666C6DA4B4000000000C04515C09C99999969D84B4000000000006215C0646666665ED54B4020333333B37B15C06866666626CF4B4080999999199215C03833333393BD4B4000333333735315C06066666676BA4B4020333333B31B15C0303333335BB94B4080CCCCCC0CED14C03833333373B94B4040333333F36B14C0D0CCCCCC1CF74B40E0FFFFFFFF8318C098999999C9F34B4080999999D9DC18C0A0999999A1ED4B4000000000C03E19C068666666D6EF4B4020666666666019C00800000088EF4B4040333333F37F19C0D0CCCCCC64ED4B408099999919A719C0343333338BEA4B40E0323333F3C719C0CCCCCCCC74E74B4000333333F3D919C0646666666EE24B4060666666A6DD19C0CCCCCCCC14DB4B40C0CCCCCC8CFB19C0A099999941D94B406066666626F719C0D0CCCCCC24DA4B40A0CCCCCCCCCE19C0686666661EE34B4060666666E65519C038333333EBE34B4000000000003519C098999999E1E24B40C0CCCCCC4C2519C03C3333333BDD4B40C0CCCCCC4C3519C0D4CCCCCCCCD54B40C0FFFFFF7F1419C00000000040CF4B4080999999993A19C000000000B0CD4B4040666666663819C098999999B9CD4B40E0FFFFFF3F0319C09C99999929D44B40E0FFFFFF7F5A18C0FCFFFFFFFFD84B4060666666A63818C0343333337BDC4B4000000000003B18C0CCCCCCCCACE64B40C0CCCCCC0C5F18C0D0CCCCCC1CF74B40E0FFFFFFFF8318C03833333343E84B406099999959E117C008000000B8004C4080999999593017C0C8CCCCCC2C0F4C40A0CCCCCC8CE616C060666666660F4C40A0CCCCCC8C0C17C0D0CCCCCCEC0D4C4080CCCCCCCC3217C038333333CB054C404099999999C117C09899999991004C402000000000E417C0FCFFFFFFFFFE4B408099999999E117C0C8CCCCCCC4FC4B4040666666A6A517C0343333337BF64B40A0CCCCCC4C2A18C0A099999951F24B4040333333B34918C00400000080EC4B4080666666664818C0D4CCCCCC54E94B4080CCCCCCCC3D18C0D4CCCCCC44E74B4080CCCCCC8C2A18C03C333333E3E64B40E0323333B3F617C03833333343E84B406099999959E117C038333333132C4C40A0CCCCCC8C1C17C068666666CE3E4C4060999999190B17C038333333E3424C4080999999195817C0303333336B444C404066666666C917C06C6666660E4E4C40C0CCCCCC4C1E18C0C8CCCCCCA4524C4000333333336918C0686666662E534C4040999999998D18C0D4CCCCCC4C524C400033333373BA18C09C999999514E4C4020333333332519C0D0CCCCCCA44C4C4060999999993919C030333333E3484C4040999999594719C0D0CCCCCCAC464C4060999999193E19C0CCCCCCCCCC3E4C4000333333338E18C068666666AE2D4C40C0CCCCCC4CBD18C094999999692B4C4040666666A63119C0CCCCCCCC14294C4020666666A64D19C06866666696254C4020333333F34019C0CCCCCCCCF4244C406066666666B418C038333333132C4C40A0CCCCCC8C1C17C094999999E14A4C4020333333336E1AC0CCCCCCCC34504C40C0CCCCCCCC1E1AC0FCFFFFFF37554C40A0CCCCCC4CEF19C00000000010564C402033333333061AC038333333A3544C404099999999471AC038333333FB4B4C406099999999AC1AC0303333332B4A4C406066666666A81AC094999999E14A4C4020333333336E1AC034333333937B4C4060666666E6AA1DC068666666DE7D4C40E0FFFFFF7F981DC09C99999909804C400033333373A01DC0CCCCCCCC6C824C402066666666D21DC068666666DE804C402000000080171EC068666666767C4C4000000000002C1EC000000000D87A4C4080CCCCCC4C261EC008000000D0794C4040666666E6041EC034333333937B4C4060666666E6AA1DC0383333337B7B4C4000000000C01D19C0C8CCCCCC1C7E4C40A0CCCCCCCC0A19C00400000038814C4080CCCCCC8C0B19C0D4CCCCCC04844C4080666666E61C19C00400000078864C4060999999194A19C0383333334B824C40C0FFFFFFFFBA19C064666666467C4C4060999999998819C060666666267A4C4080CCCCCC8C6219C0CCCCCCCCD4794C4080666666263C19C0383333337B7B4C4000000000C01D19C034333333C38E4C4080999999D9FF1CC0D0CCCCCC2C904C40E0FFFFFF7FFD1CC06866666696AF4C40A0CCCCCC8C111DC0D4CCCCCC1CB14C40E0FFFFFF7F2F1DC008000000C8B04C402066666666A41DC0CCCCCCCC34A64C4080CCCCCCCCA01DC0383333335B9D4C40C0FFFFFF7FB01DC00000000098984C4040666666E6A91DC09C999999B9904C4040666666A6861DC0D4CCCCCCBC8E4C40E0FFFFFFBF631DC0D0CCCCCC0C8E4C40A0CCCCCC0C2B1DC034333333C38E4C4080999999D9FF1CC030333333A3C04C4020333333339418C034333333EBCA4C40C0CCCCCC0CAA18C0343333335BD34C4060999999D9FC18C03033333303D64C40C0CCCCCC4C3919C09899999959D54C40C0FFFFFF3F6E19C09C99999939CD4C4040999999998319C06866666606C84C408099999999771AC004000000C0C64C4080CCCCCC0C761AC0C8CCCCCCA4C24C40C0FFFFFF7F551AC094999999E9C04C402000000000551AC064666666CEBE4C4040666666666C1AC06C666666C6BD4C4060666666E6921AC0D4CCCCCC74BF4C404099999919D11AC068666666BEBA4C40A0CCCCCCCC021BC000000000A0B84C4060666666660B1BC038333333CBB44C406099999919F71AC03033333373AE4C4020666666A6B31AC03C333333EBA94C40C0CCCCCC0CC519C068666666669E4C4040999999197319C030333333EB994C40E0323333734A19C00400000098974C40C0FFFFFF7F1019C00400000050974C4020666666A6A618C098999999C1994C4020333333332318C060666666A6864C4080999999190F18C004000000B0854C40E0FFFFFFFFF217C000000000C8854C4040999999D9CB17C0D0CCCCCC04884C40E0323333B3A717C094999999C1924C40E0FFFFFF7F2E17C06066666666994C4060666666E6C816C0303333330B9D4C4020333333B3AC16C00000000058A04C408099999999B016C0D0CCCCCC6CA24C4000333333F3D216C09C999999B1A14C4020666666668517C0303333334BA44C4000000000404518C0606666669EA64C4020666666A65F18C09C99999939A84C40C0CCCCCCCC8A18C0C8CCCCCC44AD4C4020333333339018C0D0CCCCCC54B44C4000333333B3A718C038333333FBBA4C4080666666A69518C030333333A3C04C4020333333339418C0343333336BD74C402000000080D21CC00800000028D44C4020333333B3151DC0A0999999E1D44C4060666666A64C1DC06C66666696D24C40A0CCCCCC4C911DC0CCCCCCCC04D44C404099999999C21DC06866666686D34C406099999999E11DC03433333373D14C402066666666FF1DC0CCCCCCCCD4CE4C40C0FFFFFFFF0F1EC0D0CCCCCC0CCD4C4060999999190F1EC09499999951C44C400000000040481DC03C33333343C44C40E0FFFFFFFFBA1CC06466666636D04C40C0FFFFFFFF5E1CC0343333336BD74C402000000080D21CC004000000802E4D402033333373CB18C09C999999B1374D4040666666E6C618C0686666668E3E4D40E0323333B3E018C0D4CCCCCC5C404D404066666626F318C09C999999493E4D40A0CCCCCC4C3019C0343333330B314D4020000000402D1AC0303333332B294D406099999919F81AC0FCFFFFFF97264D40A0999999191B1BC06C66666656244D4060666666A6261BC09C99999949194D404099999919E61AC0606666663E184D4020666666E6E71AC09899999919194D4080CCCCCCCC3F1BC0646666665E174D40E0FFFFFF7F8B1BC0D4CCCCCCDC1B4D404099999959CC1BC064666666461D4D4060999999590C1CC0CCCCCCCC741C4D4080999999191D1CC0D4CCCCCCCC194D40E0FFFFFFFF2D1CC09899999951174D4080CCCCCC4C571CC038333333B3114D4060666666E6611CC0CCCCCCCC340C4D4080999999995A1CC0D0CCCCCC1C0A4D4000000000C04E1CC09C99999941094D402066666626271CC03033333303074D40A0CCCCCC4C111CC06866666676064D4040333333F3F01BC0D0CCCCCC4C024D404066666626351CC00400000068004D4000333333733A1CC094999999C9FC4C406099999999021CC00400000068F74C4080666666E6741BC06466666636F64C4020666666666D1BC03833333363F24C40A0CCCCCCCCC61BC0D0CCCCCCB4EE4C4040666666E6D21BC09899999929E84C40E032333373551CC09899999981E14C4000000000800D1CC0FCFFFFFFFFDF4C4020333333B3EE1BC09899999901E04C4060666666E6D31BC06C666666FEE24C40E032333333A41BC038333333CBE94C40C0FFFFFF3F6A1BC0C8CCCCCCECE94C40E0323333B32F1BC0D0CCCCCC9CF44C40E0323333B3BB1AC0646666667EF84C400000000000501AC098999999B9024D402066666666B319C0343333334B054D4040999999199C19C068666666B6094D4080CCCCCC0C9D19C034333333C30B4D402000000000BF19C034333333E30B4D4060666666E6371AC0383333330B124D408099999959AD19C008000000A0174D4060999999998019C0D0CCCCCC2C184D4020666666A64D19C004000000802E4D402033333373CB18C038333333FB414D400099999999E008C0C8CCCCCC5C4B4D40C0323333B37408C098999999C94E4D4040999999995E08C09C99999941514D40C0323333B36C08C03433333333534D4080323333B3120AC068666666F64E4D4080666666E6A00BC0303333339B4D4D4040666666664B0DC064666666DE494D4040CCCCCC4CE00EC03833333353474D406066666626C110C0D4CCCCCCA4414D4020666666A6BB11C034333333C3484D4020333333B3F711C09C999999E1474D40A0CCCCCCCC2312C0D0CCCCCCBC414D400000000080B612C00000000048414D406099999999DC12C004000000F0464D4060666666261013C0D0CCCCCC54494D40A0CCCCCC0C3D13C0FCFFFFFF4F4B4D4060999999D9B213C004000000484A4D4080CCCCCC0CE713C0C8CCCCCC84484D4040666666261114C06C66666696424D4080999999194414C004000000A03E4D4060999999D94D14C030333333AB354D4080999999995014C00000000038314D40C0CCCCCC4C5C14C0646666662E2C4D40E0CCCCCC8C5214C06C6666662E264D4040999999992014C0606666669E214D4020000000800814C0CCCCCCCC04204D4040666666663D14C0646666662E204D40C0FFFFFFFF1315C0646666668E1E4D4080666666665A15C004000000201B4D40E0FFFFFF7F6C15C0D0CCCCCC9C164D4020333333336315C0C8CCCCCC64124D4080CCCCCCCC6715C0D0CCCCCCEC084D40A099999919A715C0D0CCCCCC94054D4000333333339315C0D4CCCCCC04F44C406066666626B514C000000000D0F04C40E0FFFFFFFFA014C09C999999C9F34C4000000000C02815C09C999999A9F34C4060999999D94615C0D4CCCCCC64F04C4040666666666515C000000000D0F04C4000333333F36E16C0A099999969E94C400033333373A916C0D4CCCCCC9CE34C404066666666C716C0383333338BD54C40C0CCCCCCCCFA16C03033333363D24C404033333333F816C000000000F0CC4C404099999919DC16C0C8CCCCCC2CC94C40E0CCCCCC0CB716C0C8CCCCCCFCC54C40E0FFFFFFBF5316C03833333303C34C404066666626C116C060666666E6BF4C4060666666E60617C000000000E8BB4C4020333333333517C094999999D1B74C4000333333B34517C0D0CCCCCC7CB04C40E0FFFFFFFF2D17C030333333C3AA4C408099999919A016C0FCFFFFFF9FA54C4080666666668616C09C999999C99D4C4060666666663F16C09C999999198D4C40C0FFFFFF7F5D16C068666666F67A4C4040333333F3F116C0686666668E754C40C0CCCCCCCC6617C0343333338B734C4040999999197217C0A0999999316D4C406066666626EC16C034333333CB634C40E0323333B38217C000000000C8614C40A0CCCCCC8C2318C008000000E85B4C4000333333F38718C0C8CCCCCC745A4C4040666666E68818C00400000098584C4060999999193B18C0686666664E584C404066666626E017C000000000884D4C400000000040BF17C038333333EB474C40A0999999997517C00800000040454C4080999999591717C00000000018444C4080999999199C16C09C99999969484C40C0FFFFFFBF4116C09C99999921604C4080CCCCCCCCDE14C00400000008614C4020666666E6C014C034333333EB574C404066666666F814C0CCCCCCCC344F4C4000333333334015C0FCFFFFFF27474C4080999999595115C0D4CCCCCCE4414C4040999999599115C06C6666660E364C4080CCCCCCCCBB15C060666666CE2C4C406099999999F315C0343333331B204C4080CCCCCCCC2316C06866666646114C4080999999993816C03833333313074C4000333333337016C0CCCCCCCC14E84B40C0CCCCCCCC7D16C03433333303E64B40A0999999D96816C06466666656E54B4040666666A64B16C03C33333363E74B40A0999999190716C0D0CCCCCCB4E64B4060999999990416C09C99999941DC4B40C0CCCCCC8C6B16C09C99999949D64B40E0FFFFFF3F9A16C068666666DECF4B4040333333B3B916C034333333C3B84B4020666666260217C0646666668EB24B40A0CCCCCC4C1217C0303333336BAE4B4020666666A61217C0D0CCCCCCC4AA4B40E032333333EC16C060666666D6A94B4080CCCCCC0C9616C0D0CCCCCC6CAA4B40C0CCCCCC4C7916C034333333FBAC4B4040666666E65A16C060666666DEB14B40A0CCCCCCCC3916C03833333393E24B4040999999198B15C0A0999999F1E94B4060999999D97D15C0C8CCCCCCDCF94B408099999959AC15C0CCCCCCCCD4FC4B4040333333F3AC15C00000000068FF4B40A0CCCCCC4CA415C06466666676024C4040666666A68815C034333333830B4C4080999999192115C06066666646194C4080999999595614C064666666DE1D4C4020666666E6FC13C098999999F90E4C4060666666A6B414C0C8CCCCCC6C084C40A0CCCCCC4CE414C0D4CCCCCC0C004C40C0FFFFFF3FFD14C0A0999999F1F64B40E0FFFFFF7FFB14C03433333373F14B4020333333B3E914C064666666C6F14B40C0FFFFFFBFDB14C068666666DEF64B40A0CCCCCC8CC814C0D0CCCCCC7CF74B4060666666E68914C094999999E9F84B4000000000C07514C00800000060FE4B40E0CCCCCC0C5F14C09499999901014C4020666666A6E113C00000000098034C40A099999959B513C064666666AE0E4C40A0CCCCCCCC6C13C03033333343134C4080CCCCCCCC4613C0CCCCCCCC44144C4000000000803313C09C999999590A4C4000333333335D13C0CCCCCCCC8C064C4060999999596013C030333333D3FB4B40A0CCCCCC0CAF12C06866666626F84B4040999999195612C06C66666656F84B40E0323333333A13C034333333FBF64B4020666666E64D13C0D4CCCCCCDCEF4B4080999999997C13C064666666FEE34B4000000000008F13C0D4CCCCCC7CD94B4000000000409113C0D0CCCCCC94CC4B40A0CCCCCC8CE512C06C666666E6C64B4080CCCCCCCCBC12C0303333332BC04B40E0FFFFFFFFB412C03C333333E3B54B400033333373E212C09C99999901AE4B4040666666A62313C09899999921934B406099999959DC13C03C3333337B7E4B40E0323333333914C09899999991814B4000000000807714C094999999317E4B4060999999D9B014C0606666667E754B400033333333AE14C034333333C36D4B4000000000C08A14C0D4CCCCCC74614B4060999999192114C00800000040584B406099999919A513C094999999D9624B4080999999D98E13C034333333A3694B4060666666266813C0686666664E6C4B4020333333B34513C064666666FE644B4080999999199712C09499999911614B4020666666E61112C060666666BE644B40E0FFFFFFBFA311C000000000F86A4B4020333333F33611C038333333636C4B40E0FFFFFF7F0311C004000000286B4B402066666666D510C09499999989664B400033333333B210C060666666BE634B4020666666268810C030333333C3644B4040999999994D10C060666666F6634B40C0CCCCCCCCA90FC0CCCCCCCC0C674B40C0CCCCCC4C300FC004000000E06B4B40C099999999BB0EC094999999596F4B400099999919440EC0C8CCCCCC24704B4080FFFFFFFFC00DC09C99999949724B400033333333440DC0D0CCCCCC44794B4040CCCCCC4C670CC0CCCCCCCC5C7B4B4080FFFFFFFF780BC094999999217B4B40C0FFFFFFFFA508C068666666FE794B4000333333334A08C03C3333330B744B4080323333B3240AC0D4CCCCCCF4624B4080FFFFFF7FB70BC0C8CCCCCC3C484B40C0FFFFFF7FBC0CC094999999D93B4B4040999999198E0CC0686666661E274B400033333333480BC03C333333531D4B404000000080920AC00800000060104B4000666666E65309C0303333332B104B400099999999E008C034333333A3134B4000999999197008C038333333D3154B4000333333B3F207C0FCFFFFFFAF164B40C0CCCCCCCCF006C0A099999951114B404099999999C506C0C8CCCCCC9C054B408032333333E606C000000000F8FA4A4040666666E63207C0D0CCCCCCF4F34A40C0CCCCCCCC3608C03433333303EC4A4040666666E65C08C0CCCCCCCC04E34A4040999999194108C0D0CCCCCC94DF4A4040666666E6DF07C034333333CBDD4A4080999999996607C068666666CED44A400033333333F707C09C99999909CB4A40C0CCCCCCCC7908C0C8CCCCCCA4C14A40C0CCCCCC4C8408C09C999999D1B14A40C0FFFFFF7FC207C0C8CCCCCCD4AC4A4080FFFFFFFF4D07C0C8CCCCCC7CAA4A40C065666666C306C0CCCCCCCC54AA4A4040999999995906C0CCCCCCCCB4A74A400000000000FF05C03833333373A54A40C0CCCCCCCCE906C06466666616A74A4000333333335907C038333333A3B64A4000999999998408C0C8CCCCCC84B24A4040999999195309C0A099999951A14A4040CCCCCCCCC708C0FCFFFFFF6FAC4A40C0FFFFFFFF9B0AC0303333339BAB4A40C0FFFFFFFF6B0BC0FCFFFFFFBFA74A4040999999993C0CC09499999921A64A4040CCCCCCCC2A0DC00000000060A74A4040999999191D0EC064666666BEA64A404066666666790EC060666666069C4A40E0323333B37110C00000000080924A40C0FFFFFFFF1211C0D4CCCCCC748D4A40C0CCCCCC4C5011C0CCCCCCCC2C874A4020666666E67211C0CCCCCCCCC4814A40A0CCCCCCCC9E11C060666666A67A4A4080CCCCCC4C1A12C00800000010724A4040666666A68D12C0CCCCCCCC0C6C4A40A0CCCCCCCCB912C0FCFFFFFF2F674A40E032333373BB12C00000000050684A40E0323333B35512C0CCCCCCCC646E4A404066666626E311C068666666DE724A4000000000006D11C004000000D8744A4060666666A6EA10C0606666662E754A4080666666E66710C06C666666DE6E4A40E0FFFFFF7F7510C060666666F6684A4040999999597810C00800000060614A40E0CCCCCC0C4510C0606666661E5A4A4000333333332810C0CCCCCCCC54544A4040666666664810C064666666CE4D4A40A0CCCCCCCC5010C0FCFFFFFF5F474A4060999999993110C00400000058454A40C0323333B3D70FC0A0999999D13C4A40C0FFFFFFBF3310C09C99999951324A4020666666266610C034333333C3294A4040333333F39810C03433333383234A4020333333F3DE10C09C99999941194A4060999999598811C0FCFFFFFF4F134A4060999999993E12C03C3333335B054A4060999999998313C09C99999979FF4940E0323333335A14C0686666668EF94940E0FFFFFFBFBB14C098999999A9F0494080999999990C15C09499999941EE49402066666666CD14C06C6666666EE74940E0FFFFFF3FAB14C000000000D0DE49402066666666AC14C09899999959DA4940C0FFFFFFBF7F14C0A099999929D04940E0323333F39B13C03433333383D7494060999999D9DE12C0303333336BDE494000333333336712C0FCFFFFFFBFDF4940E0FFFFFF3F2012C03C333333DBDE4940A0CCCCCC8C8B11C09C999999A1D9494000000000804F11C0D0CCCCCC5CD74940C0CCCCCCCC1A11C00800000078D44940E0323333335D10C0CCCCCCCC4CD0494080999999D9B110C004000000D8C849400033333333F010C00000000080C84940C0CCCCCC0C7610C03433333383CA49404099999999FC0FC0383333337BCC494000999999998C0FC034333333BBCB4940C0CCCCCC4C200FC0D0CCCCCC1CC5494000000000001A0EC000000000F8B44940C0323333B37F0CC0A0999999F9B14940C0CCCCCC4C580AC09899999901B3494080FFFFFFFF110AC06866666676BF49408099999999A408C098999999F9C4494080FFFFFFFFD307C09899999961CA4940C0656666E6EF05C064666666BECF494000666666665705C0D4CCCCCCFCD84940C0999999995004C000000000D0DE4940C0656666E67603C064666666E6CD494040666666E6B804C0D0CCCCCCC4C44940C0656666667F05C064666666C6BC494080999999995306C0D0CCCCCCECB3494040CCCCCCCC0C07C09C999999D19F4940C0999999195608C0686666663E9A4940C0FFFFFF7F1609C09C999999D998494040CCCCCCCC0B0AC064666666369949408032333333000BC09C999999419D49400000000000DD0CC0606666668E9D49408099999919BD0EC0C8CCCCCCC49949402033333333A210C09C99999921984940E0323333B3C010C09C9999997983494060999999992F11C0D0CCCCCC1C7D494020666666A61712C09C9999994973494040333333332F12C0D0CCCCCC1469494060666666663D12C0000000006063494040666666E65412C000000000804A494040333333F37113C0040000005044494000000000009313C068666666F64249404099999959D313C0D0CCCCCC643F494080CCCCCC8C0414C030333333CB39494000000000802C14C06C666666D62F494000333333339114C094999999811F4940C0FFFFFF7F5E15C0646666663619494040999999594816C094999999E1104940C0FFFFFFFF9F16C038333333E309494060666666E69E16C0D0CCCCCC7C06494080CCCCCC0C7D16C0D0CCCCCCAC0A494000333333733416C0646666665E0D49404066666666BC15C06C6666669E0A494080999999994A15C0D0CCCCCCBC02494060666666A6E614C000000000E804494040999999597914C03833333333114940C0CCCCCCCC3114C0303333339314494000000000C00914C034333333C3204940C0FFFFFFFF4413C06C6666662E254940E032333373E912C09C999999B12B494080999999D90612C098999999D92D494080999999998411C064666666F62D494080999999193011C00800000068304940E0FFFFFF7FDE10C00400000058324940E0FFFFFF3FC710C06066666606324940E0323333B3B010C0D4CCCCCC9C2C494040666666E66910C098999999992449404099999999330FC000000000581D494040CCCCCCCC580EC060666666B61E49404033333333700DC09C99999931294940C0CCCCCCCCAC0CC068666666CE3649400000000000350CC034333333234649408032333333E20BC030333333F350494040999999993C0BC098999999B95B494040CCCCCCCCFE07C000000000785C494080FFFFFFFF3407C008000000505A494080323333333706C09C999999B955494000CDCCCC4C4505C030333333E34E494040CCCCCCCC6104C03C333333B34C494080323333B37703C09C999999C150494040CCCCCC4C2803C06866666696514940C099999919CD02C0A0999999314D4940C0656666664900C030333333D34D49400065666666F7FFBF343333335B504940809999999964FFBFD0CCCCCC2C56494040CCCCCCCC0C00C098999999D95C494000999999993F00C0C8CCCCCC8C5B49408032333333DBFDBFA0999999195E4940809999999901FBBF68666666CE5D494000FFFFFFFF9CF9BFC8CCCCCCAC5F4940809899999944F8BFFCFFFFFF0F69494000FFFFFFFF59F5BFD0CCCCCCCC72494000CCCCCCCCA9F6BFC8CCCCCCBC6D494080999999998FF4BF383333331B6C4940003333333320F2BF6466666666684940806566666602F0BF30333333EB6249400064666666E2EBBF98999999F961494000CBCCCCCC20E9BF38333333B36749400096999999D9DCBFCCCCCCCC3C684940009C99999919CABF38333333AB614940000000000040CA3F343333335363494000666666662ED33F34333333DB68494000323333338BDA3FC8CCCCCC3C6D494000CFCCCCCC08E13F9C999999597149400068666666E6E53FD4CCCCCC8C7749400034333333B7E83F3033333383764940009A999999B9EE3F00000000607C494000CECCCCCC50EF3FD0CCCCCC0C8649408000000000B6F03F60666666E69349408034333333D9F53FD0CCCCCC4C97494000676666665CF63F98999999C9A749408067666666A6F63F0000000080AE4940009A999999A3F63F6C666666F6AF4940009B999999F9F53F3833333303B0494080333333331DF43F343333330BAE494000343333333DF03FD4CCCCCC04AE4940009B99999975EC3F3C3333337BB149400001000000F8E53FD0CCCCCCCCB349400001000000A8E43F68666666E6BB4940009B99999935E33F3433333303BE49400001000000E8E03F9899999999BB494000363333332BDB3F3433333323C0494000333333333BE03F6C6666667EC24940009C999999FDE23F3C333333F3C24940006866666652E63F94999999D9C44940003633333393E93FC8CCCCCC24C94940006766666682EC3FCCCCCCCCC4D249400099999999ADED3F686666663ED8494000CECCCCCCBCEC3F3833333363DD4940006766666612E83F6466666666E74940000100000090EE3FA099999989E4494000676666669EF13FC8CCCCCCD4E64940000100000004F33FCCCCCCCC34EC494080FFFFFFFF63F43F0000000078F34940809A99999961F43FCCCCCCCC7CF949400033333333A5F33F9499999951FC49400001000000B8F33FCCCCCCCC9CFC494000676666666AF43FCCCCCCCC7CFA4940809999999911F53FC8CCCCCC54FF4940009B9999999DF63F646666661E0B4A40809A999999F1F83FD0CCCCCC540F4A40806666666676F93F64666666B6144A40009A999999D5F93F60666666A6234A40009A9999995BFA3FFCFFFFFF372F4A4080CCCCCCCC34FB3F04000000083C4A400000000000F2FB3FC8CCCCCC0C4A4A4080CDCCCCCCE4FB3F00000000B0564A40003333333375FB3FA099999979604A4080FFFFFFFF81FA3F686666665E724A4080343333331DF63F0400000058764A40003433333357F43F04000000C07A4A40009B999999E3F03F04000000087A4A4000676666665AEE3FCCCCCCCC4C7C4A4000CDCCCCCC74EA3F68666666167D4A4000353333338BE63FD4CCCCCCC47B4A40009B999999E1E13FCCCCCCCC1C784A4000343333337FE03F00000000D86D4A400004000000A0DB3F04000000A0694A40009E99999971D83F38333333E3674A40009A99999921D53F3C33333383674A400002000000E8D13F30333333EB734A40000000000080A73FD0CCCCCC5C7C4A4000B0999999D9BF3F04000000D8834A400068666666A6CA3FA0999999618A4A40003433333313D33F9C99999979944A4000D0CCCCCCC4D63F98999999F1AA4A40000200000058D13F04000000F0BB4A4000D8CCCCCC6CC03F6C6666669ED84A400000000000CCD2BF9C999999E1D84A4000343333330BDFBFD0CCCCCCACDC4A4000000000001EE5BF9C999999D9DC4A4000656666662AE2BF34333333ABDB4A40003233333387DDBF6C6666664EDE4A4000FEFFFFFF47D1BFC8CCCCCCBCD74A40000000000040C6BF3033333363D24A4000F0FFFFFFDFB2BF0000000090D14A400060666666E693BFC8CCCCCCFCD14A4000B099999979A23F9C99999991D04A400040333333A3B33FCCCCCCCCFCCD4A40006866666686BD3FD0CCCCCC14DF4A4000409A999999853F64666666BEEE4A400060666666B6BBBF0400000088F84A40009499999999C5BF00000000C8024B40000000000050CABF9C999999510A4B40009899999901C4BFCCCCCCCC1C0F4B40009899999999B5BF6866666656184B400060666666CECDBFD4CCCCCCBC234B400000000000B4D7BF3833333393324B40006666666694E0BF0000000080404B4000FEFFFFFF7BE5BFCCCCCCCC4C454B4000676666664CE8BF6C666666C6534B40806566666678F2BF38333333135A4B4000FFFFFFFFB7F3BF686666660E634B4000FFFFFFFFAAF4BFA099999961834B408032333333C3F6BF0400000038A14B4000666666665CF8BFA0999999C1BF4B408032333333C3F9BF9C99999901C94B4080656666667CFABFC8CCCCCC2CCF4B4080FFFFFFFFA8FBBF3C333333FBD54B4000CCCCCCCC48FDBF343333336BE74B40C0FFFFFF7F2200C0D0CCCCCC94F34B4080323333332D01C0686666667E034C400066666666CB04C0CCCCCCCC5C034C4000666666E6B106C03C333333B3FA4B40C0656666E61E08C0A0999999D9F94B4040CCCCCCCC6308C0D0CCCCCC0C024C40C0CCCCCCCCDC0CC06466666686054C408099999919A20DC000000000300C4C40C0FFFFFFFF4F0EC0343333331B084C40C0999999998F0DC03433333333044C4000666666E6D70BC09C99999989034C4000666666E6E50AC0CCCCCCCCC4054C404066666666240AC0A0999999410A4C4080FFFFFFFF6C09C000000000D8184C400099999999D607C004000000E0194C40C0FFFFFFFF2306C00000000070204C4000666666E66405C0C8CCCCCCBC284C4000CDCCCCCC3805C0A0999999E1324C4040CCCCCCCC1407C0CCCCCCCCCC314C408032333333B208C038333333DB2E4C40C0FFFFFF7F9509C06C666666862E4C4080CCCCCCCC7A0AC0D0CCCCCC24314C40C032333333B709C00400000070364C400099999919FD08C0D0CCCCCC84394C4040999999196108C0A0999999D13D4C4080999999993306C008000000D8414C4080999999997205C098999999E1474C4040CCCCCCCCBD04C0303333337B514C4000000000000204C0FCFFFFFF875D4C4080CCCCCCCC6903C098999999816E4C4000000000001502C008000000208D4C40C065666666B700C0D4CCCCCCA4934C4040333333B37F00C098999999B19A4C40C0323333335D00C03833333323A14C4040999999992900C0D0CCCCCC14AD4C400099999999F3FEBF98999999C1B54C4080FFFFFFFF5AFDBFC8CCCCCCACBC4C4080999999997DFCBF3433333333BF4C40806566666672FCBF9899999961CE4C4080CCCCCCCCE0FDBFD4CCCCCC9CD64C40006666666662FFBF08000000E8D94C4000333333B39700C06866666626D74C400000000000F401C0D0CCCCCC9CD84C4080323333B3D906C0A099999939D84C4040CCCCCCCC9207C0606666660ED64C4040CCCCCCCC4908C0D0CCCCCC34D64C40C0656666E6AB08C06C666666E6DA4C4080323333335B0AC000000000A8DA4C4000666666E6380BC0D4CCCCCCC4D44C404099999999060DC004000000D8CC4C400000000000F20EC06466666666CA4C408066666666E80FC03C333333F3C94C4000000000C08910C0A0999999A9D64C4080CCCCCC4C5010C0A0999999B9E44C4080FFFFFF7F1A0FC068666666C6E84C404066666666DB0EC0A099999979EB4C400033333333410FC0646666660EED4C40E0323333732410C06066666606F54C4060999999191410C09C999999C1FA4C404099999999EB0FC03C333333AB064D40C032333333330EC0CCCCCCCCAC1E4D40C0323333B3490BC0686666661E294D4040666666E6B209C0CCCCCCCC6C304D4000999999191809C06866666656344D400033333333E708C03433333383374D404099999919CF08C038333333FB414D400099999999E008C0D0CCCCCCEC5E4D4040666666666F07C09C99999959664D4080FFFFFFFF4D07C060666666EE694D40C0656666E62B07C000000000F86A4D4080999999998707C0D0CCCCCC4C694D4080999999994808C038333333E3604D400099999999CD07C0383333338B5E4D40C0FFFFFFFF8207C0D0CCCCCCEC5E4D4040666666666F07C0FCFFFFFFA7654D40C0CCCCCCCC5109C0646666668E664D40C0323333B34409C03833333323684D40C065666666B109C060666666B6694D40C0656666E6C609C004000000B86D4D400033333333D209C0FCFFFFFFDF734D4000666666E62C0AC09C999999A1754D4080FFFFFFFFDB0AC0606666666E744D40C065666666280BC064666666DE704D40C0656666E6340BC0D0CCCCCC7C6B4D400000000000F00AC06466666616644D4040000000003B0AC060666666F6634D40C0656666E6C609C0FCFFFFFFA7654D40C0CCCCCCCC5109C030333333CB834D4000999999997508C09C99999961874D40C0FFFFFFFF2808C038333333BB894D4040666666662708C0CCCCCCCCAC8C4D4040333333B36808C03C33333373914D40C0FFFFFF7F4009C0CCCCCCCC6C924D408099999919FD09C064666666BE904D4040999999997B0AC09899999951884D4040CCCCCC4CC60AC06466666666824D408066666666D40AC0D4CCCCCC4C7E4D4080CCCCCCCCC60AC098999999517C4D40C032333333A70AC0D0CCCCCCD47B4D4080CCCCCC4C6F0AC068666666F67F4D40C0656666E6EF09C0D0CCCCCCAC7E4D4080CCCCCCCCDC09C0646666664E7A4D40C065666666DC09C0A099999929784D404066666666C909C00800000070764D4080323333339B09C0D0CCCCCCA4754D4000333333335509C0CCCCCCCC3C784D404066666666F507C0CCCCCCCCFC714D404000000000E906C06866666656724D40C0999999199C06C06066666616744D4080999999195806C008000000587A4D40C0FFFFFF7F1906C06C666666AE7D4D4080999999198B06C0D0CCCCCC047E4D4080999999991307C064666666B6804D404099999919F507C038333333A3804D40C0CCCCCCCC9008C030333333CB834D4000999999997508C0C8CCCCCC9C9D4D4080999999196404C0A0999999B1A24D40C0CCCCCC4C7003C06066666616A64D4080FFFFFF7F4103C060666666EEA64D40C0FFFFFFFF4804C00800000008A54D40C032333333D404C064666666769D4D4000666666E64B05C0C8CCCCCC9C9D4D4080999999196404C004000000E8974D40C0CCCCCCCCD505C004000000189C4D40C065666666C205C068666666069D4D404066666666D805C038333333D39E4D40C0323333338506C004000000E8A44D400099999999E406C0686666666EAC4D4000666666E6CD07C03C333333BBAA4D40C0FFFFFF7F5608C0CCCCCCCC74A94D40C0999999996A08C0606666664EA54D4040999999991B08C0686666661EA34D4080CCCCCCCCB507C000000000989F4D400033333333E406C0383333335B974D408099999999D006C09C999999B9944D4080999999998506C004000000E8974D40C0CCCCCCCCD505C0C8CCCCCCCC444E400000000000EEF4BF08000000C84D4E4080CBCCCCCCD3F4BF64666666064E4E4000CDCCCCCCD2F5BF34333333A34C4E408098999999A0F6BF98999999D1434E400066666666F8F7BF383333333B424E400099999999D7F8BFA4999999493F4E4080FFFFFFFF25F9BF3C3333339B3D4E400000000000C8F8BFA0999999F93B4E40806566666631F7BFD0CCCCCC9C2A4E408065666666FEF5BF0800000070254E400032333333E9F7BF9C99999931264E4000000000003AF9BFA499999929244E4080CCCCCCCC9EFABF9C99999991214E40009A9999998FFABF646666664E1E4E4000FFFFFFFF42FABF34333333531D4E4000FFFFFFFFCEF9BFA0999999911D4E40000000000044F8BF38333333631C4E400065666666FCF7BFC8CCCCCCD4184E400033333333F3F7BFA099999931164E408032333333B4F7BF9C99999941184E4080656666668BF6BFC8CCCCCC1C184E4080323333332AF5BFC8CCCCCCA4134E408098999999A7F4BFC8CCCCCCAC0E4E4080323333336BF4BF9C99999919054E4080CBCCCCCCCAF4BFFCFFFFFF9FF44D408098999999B1F5BF0400000078F04D408099999999CAF4BF6866666686F14D4000656666668AF4BFA499999951FC4D4080CCCCCCCCECF3BFFCFFFFFFD7004E40806566666630F3BFCCCCCCCC940E4E400032333333DEF2BFFCFFFFFFE70F4E4080CBCCCCCCA6F2BF38333333B3164E4000CCCCCCCC71F2BF606666667E1A4E40809999999923F2BF00000000D8304E4080FFFFFFFF0CF1BFD0CCCCCCE4384E4000CCCCCCCCD6F0BFC8CCCCCC74354E400033333333E3F1BFFCFFFFFF77354E40003333333386F2BF646666661E3E4E408099999999C5F3BF00000000C83B4E40003233333399F4BFC8CCCCCCCC444E400000000000EEF4BF6C666666C6414E408032333333AEF0BFC8CCCCCCDC434E4080323333338CF0BFC8CCCCCCE44B4E4080CCCCCCCC8FF0BF60666666CE524E4000CCCCCCCCC8F0BF04000000E8534E408065666666B8F0BF9899999939544E40806666666601F0BF04000000D0574E40009A999999BBEFBF68666666B65B4E40000000000017F0BFFCFFFFFF2F5C4E4000323333337EF1BFCCCCCCCC4C4D4E4080FFFFFFFFA5F2BF303333334B404E4080FFFFFFFF15F1BF6C666666C6414E408032333333AEF0BF68666666EE674E4000CBCCCCCCC6E8BF6C666666666A4E400065666666A8E9BF303333337B6A4E40009799999959EABFCCCCCCCC24674E400098999999ADEBBF0400000070684E40006766666686ECBFC8CCCCCCBC674E4000676666664EEDBF9C99999909664E400066666666AEEDBF98999999715F4E4000CACCCCCC04EEBF0000000040594E40003333333383EDBF08000000F0574E40009999999917EDBF383333338B574E4000666666666AEABF38333333AB5B4E4000FEFFFFFF6FEABF6466666676664E400032333333C7E8BF68666666EE674E4000CBCCCCCCC6E8BF170000000200000000020D000000021B000000027E000000028C00000002A500000002B500000002C800000002D000000002D900000002E300000002EF00000002170100000224010000025501000002510300000259030000026603000002820300000289030000029703000002C003000002CC03000018000000FFFFFFFF0000000006000000000000000003000000000100000003000000000200000003000000000300000003000000000400000003000000000500000003000000000600000003000000000700000003000000000800000003000000000900000003000000000A00000003000000000B00000003000000000C00000003000000000D00000003000000000E00000003000000000F00000003000000001000000003000000001100000003000000001200000003000000001300000003000000001400000003000000001500000003000000001600000003</t>
  </si>
  <si>
    <t>United States</t>
  </si>
  <si>
    <t>United States of America</t>
  </si>
  <si>
    <t>USA</t>
  </si>
  <si>
    <t>0xE61000000104791600003833333313033340656666669A7263C0C8CCCCCCEC1B3340CCCCCCCC207163C0A09999999942334064666666E86963C078666666B651334000000000B66163C0000000004074334099999999355B63C0403333334386334000000000BC5963C0483333337391334067666666EC5A63C06866666606A533409B9999997B5E63C04033333363BB334000000000A65F63C09099999989BF3340010000001C6263C09899999929E0334032333333C16263C00800000090FE3340666666665C6663C068666666D629344000000000E87363C0D0CCCCCC9C463440CCCCCCCC9C7A63C03833333383423440FEFFFFFFF97B63C0A0999999D92A34409A999999917C63C0F8FFFFFF9F033440FFFFFFFF3F7A63C0C8CCCCCC0CE533409A999999157D63C030333333E3D4334034333333A17F63C0C8CCCCCCFCBF3340CCCCCCCC8E8163C0F8FFFFFF3F973340FEFFFFFFE77E63C0C8CCCCCCEC613340CECCCCCC807C63C06866666636203340CECCCCCCFA7C63C0D0CCCCCC0C12334098999999337C63C0A0999999B9F73240CCCCCCCCC87563C048333333C3F6324034333333057463C03833333313033340656666669A7263C0C0CCCCCCCCC53440FFFFFFFF2F9B63C060666666C6D4344064666666E69963C060666666B6E0344032333333259B63C048333333A3E73440989999992D9C63C07866666616EE344034333333239E63C07066666696E93440666666669EA163C00800000060D3344034333333A19F63C0C8CCCCCCECC13440FFFFFFFF259F63C06866666696BE344098999999159D63C0C0CCCCCCCCC53440FFFFFFFF2F9B63C0D8CCCCCCBCEE3440FEFFFFFF938F63C00800000020FE3440CCCCCCCC089163C098999999C908354098999999BB9263C0706666664606354032333333059563C070666666F6F2344001000000549663C030333333C3E6344000000000129663C04033333363D234409C999999B19363C0D8CCCCCC3CCA344034333333679163C0D0CCCCCC1CCD3440CDCCCCCC5C8F63C0D0CCCCCCCCB43440323333335D8E63C0C0CCCCCC2C9E344000000000068E63C0D8CCCCCCEC9A3440CCCCCCCC148D63C0909999994999344033333333EB8963C0D0CCCCCCECA0344032333333838763C00800000010A53440989999996D8363C0C8CCCCCCFCB63440343333336F8063C030333333D3C13440CCCCCCCCAC7F63C068666666C6CA3440CCCCCCCC988063C0F8FFFFFF1FD7344001000000508363C008000000B0E2344034333333BF8463C07066666686F334409B999999E18863C04833333303F1344032333333578B63C0C0CCCCCC2CEA344033333333BF8E63C0D8CCCCCCBCEE3440FEFFFFFF938F63C03833333323373540FFFFFFFFD5A663C038333333D33A35409A999999FFA763C0A0999999392E3540323333331FA863C0100000000027354099999999F1A863C038333333D31C3540656666664AA963C0A09999990919354032333333ABA063C0D8CCCCCC6C0E354000000000849B63C040333333831A3540CECCCCCCEE9763C048333333B327354002000000CA9663C0D0CCCCCCDC29354001000000C09763C048333333632D354098999999599D63C000000000203335409A999999799E63C0D0CCCCCC1C303540CCCCCCCC12A063C03833333323373540FFFFFFFFD5A663C070666666E67435406766666694B963C008000000B0783540FEFFFFFF8BBA63C0D0CCCCCC0C833540CECCCCCC56BB63C0A0999999A98D3540999999993FBB63C0C8CCCCCC8CB33540CECCCCCCCCBE63C09899999919B13540CDCCCCCCA6C063C098999999A999354066666666F0C363C040333333D39535409A999999BDC863C0606666667688354033333333A3C763C070666666467D3540CCCCCCCCA6C763C0D0CCCCCC8C6035403233333369C463C00000000090513540FEFFFFFF87C363C008000000F04F35406666666688C263C0D0CCCCCCEC503540FFFFFFFF63BF63C040333333235E35409A9999998DC063C070666666E6603540333333334FBF63C0C0CCCCCCEC5D354066666666FCBE63C000000000B05335409A999999ABBE63C0080000003057354034333333DBBC63C038333333734A3540999999992DBB63C038333333C3443540999999998FB963C0C8CCCCCC9C4735409A9999991BB663C0F8FFFFFFBF4E35403433333355B463C0D0CCCCCC7C553540CDCCCCCCEEB463C0A0999999C96035409A99999993B663C0C8CCCCCC2C7535409A99999911B763C00800000070733540CECCCCCC7AB863C070666666E67435406766666694B963C00800000050D73540CCCCCCCCC20564C060666666F6E03540CCCCCCCCE80464C0C0CCCCCC4CE835409B9999998F0264C06066666646F5354066666666740264C00800000030013640323333338F0164C060666666E603364066666666380364C0C0CCCCCCACF13540666666663E0564C038333333B3E5354098999999110764C030333333D3D7354064666666CA0764C0C0CCCCCCBCCD3540CECCCCCC820764C00000000000CC354067666666680664C00800000050D73540CCCCCCCCC20564C0F8FFFFFFAFEE35409A999999EDEB63C00800000040F93540FFFFFFFFFFEA63C098999999F90C3640CCCCCCCC90EA63C038333333F31A3640333333339FE963C00800000070273640CECCCCCCC0E963C07066666636383640FFFFFFFF43EB63C0F8FFFFFF1F393640CCCCCCCC88F263C040333333E32336406666666640F763C048333333B30A3640CECCCCCC40F963C07066666666FD35409A999999EFF763C068666666A6F3354032333333AFF463C070666666D6E83540989999997BF363C00800000080E635403433333361F063C09099999949E0354000000000BEEE63C0F8FFFFFFAFEE35409A999999EDEB63C0A8999999698B3840666666662A7254C038333333F38D3840FEFFFFFF576F54C0080000005093384068666666466F54C038333333A393384098999999217154C0C8CCCCCCCC8E384068666666EE7354C070666666D68A384066666666CA7354C0A8999999698B3840666666662A7254C04033333393993840CCCCCCCC446454C098999999399D3840FEFFFFFF0F6254C09899999979A4384062666666066254C0D0CCCCCC6CB03840CACCCCCCFC6354C00000000020A1384064666666126554C0C8CCCCCC0C973840626666666A6854C04033333393993840CCCCCCCC446454C07066666686A63840989999996D5554C090999999E9AA3840FCFFFFFF775454C0F8FFFFFF5FAF3840CECCCCCCA05454C0F8FFFFFFFFBF384062666666E25A54C0C8CCCCCC8CBB3840CECCCCCCFC5A54C01000000090AA384062666666425854C048333333E3A2384062666666425854C03833333343A13840CACCCCCC585754C07066666686A63840989999996D5554C01000000080B7384002000000D44254C06866666656BA3840646666664A3F54C0D8CCCCCC6CC23840CACCCCCC8C3B54C040333333F3BB3840CACCCCCC744554C038333333E3B5384066666666CA4854C00800000070B1384062666666C24554C01000000080B7384002000000D44254C0C8CCCCCCBCCD3840CACCCCCC143554C01000000030D23840666666665A3254C038333333D3D53840CECCCCCC403254C070666666A6D8384098999999293354C00800000060D1384002000000B03554C0C8CCCCCCBCCD3840343333334B3654C0C8CCCCCCBCCD3840CACCCCCC143554C06866666636E738409A999999D92854C0C8CCCCCC1CF0384098999999552754C0D0CCCCCCECF038402E3333330B2854C00000000000E6384098999999912A54C06866666636E738409A999999D92854C0C0CCCCCC6C24394000000000701854C0D8CCCCCCFC583940FEFFFFFF731054C0C8CCCCCC5C57394030333333F31154C070666666064C3940323333337B1654C000000000D03B39402E333333B71654C0A8999999E92D39409A999999D51954C09099999939263940343333332F1D54C098999999191A394096999999C91E54C068666666560039402E333333BF2354C0A099999949F43840FEFFFFFF272554C0C0CCCCCC6C24394000000000701854C00800000020743A409A999999618254C00000000000763A40989999996D8754C0D0CCCCCC1C7A3A4064666666DE8854C0C8CCCCCC4C8C3A4030333333E38C54C000000000207B3A40CACCCCCCCC8B54C0A899999959723A402E333333478954C028333333736D3A4098999999A98454C00800000020743A409A999999618254C060666666668D3A40CCCCCCCC5C8554C00800000060AA3A40CACCCCCCC08754C03833333363B33A4030333333D38A54C0C8CCCCCC8C973A4098999999AD8854C0D0CCCCCC5C7E3A4000000000748554C060666666668D3A40CCCCCCCC5C8554C0D8CCCCCCCC283A40CACCCCCCEC4A58C010000000C04C3A409A999999F14C58C0D0CCCCCC2CCD3A40646666667A5658C0D8CCCCCC4C323B40FCFFFFFFB35858C070666666A6193B40343333330F5A58C0C8CCCCCC0CD23A40FCFFFFFFBB5958C0D8CCCCCC6C543A40020000001C5158C098999999E91C3A402E333333CF4B58C0D8CCCCCCCC283A40CACCCCCCEC4A58C000000000D04C3B409A999999A15658C0D0CCCCCC8C8A3B40646666660E5058C00000000070D23B4000000000E04358C06066666676C73B4062666666524858C0A8999999E9853B4098999999E15258C09099999909543B4000000000145858C068666666163E3B40CCCCCCCCA05858C000000000D04C3B409A999999A15658C07066666646473B40FEFFFFFFF30B54C0A0999999B9AD3B40CACCCCCCC01654C06866666666CB3B4000000000541954C0C0CCCCCCBCD93B4062666666F61B54C070666666B6A43B4098999999111854C06866666626603B4000000000CC1054C0D8CCCCCC6C343B409C999999E90A54C07066666646473B40FEFFFFFFF30B54C0F8FFFFFFCFE63B4034333333EB4058C0A099999919043C4030333333F73A58C0D0CCCCCCBC163C4064666666BE3558C07066666606223C4000000000E03658C030333333131E3C40686666668E3958C0D0CCCCCC8C033C4068666666A23E58C06866666626FB3B4098999999353F58C00000000030E63B40646666664E4258C0F8FFFFFFCFE63B4034333333EB4058C00800000010273C40FEFFFFFFEB3058C0C0CCCCCC8C463C4032333333CF2258C0A099999979563C40FCFFFFFF731A58C0F8FFFFFFAF613C4000000000D41958C07866666656603C4030333333CB1A58C01000000030573C40FEFFFFFFFF1C58C0D0CCCCCC5C553C40CACCCCCC3C2158C0D0CCCCCCCC3A3C40FEFFFFFF9F2B58C030333333D3333C40FCFFFFFF5B3058C00000000000263C4098999999453358C00800000010273C40FEFFFFFFEB3058C09899999959253D40646666668AC257C0D0CCCCCCBC403D40323333335BB757C0C8CCCCCCCC563D40CACCCCCC20B157C00000000060573D40C8CCCCCCDCB457C078666666464A3D409A999999C9B757C060666666E6223D40CECCCCCCBCC557C09899999959253D40646666668AC257C0F8FFFFFF2F803D4000000000CCF256C0C0CCCCCCFC893D4034333333C3F056C00800000020913D406466666646F056C008000000B0953D409C99999921F156C040333333D3983D4096999999F9F256C07066666616A43D400000000004F856C0A0999999D9A43D400200000034FB56C0D0CCCCCC3C9C3D40CACCCCCC6C0057C078666666B6923D4064666666C2FF56C098999999897C3D40C8CCCCCC2CF556C0F8FFFFFF2F803D4000000000CCF256C03833333383A43D40323333331B3A55C00000000080BB3D409A9999992D2F55C068666666B6B73D402E333333FB3355C0C8CCCCCCBCAD3D40CCCCCCCC203855C0F8FFFFFF8FA03D40CECCCCCC084055C06866666646A33D4000000000284355C0F8FFFFFFFFA13D40CCCCCCCC784755C0C0CCCCCC4C9B3D4032333333874055C03833333383A43D40323333331B3A55C0C8CCCCCC6CB63D4066666666EA3856C038333333C3C03D4098999999D93756C0C0CCCCCC8CBB3D40C8CCCCCCAC3956C04033333323AE3D40323333333B3C56C07866666606A93D40FEFFFFFF633C56C0C8CCCCCC6CB63D4066666666EA3856C060666666C6CE3D40CECCCCCCF43456C000000000F0EE3D409A999999013456C09899999919003E4030333333DB3456C068666666860E3E40323333337B3756C090999999A9ED3D409C999999FD3456C0F8FFFFFF9FC63D4032333333C33656C060666666C6CE3D40CECCCCCCF43456C06066666686153E4098999999554E56C00800000050203E40020000007C4D56C0C8CCCCCC2C2B3E4096999999D14B56C000000000601C3E409A999999B15156C0C8CCCCCC1C183E40CCCCCCCC685256C07066666626143E4002000000D85356C06866666616103E4030333333E35556C0D0CCCCCC8C0F3E40666666663E5156C000000000A0093E40FEFFFFFF1B4E56C06066666686153E4098999999554E56C06866666646373E40FCFFFFFFB72356C0A8999999A93A3E40FEFFFFFFBB2456C068666666A6433E402E333333432E56C028333333B33E3E4032333333A32D56C008000000C0393E40C8CCCCCC302A56C0C0CCCCCC6C343E409A999999852456C06866666646373E40FCFFFFFFB72356C09099999999403E40CCCCCCCC900456C03033333313463E4000000000000756C06866666636413E40FEFFFFFFE31056C0D8CCCCCC8C3D3E40989999993D1456C000000000A03B3E40323333338B1256C0C0CCCCCC1C3B3E4064666666320A56C09099999999403E40CCCCCCCC900456C000000000B0F83E40CCCCCCCCD05A54C09899999989F23E4002000000DC5C54C0A0999999D9E53E40FCFFFFFF035F54C06866666666D03E40CECCCCCCE45E54C00800000050BA3E409A999999A95D54C000000000B0F83E40CCCCCCCCD05A54C064666666EE694040CBCCCCCC6C965DC030333333BB6C40406666666686985DC068666666DE7A4040676666667AA05DC0686666662E84404032333333A7A35DC0646666666E81404098999999C5A55DC0A0999999C17740409B999999D9A15DC094999999616B4040C9CCCCCC489E5DC0CCCCCCCCC468404068666666269A5DC064666666EE694040CBCCCCCC6C965DC0D0CCCCCCCC9B4040CACCCCCC08DC5DC004000000C09D4040656666664ADC5DC06866666626A34040CDCCCCCCA4DE5DC09C99999919A44040020000009CE15DC008000000A0A3404001000000D0E45DC004000000C09C404032333333CBE25DC000000000909B404097999999E1DE5DC0D0CCCCCCCC9B4040CACCCCCC08DC5DC00000000060B14040CECCCCCC44965DC09C99999921B540409699999911995DC09499999911BD40406466666682A35DC09899999969BB40409B99999971A45DC094999999F1B740409B9999990DA45DC0343333334BB740409B999999CDA35DC008000000A8B64040FEFFFFFF77A05DC068666666D6B44040979999997D9F5DC06C666666B6AD404097999999099E5DC06066666696A84040FEFFFFFF8F9C5DC0686666661EA940409B999999B1975DC034333333F3A740409C99999909935DC00000000060B14040CECCCCCC44965DC0CCCCCCCC9CF5404096999999C9025EC06466666696FC4040CBCCCCCCF8FE5DC09C99999911FE4040FEFFFFFFA3FF5DC0C8CCCCCC64034140C8CCCCCC98045EC064666666C60141402F3333331F105EC03433333383F5404066666666B20A5EC030333333D3F34040656666664A075EC0CCCCCCCC9CF5404096999999C9025EC0646666662E034140323333339F135EC098999999C1074140CDCCCCCC9C165EC09C99999961094140CDCCCCCC88175EC0CCCCCCCC34074140989999996D1A5EC06C6666663604414062666666421C5EC098999999D90241409799999905175EC0646666662E034140323333339F135EC030333333330A4140CBCCCCCC78F85DC060666666AE08414097999999C1FA5DC0646666661E044140989999991DF95DC09C99999959FF4040FFFFFFFFABF85DC000000000E0FB4040FEFFFFFFCFF35DC000000000D80041402F333333FBE35DC03C3333339B0341403133333327E35DC004000000C8064140C8CCCCCC6CE45DC0D0CCCCCCA40341406666666672EB5DC030333333330A4140CBCCCCCC78F85DC034333333D35341409A999999F52253C068666666E658414030333333D32753C0646666669E5941409A999999212B53C038333333A3574140969999995D2A53C000000000F054414068666666E62653C0646666668653414068666666622453C034333333D35341409A999999F52253C0C8CCCCCC4C524140FCFFFFFF3B2053C06C666666DE664140CACCCCCCE41653C0606666662E78414098999999450D53C0CCCCCCCC1475414098999999651053C0FCFFFFFFCF604140FCFFFFFFF71B53C0D4CCCCCCD4504140FCFFFFFFD32153C0C8CCCCCC4C524140FCFFFFFF3B2053C00000000058984140323333330BF252C09C999999499641402E3333335BF752C09C999999C18F4140CCCCCCCCFCFE52C06C666666368F4140CCCCCCCCACFD52C00000000058984140323333330BF252C038333333BB9E414030333333D3E252C094999999E1A34140CACCCCCC98E052C0C8CCCCCC6CB9414062666666BEDD52C06466666636C841406266666636DD52C068666666B6DB414000000000A0DE52C03433333373E241409C99999939E052C09499999921DE41406666666646E052C0343333333BC94140CECCCCCCCCDE52C00800000060BD41409699999939DF52C098999999A9A34140FEFFFFFF53E252C0CCCCCCCC5C9C4140686666662AEC52C0646666663E9B4140CECCCCCC68EB52C038333333BB9E414030333333D3E252C0646666668EED414030333333AFE852C098999999B9F0414032333333BFE852C00000000088F441403233333387E952C0343333331BF9414062666666E6ED52C0D0CCCCCCF4EA414066666666A6E952C0646666668EED414030333333AFE852C030333333B3F14240C8CCCCCC50D552C0CCCCCCCC440943409699999901CD52C0343333331B174340FEFFFFFFB7C852C0FCFFFFFF272643400000000044C652C03C333333BB1E434030333333CBC852C098999999410943406466666676CE52C008000000A0EF42409699999939D852C030333333B3F14240C8CCCCCC50D552C03833333323D7434068666666868852C0303333338BDF4340CACCCCCCD48652C0CCCCCCCC7CC7434002000000349052C034333333C3C3434000000000089052C03833333323D7434068666666868852C0CCCCCCCCEC424440686666660A8C52C0383333335B4544409C999999DD8852C098999999114B44409C999999198552C068666666C64E444000000000508452C0CCCCCCCC1C53444068666666668452C0FCFFFFFF47544440666666666E8652C038333333AB4E44402E3333330B8C52C0D0CCCCCC64424440CACCCCCC188F52C0CCCCCCCCEC424440686666660A8C52C068666666367E444002000000A02052C060666666EE844440626666665A1B52C06866666696934440323333338B1152C09C99999911904440FEFFFFFFD71752C0D0CCCCCC7483444034333333CB2252C0D4CCCCCCF47E444098999999012852C0D0CCCCCC6C7C4440343333330B3552C0D0CCCCCCA47B44409C999999294252C0383333337B7A4440343333331F4752C0D0CCCCCC04774440CECCCCCCE44B52C0D4CCCCCC4C76444098999999CD5152C06C666666CE78444064666666DA5752C0686666667678444000000000105A52C004000000A076444034333333375C52C094999999C175444098999999315F52C064666666B67544409A999999B96452C068666666FE73444064666666066752C0CCCCCCCCCC70444002000000246952C0C8CCCCCC446B444066666666BE6952C0D0CCCCCC5C6F4440646666667E6C52C064666666B66A444064666666767052C0D0CCCCCC5465444098999999457852C004000000D85C44402E333333BB7D52C0A0999999715744402E333333378052C004000000C0514440CECCCCCC0C8252C0C8CCCCCC644A4440FEFFFFFFF38052C068666666A64C4440CCCCCCCC747B52C000000000685344402E333333037852C068666666F653444066666666A67452C0303333330B5244409A999999257352C064666666964F4440CCCCCCCC487352C0686666660649444068666666927952C068666666DE4B444064666666127152C094999999C94C4440CCCCCCCCBC6752C008000000F054444066666666FE5052C0CCCCCCCC6453444000000000A04E52C0CCCCCCCCBC534440303333336F4C52C0FCFFFFFF8F63444066666666D23052C03433333333654440CCCCCCCC442B52C03C333333B3694440626666668E2352C0D4CCCCCC0C7044409A999999651B52C0383333337372444096999999B11552C0D4CCCCCCC487444066666666CEF951C030333333AB854440CECCCCCC400052C0C8CCCCCCEC81444098999999850652C06C6666669686444066666666AE0952C0D4CCCCCCFC854440CCCCCCCCC40B52C0D4CCCCCC148344409C999999651252C004000000707C4440CECCCCCC2C1A52C06C6666668677444068666666861D52C0FCFFFFFF1775444000000000102152C064666666EE754440CACCCCCC2C2552C068666666367E444002000000A02052C06C666666FEA1444066666666967E51C09C99999939A64440FCFFFFFF137F51C000000000E0B2444034333333A38251C0CCCCCCCCECAF444064666666CA8251C03C3333330BAA444030333333038451C064666666A6A844402E3333338B8551C068666666A6A4444068666666EA8E51C060666666EE9F444066666666868351C06C666666FEA1444066666666967E51C0383333332BB0444068666666A2A051C0FCFFFFFF17B54440303333339FA151C06866666686BA4440CACCCCCC6CA751C09C99999969B94440666666661EAB51C09C999999D1AF444000000000ACB051C03C333333F3AD44409699999911B551C09C999999E9A944406666666642B251C0383333332BB0444068666666A2A051C0D0CCCCCC1CBE44409C99999961D751C09C99999969C54440FCFFFFFFAFD651C09899999931C94440CCCCCCCC50D751C00000000008C944403433333393D851C0C8CCCCCCECC1444098999999D1D951C064666666BEBB44400000000028D951C0D0CCCCCC1CBE44409C99999961D751C0FCFFFFFFF7BE44403433333373CF51C000000000C0D3444096999999D9CE51C09C999999B1D14440CCCCCCCCECD051C0D4CCCCCC5CCF444066666666EED151C064666666BEC7444096999999ADD351C060666666CEC04440CECCCCCC5CD451C0CCCCCCCC14BC4440CACCCCCC28D651C00000000078BB4440646666669ED251C0FCFFFFFFF7BE44403433333373CF51C0040000001819464064666666E22751C0D0CCCCCC041F464030333333FB2951C034333333CB20464002000000502B51C068666666D61F464096999999352C51C094999999B11D464064666666FE2C51C09499999961174640CACCCCCCE82C51C00000000090164640CACCCCCC502A51C0040000001819464064666666E22751C0686666668E2A4640FEFFFFFFFB0B51C038333333A32E464000000000380C51C0CCCCCCCC1C384640000000003C0F51C0606666666E3A464098999999291351C064666666163746409A999999351651C000000000A02E4640C8CCCCCC341A51C0C8CCCCCCAC2546409C999999591A51C00800000070234640CCCCCCCCB01851C06C666666F61F4640646666662A1451C0CCCCCCCC642246409C999999B51351C0646666662629464030333333CB1351C004000000102846409A999999B50F51C0686666668E2A4640FEFFFFFFFB0B51C0D4CCCCCC349A4740CCCCCCCC98B65EC000000000B09B4740CCCCCCCC58B65EC09899999929A347409B999999A5B85EC0686666668EA04740CBCCCCCC5CBA5EC0A0999999F19C4740FEFFFFFF1BBA5EC030333333D3974740CECCCCCC1CB85EC004000000B0974740CBCCCCCC34B75EC0D4CCCCCC349A4740CCCCCCCC98B65EC00400000098B247409A99999939995EC0343333331BB94740343333334B9C5EC0FCFFFFFFB7BE474099999999FD9D5EC00000000090BE474066666666229F5EC09C999999F9B54740FEFFFFFF6FA05EC034333333D3AD474064666666A2A05EC034333333F3B14740CCCCCCCCFC9D5EC0D4CCCCCC6CB1474034333333539D5EC068666666FEAD4740353333333F9D5EC09499999969AD474098999999F99B5EC068666666AEAF4740CBCCCCCC84995EC00400000098B247409A99999939995EC03C3333331BCC474031333333D39F5EC09499999961D74740CDCCCCCC80A05EC0CCCCCCCC64D84740636666661AA15EC0383333331BDA4740343333332FA35EC00400000050D94740CCCCCCCCD8A35EC0383333335BD5474000000000B8A45EC0303333334BCF474001000000DCA45EC0D0CCCCCC94CC474030333333B3A35EC0FCFFFFFFA7C94740333333332BA05EC03C3333331BCC474031333333D39F5EC0CCCCCCCC0C144840FFFFFFFFA7A45EC004000000A8194840323333333FA65EC0CCCCCCCC5C1B484062666666F6A75EC0CCCCCCCC441D4840FFFFFFFF9BAC5EC038333333DB1E4840FEFFFFFF4BAC5EC098999999A125484035333333B7A25EC0D0CCCCCC1C2948406366666646A25EC06C666666062E484034333333A3A45EC008000000B8304840FCFFFFFF9FA65EC0646666662E314840333333333BA85EC064666666EE2C4840CACCCCCCD0AA5EC0CCCCCCCCF4234840666666665EAE5EC0FCFFFFFF971E484030333333EBAF5EC06C666666D61C4840CCCCCCCC74AF5EC0A099999941164840313333332FAC5EC00800000008144840CBCCCCCC10AA5EC098999999611348409B999999D9A75EC0D4CCCCCC7410484098999999CDA65EC0303333330B074840646666669AA65EC03C333333CB034840CACCCCCCD8A55EC09C99999909FF474066666666AEA35EC03C3333339BFD47409B999999819F5EC0CCCCCCCC64FB4740333333338B9D5EC06866666636F7474098999999019C5EC00000000078F54740CBCCCCCC549A5EC0383333332BF647409999999985985EC0383333332BF847406666666676975EC03433333323FE4740C8CCCCCC78975EC004000000400A4840636666662EA05EC098999999410348406466666686A15EC0CCCCCCCC0C144840FFFFFFFFA7A45EC068666666363748409A99999989B45EC068666666E63948406466666622B45EC0C8CCCCCC3C4048409A99999929B75EC09899999939464840010000009CB75EC0303333339B46484001000000ACB85EC0C8CCCCCCDC4448409699999961BA5EC0D4CCCCCC0C3E484063666666AABB5EC0C8CCCCCC7C3A484000000000FCBA5EC03C333333A337484064666666F6B85EC0D4CCCCCCF4354840666666668AB55EC068666666363748409A99999989B45EC0D4CCCCCC1C40484033333333D7C05EC0C8CCCCCCEC444840020000008CC15EC004000000804E4840646666664EC75EC0606666669E4D4840CBCCCCCC60CA5EC0A0999999194B484065666666DACA5EC0646666665E43484098999999D1C95EC0C8CCCCCC04414840CCCCCCCCF4C85EC0A0999999993E4840303333330BC65EC000000000E83B48403033333327BF5EC0D4CCCCCC1C40484033333333D7C05EC03C3333331B564840676666660EB25EC0CCCCCCCCEC5A48400100000074B95EC0686666667E5A4840CBCCCCCCC0BA5EC06C666666EE5648409B99999981BE5EC03C3333337B534840626666662EC05EC00000000038504840CCCCCCCC14BF5EC004000000184C4840353333331FB95EC000000000604E4840CBCCCCCCC4B85EC0D0CCCCCC145548402F333333CBB95EC00000000090544840CBCCCCCC84B85EC03033333333504840353333339BB55EC0686666669E50484064666666C6B35EC03033333353534840CACCCCCC34B15EC03C3333331B564840676666660EB25EC00000000060804840FEFFFFFF6BB357C098999999418F4840CACCCCCCECB557C0A099999919A14840C8CCCCCC10B757C0CCCCCCCCFCA6484096999999ADB657C068666666D6A84840C8CCCCCCFCB757C098999999B9AC4840626666661EBC57C09C99999951AF4840FEFFFFFFEFC957C068666666FE994840CACCCCCC20CA57C0A0999999F17E48402E3333335FCA57C0FCFFFFFF1F7F48402E33333377D957C0FCFFFFFF1F7F48409C999999C1F457C0FCFFFFFF1F7F48402E3333330B1058C0FCFFFFFF1F7F4840C8CCCCCC542B58C0FCFFFFFF1F7F4840303333339F4658C0FCFFFFFF1F7F4840C8CCCCCCE86158C0FCFFFFFF1F7F484062666666327D58C0FCFFFFFF1F7F4840CACCCCCC7C9858C0FCFFFFFF1F7F484063666666C6B358C0606666661E7F4840FCFFFFFF0FCF58C0606666661E7F48409699999959EA58C0606666661E7F4840FDFFFFFFA30559C0606666661E7F484096999999ED2059C0606666661E7F484030333333373C59C0606666661E7F484097999999815759C0606666661E7F484030333333CB7259C0606666661E7F4840CACCCCCC148E59C0606666661E7F4840313333335FA959C0606666661E7F4840CACCCCCCA8C459C0606666661E7F484064666666F2DF59C0606666661E7F4840CBCCCCCC3CFB59C0606666661E7F48406466666686165AC0606666661E7F4840FEFFFFFFCF315AC0606666661E7F484097999999194D5AC0606666661E7F4840FEFFFFFF63685AC0606666661E7F484098999999AD835AC0606666661E7F484031333333F79E5AC0606666661E7F48409899999941BA5AC0606666661E7F4840323333338BD55AC0606666661E7F4840CBCCCCCCD4F05AC0606666661E7F4840323333331F0C5BC0606666661E7F4840CCCCCCCC68275BC0606666661E7F484065666666B2425BC0D4CCCCCC1C7F4840CCCCCCCCFC5D5BC0D4CCCCCC1C7F48406666666646795BC0D4CCCCCC1C7F4840FFFFFFFF8F945BC0D4CCCCCC1C7F484099999999D9AF5BC0D4CCCCCC1C7F48400000000024CB5BC0D4CCCCCC1C7F4840999999996DE65BC0D4CCCCCC1C7F484033333333B7015CC0D4CCCCCC1C7F48409A999999011D5CC0D4CCCCCC1C7F4840333333334B385CC0D4CCCCCC1C7F4840CDCCCCCC94535CC0D4CCCCCC1C7F484034333333DF6E5CC0D4CCCCCC1C7F4840CDCCCCCC288A5CC0D4CCCCCC1C7F48406766666672A55CC0D4CCCCCC1C7F4840CECCCCCCBCC05CC0D4CCCCCC1C7F48406766666606DC5CC0D4CCCCCC1C7F48400100000050F75CC0D4CCCCCC1C7F48409A99999999125DC0D4CCCCCC1C7F484001000000E42D5DC0D4CCCCCC1C7F48409B9999992D495DC0D4CCCCCC1C7F48403433333377645DC0D4CCCCCC1C7F48409B999999C17F5DC0D4CCCCCC1C7F4840353333330B9B5DC0D4CCCCCC1C7F4840C8CCCCCC54B65DC0D4CCCCCC1C7F48402F3333339FD15DC0383333331B7F4840C9CCCCCCE8EC5DC0383333331B7F48406266666632085EC0383333331B7F4840C9CCCCCC7C235EC0383333331B7F484063666666C63E5EC0383333331B7F4840FCFFFFFF0F5A5EC0383333331B7F48409C99999959755EC0383333331B7F4840FDFFFFFFA3905EC0383333331B7F484096999999EDAB5EC0383333331B7F4840353333337BB25EC004000000306D4840CECCCCCC3CAE5EC038333333AB65484063666666E6AB5EC064666666C661484033333333CBA95EC00000000030624840CDCCCCCC5CA65EC098999999C96348409999999921A55EC0CCCCCCCC9463484001000000F8A35EC0343333339361484030333333E3A25EC000000000B0554840CECCCCCCD0A05EC0000000001047484066666666F2A05EC0D4CCCCCCCC4448409C99999911A05EC068666666B640484030333333CB9F5EC064666666763E484032333333BBA25EC03C333333BB3F4840CACCCCCC30A85EC008000000B83E4840CBCCCCCC10AA5EC0C8CCCCCC8C3B4840CACCCCCCD0AA5EC038333333233948406466666666AA5EC060666666763748409A999999D1A85EC064666666DE364840C9CCCCCC48A55EC09C9999999934484063666666AAA25EC09C999999E92F484063666666429F5EC0646666669E2548409B999999259A5EC0CCCCCCCC74224840C8CCCCCCD0995EC0606666661621484002000000E49D5EC034333333531D4840CACCCCCC4CA15EC0303333338319484098999999DDA15EC0FCFFFFFF6F1448406666666616A15EC030333333B3104840686666669E9F5EC0D4CCCCCCC40A4840FDFFFFFF43995EC030333333830B484066666666BE985EC0D0CCCCCC84164840686666662E9B5EC0383333338B174840CCCCCCCC9C9A5EC0343333334B154840FDFFFFFFDF985EC094999999910E48403133333397965EC038333333430A48409B99999951945EC09899999961054840C9CCCCCCB8905EC00400000060014840CECCCCCC7C8F5EC0686666666EF747409799999961945EC06866666606F34740FEFFFFFF23955EC00000000008E94740CECCCCCC24995EC03033333363E4474031333333B7995EC0D4CCCCCC4CE047406866666672985EC0D0CCCCCCB4DB47409A9999998D985EC000000000A0D64740CECCCCCC089A5EC09899999989D3474097999999459A5EC0CCCCCCCC5CD04740636666665E985EC0CCCCCCCC4CCD47403333333393975EC098999999A1C34740FFFFFFFF03985EC06C66666696B24740C9CCCCCC78965EC00000000090AF4740CACCCCCCA4965EC030333333F3A7474031333333E39A5EC0D0CCCCCCDCA5474002000000C09D5EC038333333C3A547409C999999B5A05EC06466666646A3474031333333B3A25EC0000000006095474065666666AAA65EC064666666769247409C99999921A85EC09C999999318E4740CECCCCCCECAC5EC004000000508E474068666666B6AE5EC0FCFFFFFFAF92474030333333F7B35EC0D4CCCCCCD49047409999999981BA5EC004000000C891474001000000C4C15EC060666666169647409699999935BF5EC0646666664E9F47406266666632BD5EC03433333313A547409B999999D9BA5EC0CCCCCCCC14AB47409C99999905B55EC0383333331BAA4740CCCCCCCC00B45EC0D0CCCCCCEC9C47409899999921B25EC03C333333F39B47403433333323B15EC0646666660EA747403133333323AE5EC00800000080A847402F3333334BAD5EC06C66666606A447403233333383A95EC06466666626A3474068666666A6A65EC06866666686A54740FDFFFFFFFBA45EC0C8CCCCCCD4B34740989999996DA35EC09C99999949BB4740CBCCCCCCACA35EC030333333A3C34740656666667EA55EC0A099999961CE4740303333333BAB5EC09499999901CF4740FFFFFFFF83AA5EC0FCFFFFFFD7CD47409B99999935A85EC0CCCCCCCCCCCE47409799999945A75EC068666666AED84740CACCCCCC54A85EC0CCCCCCCC3CDB4740FDFFFFFF93A75EC0A099999979E24740FFFFFFFF87A15EC09899999969E84740CBCCCCCCB0A05EC0A0999999B9F547409B99999919A25EC0D0CCCCCCC4F64740CACCCCCC7CA55EC0CCCCCCCC4CF5474063666666EEA55EC00400000090ED4740FDFFFFFF9FA55EC09C999999F1EA474000000000ECA65EC0CCCCCCCC8CE1474098999999F1AD5EC03C333333ABD94740CBCCCCCC74B05EC0383333334BD447409C99999919B45EC068666666BECD4740CDCCCCCC6CBA5EC09899999999C74740CACCCCCCE0BE5EC0383333335BBD4740C9CCCCCC1CC35EC0A099999911BA474098999999D9C35EC00800000028B347406766666646C45EC06466666656B34740646666662AC15EC00800000080B5474068666666AEBA5EC0646666662EB44740C8CCCCCC04BB5EC0343333331BAE474065666666FAC15EC00000000098AC474032333333ABC65EC0343333338BAD474097999999B9C85EC0383333336BB1474065666666E6C85EC00000000008B847403033333363C85EC064666666A6C64740999999993DC35EC06866666686E547409A99999991B45EC06C6666664EE447402F3333338BB35EC00800000020DE47400100000050B35EC0C8CCCCCC84DE474097999999D1B15EC098999999C9F047406866666606AA5EC0D0CCCCCC44F74740CBCCCCCC7CAB5EC098999999B1014840FFFFFFFF57AF5EC098999999B9094840CECCCCCC38B15EC0CCCCCCCC5C0F4840313333331FB15EC0D0CCCCCC9C114840CDCCCCCCD4B15EC068666666860B4840CBCCCCCC18B75EC000000000D8094840323333332BBA5EC09499999961094840FFFFFFFF53BE5EC098999999710A4840C9CCCCCC8CC15EC0989999995113484068666666F6C75EC000000000C8134840010000005CCA5EC060666666E60F484067666666FECF5EC0C8CCCCCC4C0F484001000000D8D25EC000000000901548403333333373FE5EC09C999999991948406766666652065FC0FCFFFFFF071F4840343333333B0B5FC0080000008026484098999999751B5FC09899999901304840CBCCCCCC7C285FC000000000B030484000000000702D5FC00400000098244840C8CCCCCC842B5FC0A09999996913484000000000E82C5FC004000000B0FC4740FDFFFFFF6F2A5FC030333333BBF3474001000000C0275FC09499999961E4474099999999711D5FC0606666664ED44740CDCCCCCC10185FC098999999C9B3474033333333CB135FC09C999999B19A474097999999B90C5FC008000000188B474098999999E90A5FC068666666F6814740FFFFFFFF770A5FC030333333337A47409A999999E9085FC03C3333330B8047409699999979075FC094999999818447406566666626075FC0CCCCCCCCCC834740FDFFFFFFB3025FC034333333037E4740303333331BFF5EC0A0999999497B47409B999999F1F55EC0CCCCCCCC6C6E4740FEFFFFFF33075FC0D0CCCCCC545F47406666666696045FC060666666B65A4740313333334BFD5EC0343333337B54474002000000E8F85EC0D4CCCCCC44444740CBCCCCCC64FA5EC0686666665E3747409A9999998DFC5EC0CCCCCCCCBC424740CECCCCCC0C015FC034333333734D474068666666D6025FC09C999999C93E47406566666636035FC038333333BB2F474034333333E3025FC0CCCCCCCCC4234740FDFFFFFFA7045FC0646666667E264740C8CCCCCC6CFD5EC068666666462247402F33333353F95EC09899999961264740656666660EEC5EC0D0CCCCCC44224740303333339FE95EC030333333B322474000000000C0DD5EC098999999491C474034333333E7D95EC064666666DE154740999999991DD35EC098999999691547409B99999915D05EC0A0999999A9134740656666661ECE5EC06C6666666E124740C9CCCCCC94D45EC060666666D613474031333333BFD95EC06C666666CE1A4740CACCCCCCD8DD5EC0FCFFFFFF7F1C47406266666662E15EC00000000060174740CDCCCCCC1CEB5EC09899999951174740CDCCCCCC58FA5EC034333333DB1C4740CACCCCCCA0FD5EC0D0CCCCCC141C4740CDCCCCCC50FF5EC034333333D3164740656666666AFE5EC060666666FE1147409B9999999DFC5EC064666666E6EB4640CBCCCCCC84FD5EC094999999D9C94640636666667AFB5EC004000000F0BC464033333333A3FD5EC0646666664EB3464097999999B5FC5EC0D4CCCCCC8C6346409C999999C9035FC0A0999999F952464098999999D9025FC0A099999991424640FEFFFFFF2F045FC060666666763646409699999909035FC09C999999B92A4640CDCCCCCC58065FC00400000020074640C8CCCCCC5C085FC0383333338BD84540CBCCCCCC84095FC06C66666666D34540CACCCCCCCC0B5FC00800000020C54540353333334F0F5FC09499999971B44540676666666E125FC030333333DBB74540FCFFFFFFEB0E5FC0FCFFFFFF2FB64540686666669A0C5FC06066666606AF454096999999A1115FC0A099999921AF4540CDCCCCCC84145FC038333333BBAB4540646666662E165FC0D0CCCCCC9481454099999999151D5FC034333333EB774540CECCCCCCE81F5FC0C8CCCCCC0C6845409C99999989225FC09C999999C955454030333333671C5FC064666666B64A454068666666FE195FC0CCCCCCCCC43045409A999999E91A5FC0D0CCCCCCF42645409A9999993D1A5FC034333333BB0F4540CACCCCCCBC165FC0FCFFFFFF07FE4440010000008C0D5FC0D4CCCCCCBCF14440FCFFFFFF5B0D5FC03C333333DBE44440FEFFFFFFA70F5FC00400000008DC444066666666720A5FC0D0CCCCCC94CF4440FDFFFFFF87075FC09C999999D1BA4440646666669A045FC0D4CCCCCC2CB144406566666662045FC0CCCCCCCCF493444065666666F6085FC098999999217C4440CCCCCCCC84085FC09C9999993969444034333333CB0C5FC068666666366544402F333333070E5FC0D0CCCCCC34634440999999993D0E5FC0FCFFFFFFC7624440CCCCCCCC2C0C5FC000000000805F444031333333570D5FC06866666626594440C8CCCCCC140E5FC09C999999195A44409C99999909105FC0343333332B5D444063666666820F5FC094999999C15E44400000000040105FC038333333F35A44400200000028125FC06C6666668E4C4440CCCCCCCCC4145FC004000000E03E44409A999999C9175FC0FCFFFFFF7F2F44409C999999D1165FC00400000040204440CCCCCCCCBC145FC09C999999190C444096999999F1065FC0686666662EEE4340313333339BF85EC03833333343E34340626666664EF55EC09899999931CF4340CDCCCCCC24F25EC098999999E9C1434032333333C7F15EC0FCFFFFFF27AF4340FCFFFFFF7FF45EC0D0CCCCCC348E4340C8CCCCCC0CEE5EC09C9999992174434033333333DFEC5EC0303333337B5643400100000030DB5EC06866666696444340303333338BD25EC0A099999981394340CBCCCCCCC0C75EC0C8CCCCCC0C274340CBCCCCCCF4C25EC008000000782343403333333323BF5EC09899999929194340343333331FBA5EC098999999C90F43409B9999991DB85EC0A0999999191D4340C9CCCCCC90BE5EC0383333336B0C434065666666F6BD5EC004000000780243400100000018C05EC0303333338BFE424000000000ECBF5EC09C9999991907434098999999A5BB5EC0646666665603434063666666DEB75EC0383333330BF9424068666666AAB05EC00000000080F34240C9CCCCCC90AB5EC09C999999E1EF42403333333363A55EC0FCFFFFFFC7E94240999999995DA15EC09899999949EB42409A999999E19D5EC0606666660EFA4240C8CCCCCCAC9F5EC060666666EE0D434000000000F89E5EC09C99999989124340C9CCCCCC2C995EC0C8CCCCCC641143403533333393955EC0A099999949094340CCCCCCCC548D5EC0383333336308434032333333D7895EC004000000D00F43400200000004825EC008000000600F4340353333338F7F5EC0D0CCCCCC1C0B43409A999999C97B5EC09899999999094340646666665E785EC0D4CCCCCC4C0A434096999999E96F5EC03C333333930943409B999999A96B5EC060666666BE0A4340FDFFFFFF0B685EC00400000028074340353333339F615EC0D0CCCCCCB4064340FEFFFFFFAB645EC008000000D807434066666666D6685EC0D0CCCCCC5C044340CACCCCCCE06D5EC09899999959064340CDCCCCCC8C855EC03433333333054340FFFFFFFFE38D5EC0FCFFFFFFEF004340CCCCCCCC1C945EC0C8CCCCCCF4FA424034333333AB985EC09C999999E9F54240FCFFFFFF63975EC030333333C3F242403333333357955EC09C99999929E542409A999999F1925EC038333333B3DD4240CBCCCCCC388E5EC00400000030D04240979999991D8A5EC03C3333339BC5424098999999F1875EC0CCCCCCCC54C24240969999992D865EC00400000038BD42403233333383845EC0C8CCCCCCCCBD4240676666669E875EC06466666636C04240FFFFFFFF9F8A5EC0646666662EC8424064666666A28E5EC098999999C1CB4240FEFFFFFF0B935EC03C333333F3D342409A999999A9975EC034333333DBDE424068666666FA985EC064666666EEE44240CDCCCCCC94985EC0C8CCCCCC24E64240CECCCCCC849C5EC000000000D0E24240CACCCCCCE8A05EC0606666668ED342403333333307A05EC0CCCCCCCC74C5424034333333F39F5EC034333333C3AF424000000000249A5EC004000000909A42406666666646995EC008000000D87E424065666666828A5EC0686666662E784240C9CCCCCC5C785EC0CCCCCCCCF46C4240C9CCCCCCAC735EC0646666668666424098999999D9725EC034333333BB5D42402F3333338F725EC008000000285442403333333373755EC0383333334349424030333333CB7A5EC0A09999996937424000000000407A5EC0FCFFFFFF5F2A42403233333327785EC0FCFFFFFFB7134240CECCCCCC846A5EC0CCCCCCCCB4F6414066666666C25D5EC03433333393EE414068666666C25B5EC00000000068E541409A99999901565EC09899999991D64140626666662A525EC06C666666B6CD4140FEFFFFFFD3485EC0A099999989BD41406566666676415EC09899999969B641403333333393395EC064666666C6AE4140323333330F375EC0A099999931A341409B999999A1385EC060666666D69A414034333333DF365EC06C6666662E94414002000000402D5EC038333333AB8F4140626666662E2A5EC09C999999C9894140CCCCCCCC8C285EC09C999999817941402F3333336F2A5EC06C666666EE67414066666666FE275EC03</t>
  </si>
  <si>
    <t>PersonID</t>
  </si>
  <si>
    <t>FullName</t>
  </si>
  <si>
    <t>PreferredName</t>
  </si>
  <si>
    <t>SearchName</t>
  </si>
  <si>
    <t>IsPermittedToLogon</t>
  </si>
  <si>
    <t>LogonName</t>
  </si>
  <si>
    <t>IsExternalLogonProvider</t>
  </si>
  <si>
    <t>HashedPassword</t>
  </si>
  <si>
    <t>IsSystemUser</t>
  </si>
  <si>
    <t>IsEmployee</t>
  </si>
  <si>
    <t>IsSalesperson</t>
  </si>
  <si>
    <t>UserPreferences</t>
  </si>
  <si>
    <t>PhoneNumber</t>
  </si>
  <si>
    <t>FaxNumber</t>
  </si>
  <si>
    <t>EmailAddress</t>
  </si>
  <si>
    <t>Photo</t>
  </si>
  <si>
    <t>CustomFields</t>
  </si>
  <si>
    <t>OtherLanguages</t>
  </si>
  <si>
    <t>Data Conversion Only</t>
  </si>
  <si>
    <t>Data Conversion Only Data Conversion Only</t>
  </si>
  <si>
    <t>NO LOGON</t>
  </si>
  <si>
    <t>NULL</t>
  </si>
  <si>
    <t>{"theme":"blitzer","dateFormat":"yy-mm-dd","timeZone": "PST","table":{"pagingType":"full_numbers","pageLength": 25},"favoritesOnDashboard":true}</t>
  </si>
  <si>
    <t>2016-05-31 23:14:00.0000000</t>
  </si>
  <si>
    <t>Kayla Woodcock</t>
  </si>
  <si>
    <t>Kayla</t>
  </si>
  <si>
    <t>Kayla Kayla Woodcock</t>
  </si>
  <si>
    <t>kaylaw@wideworldimporters.com</t>
  </si>
  <si>
    <t>0x616E9B558976525E7F14D780EBAE80C68586958DC97C506DB418E2E2C49E340E</t>
  </si>
  <si>
    <t>{"theme":"humanity","dateFormat":"dd/mm/yy","timeZone": "PST","table":{"pagingType":"full","pageLength": 50},"favoritesOnDashboard":true}</t>
  </si>
  <si>
    <t>(415) 555-0102</t>
  </si>
  <si>
    <t>(415) 555-0103</t>
  </si>
  <si>
    <t>{ "OtherLanguages": ["Polish","Chinese","Japanese"] ,"HireDate":"2008-04-19T00:00:00","Title":"Team Member","PrimarySalesTerritory":"Plains","CommissionRate":"0.98"}</t>
  </si>
  <si>
    <t>["Polish","Chinese","Japanese"]</t>
  </si>
  <si>
    <t>Hudson Onslow</t>
  </si>
  <si>
    <t>Hudson</t>
  </si>
  <si>
    <t>Hudson Hudson Onslow</t>
  </si>
  <si>
    <t>hudsono@wideworldimporters.com</t>
  </si>
  <si>
    <t>0x23668CCC579015EA934736C3D7B87E86360EB5EEE164C4368A7B103C11E3436E</t>
  </si>
  <si>
    <t>{"theme":"dark-hive","dateFormat":"DD, MM d, yy","timeZone": "PST","table":{"pagingType":"simple_numbers","pageLength": 10},"favoritesOnDashboard":true}</t>
  </si>
  <si>
    <t>{ "OtherLanguages": [] ,"HireDate":"2012-03-05T00:00:00","Title":"Team Member","PrimarySalesTerritory":"New England","CommissionRate":"3.62"}</t>
  </si>
  <si>
    <t>[]</t>
  </si>
  <si>
    <t>Isabella Rupp</t>
  </si>
  <si>
    <t>Isabella</t>
  </si>
  <si>
    <t>Isabella Isabella Rupp</t>
  </si>
  <si>
    <t>isabellar@wideworldimporters.com</t>
  </si>
  <si>
    <t>0xB45E7C4E37C32FA9A5A3161B9DB1C9C1E787BB7DB424E7FD7A20895D4BFB5D31</t>
  </si>
  <si>
    <t>{"theme":"ui-darkness","dateFormat":"dd/mm/yy","timeZone": "PST","table":{"pagingType":"simple","pageLength": 10},"favoritesOnDashboard":true}</t>
  </si>
  <si>
    <t>{ "OtherLanguages": ["Turkish","Slovenian"] ,"HireDate":"2010-08-24T00:00:00","Title":"Team Member"}</t>
  </si>
  <si>
    <t>["Turkish","Slovenian"]</t>
  </si>
  <si>
    <t>Eva Muirden</t>
  </si>
  <si>
    <t>Eva</t>
  </si>
  <si>
    <t>Eva Eva Muirden</t>
  </si>
  <si>
    <t>evam@wideworldimporters.com</t>
  </si>
  <si>
    <t>0xE682D36E43B6A3940ED6428B2DE3CEEDD1763C5E0EC02FFBDC35671F9B3E5F3A</t>
  </si>
  <si>
    <t>{"theme":"le-frog","dateFormat":"dd/mm/yy","timeZone": "PST","table":{"pagingType":"numbers","pageLength": 10},"favoritesOnDashboard":true}</t>
  </si>
  <si>
    <t>{ "OtherLanguages": ["Lithuanian"] ,"HireDate":"2012-01-22T00:00:00","Title":"Team Member"}</t>
  </si>
  <si>
    <t>["Lithuanian"]</t>
  </si>
  <si>
    <t>Sophia Hinton</t>
  </si>
  <si>
    <t>Sophia</t>
  </si>
  <si>
    <t>Sophia Sophia Hinton</t>
  </si>
  <si>
    <t>sophiah@wideworldimporters.com</t>
  </si>
  <si>
    <t>0x451BB10A515F06331540DB392031F9D9BC4EF536A1F86D1CA6C7394556BAA3C0</t>
  </si>
  <si>
    <t>{"theme":"black-tie","dateFormat":"mm/dd/yy","timeZone": "PST","table":{"pagingType":"full_numbers","pageLength": 25},"favoritesOnDashboard":true}</t>
  </si>
  <si>
    <t>{ "OtherLanguages": ["Swedish"] ,"HireDate":"2007-05-14T00:00:00","Title":"Team Member","PrimarySalesTerritory":"Southeast","CommissionRate":"4.55"}</t>
  </si>
  <si>
    <t>["Swedish"]</t>
  </si>
  <si>
    <t>Amy Trefl</t>
  </si>
  <si>
    <t>Amy</t>
  </si>
  <si>
    <t>Amy Amy Trefl</t>
  </si>
  <si>
    <t>amyt@wideworldimporters.com</t>
  </si>
  <si>
    <t>0x7A92BBEA830C5ED027DCC1D710130EED9EA50FB3E6D5F793DDEFC4B50215033F</t>
  </si>
  <si>
    <t>{"theme":"ui-darkness","dateFormat":"mm/dd/yy","timeZone": "PST","table":{"pagingType":"full","pageLength": 50},"favoritesOnDashboard":true}</t>
  </si>
  <si>
    <t>{ "OtherLanguages": ["Slovak","Spanish","Polish"] ,"HireDate":"2009-02-15T00:00:00","Title":"Team Member","PrimarySalesTerritory":"Southeast","CommissionRate":"0.58"}</t>
  </si>
  <si>
    <t>["Slovak","Spanish","Polish"]</t>
  </si>
  <si>
    <t>Anthony Grosse</t>
  </si>
  <si>
    <t>Anthony</t>
  </si>
  <si>
    <t>Anthony Anthony Grosse</t>
  </si>
  <si>
    <t>anthonyg@wideworldimporters.com</t>
  </si>
  <si>
    <t>0x2FD8B838A3C77778C990F464073AA23C0EEE019763ED6A99C77457E8691819DE</t>
  </si>
  <si>
    <t>{"theme":"blitzer","dateFormat":"mm/dd/yy","timeZone": "PST","table":{"pagingType":"simple_numbers","pageLength": 10},"favoritesOnDashboard":true}</t>
  </si>
  <si>
    <t>{ "OtherLanguages": ["Croatian","Dutch","Bokmål"] ,"HireDate":"2010-07-23T00:00:00","Title":"Team Member","PrimarySalesTerritory":"Mideast","CommissionRate":"0.11"}</t>
  </si>
  <si>
    <t>["Croatian","Dutch","Bokmål"]</t>
  </si>
  <si>
    <t>Alica Fatnowna</t>
  </si>
  <si>
    <t>Alica</t>
  </si>
  <si>
    <t>Alica Alica Fatnowna</t>
  </si>
  <si>
    <t>alicaf@wideworldimporters.com</t>
  </si>
  <si>
    <t>0x7DFAB08E9AC574C5B15CF19D18E5B3EB466EAC7392F4295815B08221E78EA790</t>
  </si>
  <si>
    <t>{"theme":"humanity","dateFormat":"mm/dd/yy","timeZone": "PST","table":{"pagingType":"simple","pageLength": 10},"favoritesOnDashboard":true}</t>
  </si>
  <si>
    <t>{ "OtherLanguages": [] ,"HireDate":"2007-12-07T00:00:00","Title":"General Manager"}</t>
  </si>
  <si>
    <t>Stella Rosenhain</t>
  </si>
  <si>
    <t>Stella</t>
  </si>
  <si>
    <t>Stella Stella Rosenhain</t>
  </si>
  <si>
    <t>stellar@wideworldimporters.com</t>
  </si>
  <si>
    <t>0x1BA4B55887E2BDCB06087A20E1CC608ADDCA538BABEC0441D2D6704DCAFE2EA4</t>
  </si>
  <si>
    <t>{"theme":"dark-hive","dateFormat":"mm/dd/yy","timeZone": "PST","table":{"pagingType":"numbers","pageLength": 10},"favoritesOnDashboard":true}</t>
  </si>
  <si>
    <t>{ "OtherLanguages": ["Dutch","Finnish","Lithuanian"] ,"HireDate":"2007-11-17T00:00:00","Title":"Warehouse Supervisor"}</t>
  </si>
  <si>
    <t>["Dutch","Finnish","Lithuanian"]</t>
  </si>
  <si>
    <t>Ethan Onslow</t>
  </si>
  <si>
    <t>Ethan</t>
  </si>
  <si>
    <t>Ethan Ethan Onslow</t>
  </si>
  <si>
    <t>ethano@wideworldimporters.com</t>
  </si>
  <si>
    <t>0xD70F37F5C019499959DDF987E5343B957FEB58959A0270E06919D47F2E84D409</t>
  </si>
  <si>
    <t>{"theme":"ui-darkness","dateFormat":"yy-mm-dd","timeZone": "PST","table":{"pagingType":"full_numbers","pageLength": 25},"favoritesOnDashboard":true}</t>
  </si>
  <si>
    <t>{ "OtherLanguages": [] ,"HireDate":"2011-12-17T00:00:00","Title":"Warehouse Supervisor"}</t>
  </si>
  <si>
    <t>Henry Forlonge</t>
  </si>
  <si>
    <t>Henry</t>
  </si>
  <si>
    <t>Henry Henry Forlonge</t>
  </si>
  <si>
    <t>henryf@wideworldimporters.com</t>
  </si>
  <si>
    <t>0x3F74BAD95BD9059EFCF80F983899E24369959FD488113AA2D7616823A91659CF</t>
  </si>
  <si>
    <t>{"theme":"le-frog","dateFormat":"dd/mm/yy","timeZone": "PST","table":{"pagingType":"full","pageLength": 50},"favoritesOnDashboard":true}</t>
  </si>
  <si>
    <t>{ "OtherLanguages": ["Greek","Slovak"] ,"HireDate":"2009-03-18T00:00:00","Title":"Team Member"}</t>
  </si>
  <si>
    <t>["Greek","Slovak"]</t>
  </si>
  <si>
    <t>Hudson Hollinworth</t>
  </si>
  <si>
    <t>Hudson Hudson Hollinworth</t>
  </si>
  <si>
    <t>hudsonh@wideworldimporters.com</t>
  </si>
  <si>
    <t>0x4AC0A24180C54F425AC88CA33B62136A37B6AAA1943BEA14FC34E228ECCC35C4</t>
  </si>
  <si>
    <t>{"theme":"black-tie","dateFormat":"DD, MM d, yy","timeZone": "PST","table":{"pagingType":"simple_numbers","pageLength": 10},"favoritesOnDashboard":true}</t>
  </si>
  <si>
    <t>{ "OtherLanguages": ["Croatian"] ,"HireDate":"2010-11-27T00:00:00","Title":"Team Member","PrimarySalesTerritory":"New England","CommissionRate":"0.24"}</t>
  </si>
  <si>
    <t>["Croatian"]</t>
  </si>
  <si>
    <t>Lily Code</t>
  </si>
  <si>
    <t>Lily</t>
  </si>
  <si>
    <t>Lily Lily Code</t>
  </si>
  <si>
    <t>lilyc@wideworldimporters.com</t>
  </si>
  <si>
    <t>0xD00658893B3F96277088B3C71DCFBF4DF6E3947EEDBF0C8DA285EFD5C7D4BADD</t>
  </si>
  <si>
    <t>{ "OtherLanguages": ["Finnish","Bulgarian"] ,"HireDate":"2010-06-06T00:00:00","Title":"Team Member","PrimarySalesTerritory":"Southeast","CommissionRate":"3.98"}</t>
  </si>
  <si>
    <t>["Finnish","Bulgarian"]</t>
  </si>
  <si>
    <t>Taj Shand</t>
  </si>
  <si>
    <t>Taj</t>
  </si>
  <si>
    <t>Taj Taj Shand</t>
  </si>
  <si>
    <t>tajs@wideworldimporters.com</t>
  </si>
  <si>
    <t>0x9AEFEEC0DBB0EA6B25F0EB99C62C724F18428D45799DCD8A7B63B859B0F8FCB4</t>
  </si>
  <si>
    <t>{"theme":"blitzer","dateFormat":"dd/mm/yy","timeZone": "PST","table":{"pagingType":"numbers","pageLength": 10},"favoritesOnDashboard":true}</t>
  </si>
  <si>
    <t>{ "OtherLanguages": ["Arabic","Greek"] ,"HireDate":"2009-03-14T00:00:00","Title":"Manager","PrimarySalesTerritory":"Far West","CommissionRate":"2.29"}</t>
  </si>
  <si>
    <t>["Arabic","Greek"]</t>
  </si>
  <si>
    <t>Archer Lamble</t>
  </si>
  <si>
    <t>Archer</t>
  </si>
  <si>
    <t>Archer Archer Lamble</t>
  </si>
  <si>
    <t>archerl@wideworldimporters.com</t>
  </si>
  <si>
    <t>0x06187F68631295411B022C48B07338F20F4C5C73B31DB67C056C0AE07B8F6EF6</t>
  </si>
  <si>
    <t>{"theme":"humanity","dateFormat":"mm/dd/yy","timeZone": "PST","table":{"pagingType":"full_numbers","pageLength": 25},"favoritesOnDashboard":true}</t>
  </si>
  <si>
    <t>{ "OtherLanguages": ["Greek"] ,"HireDate":"2009-05-13T00:00:00","Title":"Team Member","PrimarySalesTerritory":"Plains","CommissionRate":"1.88"}</t>
  </si>
  <si>
    <t>["Greek"]</t>
  </si>
  <si>
    <t>Piper Koch</t>
  </si>
  <si>
    <t>Piper</t>
  </si>
  <si>
    <t>Piper Piper Koch</t>
  </si>
  <si>
    <t>piperk@wideworldimporters.com</t>
  </si>
  <si>
    <t>0x61D8D0828E55E8895E216B88FE98CBA6B5940992279D74992AAA2563F4E66715</t>
  </si>
  <si>
    <t>{"theme":"dark-hive","dateFormat":"mm/dd/yy","timeZone": "PST","table":{"pagingType":"full","pageLength": 50},"favoritesOnDashboard":true}</t>
  </si>
  <si>
    <t>{ "OtherLanguages": ["Romanian","Portuguese"] ,"HireDate":"2011-10-15T00:00:00","Title":"Manager"}</t>
  </si>
  <si>
    <t>["Romanian","Portuguese"]</t>
  </si>
  <si>
    <t>Katie Darwin</t>
  </si>
  <si>
    <t>Katie</t>
  </si>
  <si>
    <t>Katie Katie Darwin</t>
  </si>
  <si>
    <t>katied@wideworldimporters.com</t>
  </si>
  <si>
    <t>0x47AD2C4A1C611756FB164DE988C259E7E516DD48AF9C3421DD0FE95B3F1E3F2B</t>
  </si>
  <si>
    <t>{"theme":"ui-darkness","dateFormat":"mm/dd/yy","timeZone": "PST","table":{"pagingType":"simple_numbers","pageLength": 10},"favoritesOnDashboard":true}</t>
  </si>
  <si>
    <t>{ "OtherLanguages": ["Estonian","Romanian"] ,"HireDate":"2008-07-12T00:00:00","Title":"Team Member"}</t>
  </si>
  <si>
    <t>["Estonian","Romanian"]</t>
  </si>
  <si>
    <t>Jai Shand</t>
  </si>
  <si>
    <t>Jai</t>
  </si>
  <si>
    <t>Jai Jai Shand</t>
  </si>
  <si>
    <t>jais@wideworldimporters.com</t>
  </si>
  <si>
    <t>0x84901D360414CD9127E1B83A9F9E7C6B940AA8BD888699388C9FA465DBD297DA</t>
  </si>
  <si>
    <t>{"theme":"le-frog","dateFormat":"mm/dd/yy","timeZone": "PST","table":{"pagingType":"simple","pageLength": 10},"favoritesOnDashboard":true}</t>
  </si>
  <si>
    <t>{ "OtherLanguages": ["Finnish","Dutch"] ,"HireDate":"2011-11-13T00:00:00","Title":"Team Member"}</t>
  </si>
  <si>
    <t>["Finnish","Dutch"]</t>
  </si>
  <si>
    <t>Jack Potter</t>
  </si>
  <si>
    <t>Jack</t>
  </si>
  <si>
    <t>Jack Jack Potter</t>
  </si>
  <si>
    <t>jackp@wideworldimporters.com</t>
  </si>
  <si>
    <t>0x8024E8041C1F5BD98FE46983F98C2F5E53E2CD75BF4A6EF6AC13A299F10F714A</t>
  </si>
  <si>
    <t>{"theme":"black-tie","dateFormat":"mm/dd/yy","timeZone": "PST","table":{"pagingType":"numbers","pageLength": 10},"favoritesOnDashboard":true}</t>
  </si>
  <si>
    <t>{ "OtherLanguages": ["Arabic"] ,"HireDate":"2009-05-29T00:00:00","Title":"General Manager","PrimarySalesTerritory":"Southeast","CommissionRate":"3.97"}</t>
  </si>
  <si>
    <t>["Arabic"]</t>
  </si>
  <si>
    <t>Reio Kabin</t>
  </si>
  <si>
    <t>Reio</t>
  </si>
  <si>
    <t>Reio Reio Kabin</t>
  </si>
  <si>
    <t>(847) 555-0100</t>
  </si>
  <si>
    <t>(847) 555-0101</t>
  </si>
  <si>
    <t>reio@adatum.com</t>
  </si>
  <si>
    <t>Oliver Kivi</t>
  </si>
  <si>
    <t>Olly</t>
  </si>
  <si>
    <t>Olly Oliver Kivi</t>
  </si>
  <si>
    <t>{"theme":"blitzer","dateFormat":"dd/mm/yy","timeZone": "PST","table":{"pagingType":"full","pageLength": 50},"favoritesOnDashboard":true}</t>
  </si>
  <si>
    <t>olly@adatum.com</t>
  </si>
  <si>
    <t>Hanna Mihhailov</t>
  </si>
  <si>
    <t>Hanna</t>
  </si>
  <si>
    <t>Hanna Hanna Mihhailov</t>
  </si>
  <si>
    <t>{"theme":"humanity","dateFormat":"DD, MM d, yy","timeZone": "PST","table":{"pagingType":"simple_numbers","pageLength": 10},"favoritesOnDashboard":true}</t>
  </si>
  <si>
    <t>(360) 555-0100</t>
  </si>
  <si>
    <t>(360) 555-0101</t>
  </si>
  <si>
    <t>hannam@contoso.com</t>
  </si>
  <si>
    <t>Paulus Lippmaa</t>
  </si>
  <si>
    <t>Paulus</t>
  </si>
  <si>
    <t>Paulus Paulus Lippmaa</t>
  </si>
  <si>
    <t>{"theme":"dark-hive","dateFormat":"dd/mm/yy","timeZone": "PST","table":{"pagingType":"simple","pageLength": 10},"favoritesOnDashboard":true}</t>
  </si>
  <si>
    <t>paulusl@contoso.com</t>
  </si>
  <si>
    <t>Kerstin Parn</t>
  </si>
  <si>
    <t>Kerstin</t>
  </si>
  <si>
    <t>Kerstin Kerstin Parn</t>
  </si>
  <si>
    <t>{"theme":"ui-darkness","dateFormat":"dd/mm/yy","timeZone": "PST","table":{"pagingType":"numbers","pageLength": 10},"favoritesOnDashboard":true}</t>
  </si>
  <si>
    <t>(415) 555-0100</t>
  </si>
  <si>
    <t>(415) 555-0101</t>
  </si>
  <si>
    <t>kerstin@consolidatedmessenger.com</t>
  </si>
  <si>
    <t>Helen Ahven</t>
  </si>
  <si>
    <t>Helen</t>
  </si>
  <si>
    <t>Helen Helen Ahven</t>
  </si>
  <si>
    <t>{"theme":"le-frog","dateFormat":"mm/dd/yy","timeZone": "PST","table":{"pagingType":"full_numbers","pageLength": 25},"favoritesOnDashboard":true}</t>
  </si>
  <si>
    <t>helen@consolidatedmessenger.com</t>
  </si>
  <si>
    <t>Bill Lawson</t>
  </si>
  <si>
    <t>Bill</t>
  </si>
  <si>
    <t>Bill Bill Lawson</t>
  </si>
  <si>
    <t>{"theme":"black-tie","dateFormat":"mm/dd/yy","timeZone": "PST","table":{"pagingType":"full","pageLength": 50},"favoritesOnDashboard":true}</t>
  </si>
  <si>
    <t>(203) 555-0107</t>
  </si>
  <si>
    <t>billl@fabrikam.com</t>
  </si>
  <si>
    <t>Helen Moore</t>
  </si>
  <si>
    <t>Helen Helen Moore</t>
  </si>
  <si>
    <t>(203) 555-0104</t>
  </si>
  <si>
    <t>helenm@fabrikam.com</t>
  </si>
  <si>
    <t>Penny Buck</t>
  </si>
  <si>
    <t>Penny</t>
  </si>
  <si>
    <t>Penny Penny Buck</t>
  </si>
  <si>
    <t>{"theme":"blitzer","dateFormat":"mm/dd/yy","timeZone": "PST","table":{"pagingType":"simple","pageLength": 10},"favoritesOnDashboard":true}</t>
  </si>
  <si>
    <t>(406) 555-0107</t>
  </si>
  <si>
    <t>(406) 555-0109</t>
  </si>
  <si>
    <t>pennyb@graphicdesigninstitute.com</t>
  </si>
  <si>
    <t>Donna Smith</t>
  </si>
  <si>
    <t>Donna</t>
  </si>
  <si>
    <t>Donna Donna Smith</t>
  </si>
  <si>
    <t>{"theme":"humanity","dateFormat":"mm/dd/yy","timeZone": "PST","table":{"pagingType":"numbers","pageLength": 10},"favoritesOnDashboard":true}</t>
  </si>
  <si>
    <t>(406) 555-0101</t>
  </si>
  <si>
    <t>donnas@graphicdesigninstitute.com</t>
  </si>
  <si>
    <t>Madelaine  Cartier</t>
  </si>
  <si>
    <t>Madelaine</t>
  </si>
  <si>
    <t>Madelaine Madelaine  Cartier</t>
  </si>
  <si>
    <t>{"theme":"dark-hive","dateFormat":"yy-mm-dd","timeZone": "PST","table":{"pagingType":"full_numbers","pageLength": 25},"favoritesOnDashboard":true}</t>
  </si>
  <si>
    <t>(423) 555-0101</t>
  </si>
  <si>
    <t>(423) 555-0100</t>
  </si>
  <si>
    <t>madelainec@humongousinsurance.com</t>
  </si>
  <si>
    <t>Annette Talon</t>
  </si>
  <si>
    <t>Annette</t>
  </si>
  <si>
    <t>Annette Annette Talon</t>
  </si>
  <si>
    <t>{"theme":"ui-darkness","dateFormat":"dd/mm/yy","timeZone": "PST","table":{"pagingType":"full","pageLength": 50},"favoritesOnDashboard":true}</t>
  </si>
  <si>
    <t>(423) 555-0106</t>
  </si>
  <si>
    <t>annettet@humongousinsurance.com</t>
  </si>
  <si>
    <t>Elias Myllari</t>
  </si>
  <si>
    <t>Elias</t>
  </si>
  <si>
    <t>Elias Elias Myllari</t>
  </si>
  <si>
    <t>{"theme":"le-frog","dateFormat":"DD, MM d, yy","timeZone": "PST","table":{"pagingType":"simple_numbers","pageLength": 10},"favoritesOnDashboard":true}</t>
  </si>
  <si>
    <t>(209) 555-0101</t>
  </si>
  <si>
    <t>(209) 555-0106</t>
  </si>
  <si>
    <t>eliasm@litwareinc.com</t>
  </si>
  <si>
    <t>Vilma Niva</t>
  </si>
  <si>
    <t>Vilma</t>
  </si>
  <si>
    <t>Vilma Vilma Niva</t>
  </si>
  <si>
    <t>{"theme":"black-tie","dateFormat":"dd/mm/yy","timeZone": "PST","table":{"pagingType":"simple","pageLength": 10},"favoritesOnDashboard":true}</t>
  </si>
  <si>
    <t>(209) 555-0103</t>
  </si>
  <si>
    <t>vilman@litwareinc.com</t>
  </si>
  <si>
    <t>Prem Prabhu</t>
  </si>
  <si>
    <t>Prem</t>
  </si>
  <si>
    <t>Prem Prem Prabhu</t>
  </si>
  <si>
    <t>(423) 555-0102</t>
  </si>
  <si>
    <t>(423) 555-0108</t>
  </si>
  <si>
    <t>premp@lucernepublishing.com</t>
  </si>
  <si>
    <t>Sunita Jadhav</t>
  </si>
  <si>
    <t>Sunita</t>
  </si>
  <si>
    <t>Sunita Sunita Jadhav</t>
  </si>
  <si>
    <t>{"theme":"blitzer","dateFormat":"mm/dd/yy","timeZone": "PST","table":{"pagingType":"full_numbers","pageLength": 25},"favoritesOnDashboard":true}</t>
  </si>
  <si>
    <t>sunitaj@lucernepublishing.com</t>
  </si>
  <si>
    <t>Marcos Costa</t>
  </si>
  <si>
    <t>Marcos</t>
  </si>
  <si>
    <t>Marcos Marcos Costa</t>
  </si>
  <si>
    <t>{"theme":"humanity","dateFormat":"mm/dd/yy","timeZone": "PST","table":{"pagingType":"full","pageLength": 50},"favoritesOnDashboard":true}</t>
  </si>
  <si>
    <t>(252) 555-0106</t>
  </si>
  <si>
    <t>(252) 555-0101</t>
  </si>
  <si>
    <t>marcosc@nodpublishers.com</t>
  </si>
  <si>
    <t>Matheus Oliveira</t>
  </si>
  <si>
    <t>Matheus</t>
  </si>
  <si>
    <t>Matheus Matheus Oliveira</t>
  </si>
  <si>
    <t>matheuso@nodpublishers.com</t>
  </si>
  <si>
    <t>0x80DE4F3879785996D9754010C8E90C24C3D82BF929D5726E9A69418D772AC046</t>
  </si>
  <si>
    <t>{"theme":"dark-hive","dateFormat":"mm/dd/yy","timeZone": "PST","table":{"pagingType":"simple_numbers","pageLength": 10},"favoritesOnDashboard":true}</t>
  </si>
  <si>
    <t>(252) 555-0107</t>
  </si>
  <si>
    <t>Eliza Soderberg</t>
  </si>
  <si>
    <t>Eliza</t>
  </si>
  <si>
    <t>Eliza Eliza Soderberg</t>
  </si>
  <si>
    <t>elizas@northwindelectriccars.com</t>
  </si>
  <si>
    <t>0x2787527C41F2131B0C1314FA84D727BCA95A6AF9F7F3DD5A028344E4BD5E1B87</t>
  </si>
  <si>
    <t>{"theme":"ui-darkness","dateFormat":"mm/dd/yy","timeZone": "PST","table":{"pagingType":"simple","pageLength": 10},"favoritesOnDashboard":true}</t>
  </si>
  <si>
    <t>(201) 555-0101</t>
  </si>
  <si>
    <t>(201) 555-0106</t>
  </si>
  <si>
    <t>Sara Karlsson</t>
  </si>
  <si>
    <t>Sara</t>
  </si>
  <si>
    <t>Sara Sara Karlsson</t>
  </si>
  <si>
    <t>{"theme":"le-frog","dateFormat":"mm/dd/yy","timeZone": "PST","table":{"pagingType":"numbers","pageLength": 10},"favoritesOnDashboard":true}</t>
  </si>
  <si>
    <t>(201) 555-0100</t>
  </si>
  <si>
    <t>sarak@northwindelectriccars.com</t>
  </si>
  <si>
    <t>Donald Jones</t>
  </si>
  <si>
    <t>Donald</t>
  </si>
  <si>
    <t>Donald Donald Jones</t>
  </si>
  <si>
    <t>{"theme":"black-tie","dateFormat":"yy-mm-dd","timeZone": "PST","table":{"pagingType":"full_numbers","pageLength": 25},"favoritesOnDashboard":true}</t>
  </si>
  <si>
    <t>(605) 555-0101</t>
  </si>
  <si>
    <t>donaldj@treyresearch.net</t>
  </si>
  <si>
    <t>Sharon Graham</t>
  </si>
  <si>
    <t>Sharon</t>
  </si>
  <si>
    <t>Sharon Sharon Graham</t>
  </si>
  <si>
    <t>(605) 555-0106</t>
  </si>
  <si>
    <t>sharong@treyresearch.net</t>
  </si>
  <si>
    <t>Hai Dam</t>
  </si>
  <si>
    <t>Hai</t>
  </si>
  <si>
    <t>Hai Hai Dam</t>
  </si>
  <si>
    <t>{"theme":"blitzer","dateFormat":"DD, MM d, yy","timeZone": "PST","table":{"pagingType":"simple_numbers","pageLength": 10},"favoritesOnDashboard":true}</t>
  </si>
  <si>
    <t>(218) 555-0101</t>
  </si>
  <si>
    <t>(218) 555-0108</t>
  </si>
  <si>
    <t>haid@thephone-company.com</t>
  </si>
  <si>
    <t>Thanh Dinh</t>
  </si>
  <si>
    <t>Thanh</t>
  </si>
  <si>
    <t>Thanh Thanh Dinh</t>
  </si>
  <si>
    <t>{"theme":"humanity","dateFormat":"dd/mm/yy","timeZone": "PST","table":{"pagingType":"simple","pageLength": 10},"favoritesOnDashboard":true}</t>
  </si>
  <si>
    <t>(218) 555-0104</t>
  </si>
  <si>
    <t>thanhd@thephone-company.com</t>
  </si>
  <si>
    <t>Hubert Helms</t>
  </si>
  <si>
    <t>Hubert</t>
  </si>
  <si>
    <t>Hubert Hubert Helms</t>
  </si>
  <si>
    <t>{"theme":"dark-hive","dateFormat":"dd/mm/yy","timeZone": "PST","table":{"pagingType":"numbers","pageLength": 10},"favoritesOnDashboard":true}</t>
  </si>
  <si>
    <t>(415) 555-0104</t>
  </si>
  <si>
    <t>huberth@woodgrovebank.com</t>
  </si>
  <si>
    <t>Donald Small</t>
  </si>
  <si>
    <t>Donald Donald Small</t>
  </si>
  <si>
    <t>{"theme":"ui-darkness","dateFormat":"mm/dd/yy","timeZone": "PST","table":{"pagingType":"full_numbers","pageLength": 25},"favoritesOnDashboard":true}</t>
  </si>
  <si>
    <t>(415) 555-0105</t>
  </si>
  <si>
    <t>donalds@woodgrovebank.com</t>
  </si>
  <si>
    <t>Customer Invoice</t>
  </si>
  <si>
    <t>Customer Credit Note</t>
  </si>
  <si>
    <t>Customer Payment Received</t>
  </si>
  <si>
    <t>Customer Refund</t>
  </si>
  <si>
    <t>Supplier Invoice</t>
  </si>
  <si>
    <t>Supplier Credit Note</t>
  </si>
  <si>
    <t>Supplier Payment Issued</t>
  </si>
  <si>
    <t>Supplier Refund</t>
  </si>
  <si>
    <t>Stock Transfer</t>
  </si>
  <si>
    <t>Stock Issue</t>
  </si>
  <si>
    <t>Stock Receipt</t>
  </si>
  <si>
    <t>Stock Adjustment at Stocktake</t>
  </si>
  <si>
    <t>Customer Contra</t>
  </si>
  <si>
    <t>2016-01-01 16:05:00.0000000</t>
  </si>
  <si>
    <t>TransactionTypeID</t>
  </si>
  <si>
    <t>TransactionTypeName</t>
  </si>
  <si>
    <t>StateProvinceID</t>
  </si>
  <si>
    <t>StateProvinceCode</t>
  </si>
  <si>
    <t>StateProvinceName</t>
  </si>
  <si>
    <t>SalesTerritory</t>
  </si>
  <si>
    <t>AL</t>
  </si>
  <si>
    <t>Alabama</t>
  </si>
  <si>
    <t>Southeast</t>
  </si>
  <si>
    <t>0xE61000000104B600000057BB58BAD3E43F403277EE90FE1D56C04B3ACAC16CCA3F4089E942ACFE1D56C01971EB59ACB23F400F4E7809AC1D56C0347EE195249F3F40D0CE6916681D56C01D942901936F3F40A1EF71B9C31C56C0978E39CFD86B3F407EC16ED8B61C56C08AFF3BA2421D3F402829B000A61B56C09F5EF65D8FFF3E4010B86EED431B56C0B459761D50BC3E409516CCDD651A56C04529215855BB3E40CDC7B5A1621A56C0BDFC4E93198B3E40CCB56801DA1956C0265305A3925E3E40BD8A8C0E481956C0DAA6785C54633E409141EE224C1756C0963B33C1705E3E40014BAE62F11356C07B9DD497A5513E40838593347F1056C0041A6CEA3C523E404A404CC2850C56C0F8E0B54B1B523E404966F50EB70856C03368E89FE0663E40130EBDC5C30656C0E177D32D3B803E40C4978922A40656C0B33F506EDB8B3E400C738236390556C0997FF44D9A963E40DAE4F049270456C0177C9A9317A53E40B79A75C6F70356C0F032C34659AF3E40B35A608F890056C0A14B38F416A73E405912A0A696FB55C090F46915FD953E40DA519CA38EFA55C09D0DF967068D3E4061DC0DA2B5F955C0077AA86DC37C3E40B7239C16BCFB55C07F4E417E36723E402906483481FA55C0B5A679C729623E40FA5E43705CF755C0B96DDFA3FE523E40B4CA4C69FDF255C0787C7BD7A0473E4080D591239DF355C03FFED2A23E3D3E4049F086342AF955C00C384BC9723A3E408331225168F455C05184D4EDEC3F3E40A148F7730AEA55C05CA79196CA473E40D72E6D382CE155C0D6A6B1BD16583E4072A43330F2DC55C0E3F90CA837673E40E8BB5B59A2DB55C0FF06EDD5C76F3E40946B0A6476D755C00FD253E410753E401249F4328ADA55C0463EAF78EA813E40F373435376DC55C0FF8EA850DD8C3E40FDF675E09CDB55C0244223D8B89A3E40F5A0A014ADD955C003E621533EA83E4003CE52B29CD955C0F336363B52B13E402B14E97E4EDC55C09A20EA3E00BD3E40EC9FA70183E155C0274D83A279C43E40B56AD784B4E255C03E03EACDA8DD3E40BEF4F6E7A2E855C0C073EFE192F33E40E4486760E4E555C0984F560C57FF3E4051D7DAFB54E655C0071D4E0F57FF3E400206A53653E655C0340F60915FFF3E40560C570740E155C0DC82A5BA80FF3E4097FBE42840DB55C01132906797FF3E405BE7DF2EFBD355C0D9AA850CC0FF3E40628200EA6FCA55C08BDAFD2AC0FF3E40003961C268CA55C04DF04DD367FF3E40E52329E961BB55C0E7887C9752FF3E405CFDD8243FB555C0A5D207473AFF3E40326BFFC648B255C013C5491607FF3E40164DD4230CAC55C0EEE9EA8EC5FE3E40805F234910A455C0658EAF6699FE3E40A143DC8DDF9855C0AEEE586C93FE3E40FA78E8BB5B9755C0E14F23287BFE3E4054A73DDFFB8B55C0B6C6CF5F66FE3E401BB876103E8255C0340C1F1153FE3E402EAA4544317955C0274C18CDCAFE3E4085949F54FB6F55C0BD98AB463DFF3E40FD9E007D166555C03DD4781574FF3E4032540A42DF5F55C07B950B9C7AFF3E40EB6B7747405F55C0A38D23D6E2FF3E40AB083719555555C00C569C6A2D003F40A3E36A64574955C02BD7DB662A003F40BEF6CC92004255C024B20FB22C003F4074D190F1284055C0E4D4CE30B50D3F40E8DB82A5BA4055C0E495AF9951133F40FA8288D3594155C057B08D78B21B3F40CF0F2384474255C0764EB340BB2F3F40FDF2C98AE14655C0390A100533423F40166C239EEC4655C03E78EDD2864B3F40FD8172DBBE4555C079D70F8A034F3F402C11DF63AF4555C0E5D2F88557523F40AED7F4A0A04555C0FB56EBC4E55C3F408713984EEB4555C056B439CE6D6E3F40D617096D394455C03BF88903E8773F403C2D3F70954455C0DE9D529800853F408A62A0BF4E4355C08BA71E69708B3F40B854A52DAE4255C0A63FFB9122923F40791EDC9DB54355C0A0185932C79E3F400629780AB94355C059DDEA39E9B13F40AE2AFBAE084855C0E0F42EDE8FBB3F40D920938C9C4755C0990DBDEA51C33F40C151EA37074855C0242B0B51C0C73F40D4196F25444855C0E9CE13CFD9D63F40C6A354C2134955C0F78DAF3DB3E43F40BBEEAD484C4755C022861DC6A4F73F401B2E724F574455C0054F2157EAFD3F40109D11DE114455C01891E101F80740404D42E6514A4355C0DC8310902F0B404081768714034355C06BD5AE09691140400D6B2A8BC24355C0761A69A9BC174040FB05BB61DB3F55C0FB93F8DC091C40401A886533873B55C0ABAC106F8C1D404070E30755E03A55C078EA9106B7214040D80E46EC133955C07AC2120F28274040022A1C412A3D55C05F28603B182B40409ECE15A5844055C0BA2EFCE07C2E404096AE601BF13E55C05F9C9E6284304040F6709A2ACB3E55C09A215514AF3840404B8FA67A323E55C068E70792E7404040E1549781FC3F55C07E088AC04C41404069431587124055C0E1B54B1B0E4340404EF38E53744055C088653387A44A404039ECBE63784455C0D0C7AF27D54D4040DF1DA85EDE4455C01F12BEF73754404079E75086AA4555C00C3B8C497F5D40405A643BDF4F4755C0EFD9216635604040ADBE315AF84755C06B425A63D06940406D37C1374D4A55C0923EADA23F6E40407A58A835CD4B55C05543DAB0606F4040AB79F658E94B55C0F241CF66D58D4040F84F3750E04E55C01EF25F78D58D40400161EA51E04E55C04B5D12E6949040409B7AE960244F55C02846BB7AC8B64040CA023B94D65255C01758ABF5CABD404057B42333845355C0EE2076A6D0C34040F357C85C195455C0CA3C9C4099D34040C9958CB2A35555C0FCDD3B6A4CE24040554ACFF4125755C0CFBF5DF46AF34040802BEF35BF5855C03594DA8B68FB4040A9143B1A875955C0B9EAA59668FB404052FA411B875955C08506AA11580A41402835E7DCF25A55C052F2EA1C031041408AAA5FE97C5B55C0400504E8A1244140B0F66919A45D55C08CDBDEDBFD2B4140154824D0685E55C0048D9944BD3C41400F0C207C286055C04E988FAD10434140578876B7D56055C0EDF4820D5A4B4140BD1B0BA5B86155C03E929F5CD84F41402A481CB2336255C04C35B3960260414021CCED5EEE6355C08A99E7BF226E41400C541ACC4C6555C0B0743E3C4B76414053AEF02E176655C09B8BBFED097E4140C4EBFA05BB6655C0A23BF506577E4140E3EDA1E44A7755C0C5909C4CDC7E41401686C8E9EB9355C04C62B5A9DB7E4140EABA8D93669455C05434D6FECE7E414097C80567F09D55C030F95565F77E414066571AF626B255C0DB8AFD65F77E4140DAE4F04927B255C0C53D392B147F41401C460AB785B555C0A1BEF3D7E07F414006188E117DCD55C091EEE714E47F414058A65F22DECD55C0C8F6FECAE67F4140F91916E556CE55C0F2F8EC5373804140C2EFB54ECAE655C06EF9484A7A804140AC8BDB6800E855C05A83F755B9804140E57ADB4C85F655C0E958B7A9C1804140853F4DDD08FF55C0AE62F19BC280414005BD3786000056C0E4B9BE0F0781414072DBBE47FD0C56C0906456EF707F4140D8463CD9CD0C56C0C70BE9F010764140F699B33EE50956C080B6D5AC33724140EFAA07CC430656C08043A852B34F41400584D6C3970856C068E1F909754A41405B00B98AEE0856C074A83CB5443B41405D99D9EAE90956C02D58CED217294140EFEE62B8160B56C0206D3857130B4140407E1183070D56C087A3AB747707414019726C3D430D56C08A47CF2159DF4040594B9394E50F56C0D8101C9771D940405D68AED3481056C0328D11295AC44040AD0E88AD911156C0306475ABE7A44040E1E1B5FD7B1356C080B8AB5791974040AF5A99F04B1456C09F6EF4BFE17E404051C6D7F3C31556C0C13FA59CEA7640405788BC473D1656C0D3BCE3141D5B4040A81611C5E41756C01ADD27EAFF494040723BCF72E91856C04F2529CC82274040CB1289C7F61A56C0632992AF0420404029E620E8681B56C0CBAF232F231D404044F9B8E2971B56C09F2DFD50CA06404081BD1B4E041D56C09D82FC6CE4EE3F40603C8386FE1D56C057BB58BAD3E43F403277EE90FE1D56C001000000020000000001000000FFFFFFFF0000000003</t>
  </si>
  <si>
    <t>AK</t>
  </si>
  <si>
    <t>Alaska</t>
  </si>
  <si>
    <t>Far West</t>
  </si>
  <si>
    <t>2013-01-01 00:05:00.0000000</t>
  </si>
  <si>
    <t>AZ</t>
  </si>
  <si>
    <t>Arizona</t>
  </si>
  <si>
    <t>Southwest</t>
  </si>
  <si>
    <t>0xE6100000010499000000029CDEC5FB4B4040B30A9B012EB35CC02D9622F94A48404033F9669B1BB45CC07AC4E8B985464040642310AFEBB25CC0519E7939EC424040B5E1B034F0B35CC01E15FF77443F40406EA6423C12B45CC024EEB1F4A1154040A6D1E4620C705CC02D57C1E1260540404F2358745C555CC0A01518B2BABD3F408FA850DD5C175CC0D008D448C16C3F401EF2196D7CD75BC0AB74779D0D553F4016FBCBEEC9C45BC098B6DFC048553F401518D277739D5BC03EAC376A85553F407636E49F19755BC0C6DADFD91E553F401BD7BFEB33435BC099982EC4EACB3F401C08C90226435BC04869368FC30A4040C4211B4817435BC01F628385933640406BB933130C435BC02EB2886187634040C90807F703435BC0E42CEC69876340407B8505F703435BC01B81785DBF9A4040508A56EE05435BC077BAF3C473B44040A3CA30EE06435BC0B7594B1E9DE3404044D0D89DFB425BC0522635B401F04040C8EBC1A4F8425BC0655419C6DD4241407DEA58A5F4425BC0781CE835264A4140718CB8F0F3425BC0F6B0170AD87A41404A5F0839EF425BC0E123BC085C9641408CA3A176F7425BC08F5033A48AAE41405A65A6B4FE425BC08444DAC69FCE4140E17B7F83F6425BC0AA8251499DF0414031B5A50EF2425BC0F82737A04C00424039C4848FEF425BC0AF5B04C6FA0E4240A4DE5339ED425BC07E384888F26F4240304AD05FE8425BC07AFA08FCE17F4240BA8102EFE4425BC0922232ACE27F4240D49D279EB35F5BC02E3A596ABD7F424000378B170B805BC0C8409E5DBE7F4240003ACC97179E5BC0003961C268804240CADB114E0BB05BC0616F62484E8042402654707841C45BC075E5B33C0F804240D13B1570CFD15BC05E48878730804240745DF8C1F9D95BC01F01BD6B30804240870E880D6BDA5BC03CBD529621804240CD069964E4165CC02A9B346218804240BDE47FF277225CC065FF3C0D18804240BCCFF1D1E2225CC016815EA90C804240F5C2528F16355CC0C68DE3DE09804240C987FA578C395CC03EEB1A2D0780424013622EA9DA3D5CC05917B7D1008042408FFE976BD17D5CC04C86E3F90C8042405E4BC8073D835CC0BA6EDD0FEC6B4240C2358BD535835CC05FED28CE514D42406118B0E42A835CC0F5BA4560AC29424006F4C29D0B835CC0525F96766A2242404834812216835CC06E15C440D7184240718DCF64FF825CC0BBB6B75B920F42407FF6234564865CC01936CAFACD064240624D6551D8885CC088D860E124034240143FC6DCB5895CC03C32569BFF014240DD5ED218AD8D5CC014E8137992044240DCF4673F52915CC0A88AA9F413084240293E3E213B945CC02EA86F99D30D4240B9347EE195955CC0C4CC3E8F511242404E29AF95D0975CC02104E44BA81242404D840D4FAF9A5CC095F1EF332E1042400E4E44BFB69C5CC0DA1D520C901042409082A7902B9F5CC04791B586521342404AEB6F09C0A05CC08FDFDBF4671342401553E9279CA45CC0F92B64AE0C12424053E8BCC62EA85CC00FB56D18050F4240A4E2FF8EA8AA5CC00CE4D9E55B0D42406EDDCD531DAF5CC0971C774A0709424091EF52EA92AF5CC0547A539070084240330E003792AF5CC0C495B37746014240F549EEB089AF5CC0E8154F3DD2F84140454B1E4FCBAE5CC06939D0436DF3414095D5743DD1AC5CC07C259012BBEE41409BE3DC26DCAA5CC0F5673F5244E8414090F7AA9509AD5CC03BC43F6CE9DD4140378DEDB5A0AC5CC0691CEA7761D341408BA8893E1FAC5CC0D6E07D552ECE4140A7406667D1A95CC0EE05668522C341401A34F44F70AA5CC03753211E89B941404A0C022B87AA5CC064CA87A06AB4414024473A0323A85CC0ADA0698995A141402062838593A55CC09D11A5BDC1914140747808E3A7A45CC02497FF907E8F41404A9869FB57A65CC0D3122BA3918F41401F680586ACA75CC06C3F19E3C3884140942F682101A85CC06422A5D93C8041403CDC0E0D8BA85CC0F068E388B578414037C2A2224EA85CC0B28009DCBA6F4140F3CAF5B699A85CC0E3361AC05B684140AFEDED96E4A45CC01749BBD1C75C41403412A1116C9F5CC00377A04E7958414011A62897C69D5CC0B7B6F0BC544A4140D21A834E089B5CC03E59315C1D42414015E63DCE34985CC09F73B7EBA53941408C81751C3F985CC087FA5DD89A394140A0FF1EBC76955CC0DBF7A8BF5E334140B8B1D991EA905CC044679945282C4140BC9179E40F8B5CC0CD1C925A282741409E4143FF04895CC0E151E3E1CC264140AADDF02503895CC0DD088B8A382141401956F146E6885CC0E386DF4DB71E414061C3D32B658B5CC0755AB741ED174140A4198BA6B38E5CC07A36AB3E57154140A5846055BD925CC0C05774EB35114140AC53E57B46965CC0111956F1460E4140C1C6F5EFFA995CC03A3FC571E00B41409DF529C7649B5CC0824CA06C1A0A41408B8FFB9C869B5CC0D6A8876874054140BD512B4CDF9B5CC0B9A64066670141407BBFD18E1B9D5CC0AED172A087FA4040A4C519C39CA05CC031AF230ED9F6404040321D3A3DA25CC016BCE82B48F34040ABCDFFAB8EA05CC0DD5B9198A0EE40405A677C5F5CA05CC0942C27A1F4E940409C6D6E4C4FA15CC05660C8EA56E14040787DE6AC4FA05CC0A0E062450DDC4040A6D590B8C79F5CC04AB4E4F1B4D840405FED28CE51A05CC0774B72C0AED44040E5B4A7E49CA15CC0280F0BB5A6CD404011E0F42EDEA15CC02F6B6281AFC64040EA20AF0793A15CC09757AEB7CDBE40403CDD79E239A65CC0122C0E677EB74040E600C2EF43A85CC09E95B4E21BB6404069FE98D6A6A85CC0897956D28AB5404078EFA83121AB5CC0B5A7E49CD8B34040289831056BAE5CC00261A75835B0404006B98B3045AD5CC078EBFCDB65A94040E333D93F4FAD5CC00AD5CDC5DFA4404069E21DE049AE5CC055FA0967B7A04040919C4CDC2AAB5CC068226C787A9D404001A1F5F065AB5CC0990B5C1E6B94404092CF2B9E7AAB5CC0E40F069E7B8D40402E90A0F831AD5CC0B9E2E2A8DC844040C2C3B46FEEAA5CC0D93C0E83F983404091D3D7F335A85CC018778368AD844040D13B1570CFA45CC0A8080B0927834040B2864E9F17A15CC0BEF6CC92008340407782FDD7B9A05CC039CFD8976C7C4040C0046EDDCD9E5CC0BFD53A7139764040CAFD0E45819E5CC0906456EF7073404041B96DDFA39D5CC08386FE092E6C40406FF1F09E039E5CC0CD02ED0E29644040D8F15F2008A25CC0BABC395CAB5F404044696FF085A45CC0A9B338D1DA5E40401B5AC44283A75CC0BBEF181EFB5D4040C5538F34B8AA5CC0E02A4F20EC5E4040CCCEA2772AAD5CC094490D6D005C4040D50792770EAE5CC08BA8893E1F534040D044D8F0F4B05CC0BF5E61C1FD4E404020274C18CDB35CC0029CDEC5FB4B4040B30A9B012EB35CC001000000020000000001000000FFFFFFFF0000000003</t>
  </si>
  <si>
    <t>AR</t>
  </si>
  <si>
    <t>Arkansas</t>
  </si>
  <si>
    <t>0xE61000000104DB000000109546CCEC3F4240EE2422FC8BA757C02B685A6265264240933A014D84A557C04AE95888BB144240B892EE32FCA357C0D789E6BB150D424095E8D86E52A357C0E3A430EF71FE41409A0986730DA257C09735B1C057E241403F51D9B0A69F57C04ABAF55D2CE1414041ACF2F78D9F57C0AA88C0E9BBD14140967B8D96479E57C0A226FA7C94BF41401649BBD1C79C57C0081CA5E453B24140F3E6E039D59B57C0DE116F4D74B1414083A3E43CC59B57C0AEF204C24EAF4140F02E17F19D9B57C000193A7650A341403CDBA337DC9B57C0B1F4163400884140B8A0B6E5589C57C0833A53888C774140DE3509FFA39C57C0D7A02FBDFD7141407500C45DBD9C57C075B88E844E5D414092C5E8CE149D57C01EE1B4E045514140E27A14AE479D57C01E52ED56F4404140A63EAAC9839D57C0CDAB3AAB052E4140696FF085C99D57C00EAE1E794D184140503542FB169E57C0F819170E840241402B82FFAD649E57C0E8F6EFC46FF84040B295CD898B9E57C02424D236FEE44040B6F5D37FD69E57C04C1938A0A5D140406ABC7493189F57C0FDD8243FE2C940403B8A73D4D19A57C09E4319AA62C840406F490ED8D59857C09BE5B2D139C74040D218ADA3AA9657C03C139A2496C84040CD8FBFB4A89557C06186C61341C84040FC1A4982709357C01D71C806D2C94040E603029D498F57C0663046240AC94040C6504EB4AB8D57C03D26529ACDCB4040FECF61BEBC8B57C0728A8EE4F2C94040C2A2224E278957C063D4B5F63EC940409F5912A0A68457C00D8C418E9EC640401351102CCE8257C031992A1895C64040C3EE3B86C78257C0EC67B114C9B74040B587BD50C08257C05BB22AC24DAA40405B22179CC18257C0F456840FB8A24040AD47F09FBF8257C0EC6B5D6A84944040BDFA78E8BB8257C01D3BA8C475824040F1B913ECBF8257C075CF18577B8240409C63F6A2217457C01DFD54937B8240405B15E69B837357C0D15625917D8240401B45D61A4A6E57C09A01C125668240400DB858F5576157C0007B519E628240402C331F8E645F57C06FD6E07D558240406B0DA5F6225857C0739C27584E8240409C062356454F57C01AF7E6374C8240408F8AFF3BA24C57C0B4E35F4735824040F25449FC463F57C05DE0F25833824040E0BBCD1B273E57C0A79077F3D58140407AB33031622E57C063B5F97FD58140400DFB3DB14E2E57C0E12879758E8140404DF1B8A8162057C01A868F8829814040CCEEC9C3420E57C0A145C8F3158140409155D4E56C0457C0C99762F2158140404BC32B326C0457C0BAA1293BFD80404016F4DE1802F856C074E95F92CA8040403D7FDAA84EDF56C01C0EF382C480404065D70C0F77DD56C0635E8E5CBF8040407155794BE6DB56C0A5A123489B8040403DD90D9EEED056C0D3DB9F8B86804040E9EFA5F0A0CA56C0022C6D637081404049CD7EFC36CA56C05053CBD6FA86404003081F4AB4C756C0478D0931978C4040207C28D192CB56C0927538BA4A91404009336DFFCAC956C0081C0934D8904040ADDA3521ADC656C087A4164A269740403DB9A64066C556C0D007CBD8D09D40404F3E3DB665C456C0143E5B0707A340406F7EC34483C556C02EC55565DFA34040D7D7BAD408C856C0F5D4EAABABAC4040AB77B81D1AC956C0E8A221E351B2404093DDCCE847C756C02AE27492ADB6404012F5824F73C956C09BC8CC052EBB4040129F3BC1FECA56C0DAE1AFC91ABF404085EB51B81ECC56C007600322C4C3404085ECBC8DCDCD56C05963236303C64040E34E964929CD56C09D11A5BDC1C94040D0B52FA017CC56C0A4C0029832CE4040C83EC8B260C856C0CD902A8A57D3404017618A7269CB56C0882B67EF8CD440403463D17476C656C00795B88E71DB40409A5E622CD3C456C01840F850A2DF404049BC3C9D2BC956C09943520B25E34040D0ECBAB722C756C0C824236761E34040C85EEFFE78C556C00FED6305BFE14040C687D9CBB6C156C0798EC87729E7404080EF366F9CC156C0067E54C37EE94040E066F16261C356C0CA89761552F04040997E8978EBC356C007B64AB038F44040FFCC203EB0C156C04FABE80FCDF840409DBB5D2F4DC256C0354415FE0CFB40404ED2FC31ADC556C02A01310917FE404029CDE67118C356C0876A4AB20EFD40407D06D49B51C056C045443179030041403DB83B6BB7BE56C0ADD85F764F024140A54BFF9254BC56C008C9022670034140F792C6681DB956C04E7CB5A338094140B680D07AF8B756C056815A0C1E0C414072DC291DACB956C02F849CF7FF0D4140F71C588E90BC56C068D5909FEE0E41404194A58777BC56C00D3AB14C5E0F41403374B5D16BBC56C01893FE5E0A1341408463963D09BC56C0B7989F1B9A1441401C42959A3DB956C0A547533D9917414060C9552C7EB856C030F0DC7BB81C4140D313967840B956C05A10CAFB381E4140BA10AB3FC2B556C03CA1D79FC4234140620FED6305B456C020EC14AB0625414084D4EDEC2BB056C0753DD175E12B4140F86F5E9CF8B056C0E4805D4D9E2E4140FCDF1115AAAE56C009A7052FFA2A41407289230F44AA56C05F79909E22314140116E32AA0CA956C03B6F63B323354140880D164ED2A456C06BBA9EE8BA3A4140A1478C9E5BA556C0F4DF83D72E434140D844662E70A456C096E99788B74841408D614ED026A356C0E38C614ED04E414048DBF81395A556C023DC7A1D1C514140C4D7E1C1B0A456C0ECD808C4EB5441407F68E6C935A356C03BA759A0DD5941407E384888F2A256C0B8C83D5DDD614140C09481035AA056C05778978BF864414078B130444E9E56C0CFD6C1C1DE6A4140174339D1AE9D56C06B3CE0FEE96A41403938B2631C9A56C0B7973446EB6A4140A3FFE55AB49956C08AFED0CC936F41402D05A4FD0F9456C0C4171796B96F41407E9AFA5FEE9356C0DC80CF0F237441402979758E019056C0226E4E25037841400A2AAA7EA58F56C06669A7E6727F41400FF0A485CB9356C047AD307DAF8341405740A19E3E9356C0FDA02E52288541409DF0129CFA9056C05AF2785A7E86414061A2410A9E8C56C02DE92807B38B4140DA3A38D89B8B56C0315F5E807D904140A4DDE8633E8A56C05E454607248F414032ACE28DCC8556C06A85E97B0D95414026F911BF628656C0C8EE0225059A4140450DA661F88556C02AC76471FF9F4140716F7EC3448656C0E1EF17B325A341406D6DE179A98A56C062BEBC00FBA64140D3A3A99ECC8756C018CFA0A17FAE4140198EE733A08556C09BADBCE47FB44140D42AFA43338756C077D844662EB64140FEF0F3DF838456C08F4E5DF92CB541400114234BE68256C0068195438BBA4140D09A1F7F698156C04031B2648EBF4140923F1878EE8256C02B85402E71C64140B3B5BE48688256C092921E8656C5414002D2FE07587D56C0F5D72B2CB8C74140F8307BD9767C56C007B13385CECD414048E17A14AE7B56C05B785E2A36D04140F357C85C197856C0F46A80D250D341407976F9D6877956C0B5696CAF05D94140A7AD11C1387D56C0E318C91EA1E0414012329067977A56C028603B18B1DF414057772CB6497756C0D12346CF2DE441406F0B96EA027356C04CFC51D499E74140DEC4909C4C6E56C0838593347FEC414011381268B06E56C098F6CDFDD5EF4140923EADA23F6E56C0A64412BD8CF24140A46B26DF6C6956C084DEA09FA8F341400C76B6A8876956C0DD408177F2F5414086376BF0BE6956C0AEF204C24EF9414099B51490F66B56C0D80E46EC130042401C774A07EB6E56C02EE23B31EBFF4140832D76FBAC7956C0E6AEC1B1DFFF41402157A367667D56C09CDD5A26C3FF4140E17CEA58A58656C0070C59C58DFF41400596651F7E9256C0707B82C476FF414094DC6113999756C0E49F19C40706424019C8B3CBB79556C0D68EE21C750E4240C03BF9F4D89256C03752B648DA114240679B1BD3138F56C034BDC458A6174240218E75711B8E56C0C248A86478194240539840AC1A8C56C04276DEC6661B4240F7216FB9FA8956C0957D5704FF214240D1E5CDE15A8756C0FEB8FDF2C926424047E6913F188456C0944A7842AF2D4240861C5BCF108456C025AE635C71314240A6457D923B8456C0AD4A22FB20354240202235ED628856C0EE23B726DD3A4240F92B64AE0C8956C08922A46E673F42406133C005D98956C08BAA0DE27A3F424022CCA3C0208E56C0BCAFCA85CA3F4240D49AE61DA79F56C03203F4C3CB3F424017D0281EE0A456C049A0C1A6CE3F4240A0DD21C500B156C060ECFF9BCD3F42408897650E31B256C0AFB0E07EC03F4240698B6B7C26C156C07FF3C6D5B73F424065FB813619C856C00018CFA0A13F42403BAA9A20EAD956C02AAA8D4EA23F42409E38358A0EDA56C05D09D065AF3F42401D9C6DE1CCDC56C0C35F9335EA3F424025AFCE3120E956C0183D31A4E73F4240D588A7A807EB56C002284696CC3F42403595456117FF56C0CE55D3CAC43F42405835461CB50757C01639FC0FC33F42407E7F1A9E9E0957C0DDAF027CB73F42409FE238F06A1657C0A834A2E4C33F4240CBACAD5FDD2157C08EC70C54C63F4240444AB3791C2457C0E1BA5430C13F4240086823EB6D3157C015AA9B8BBF3F42408E59F624B03557C0C052EB3ABF3F42406C829EBDA83657C0F4A3E194B93F4240D4D347E00F4857C042C794F6C63F4240EDE26AD7C75257C0A6501FB6C83F42406D85BE512E5457C059A31EA2D13F42401CB0ABC9535B57C063D09C02DC3F424022636EDE646557C0FCA4DAA7E33F4240E3A6069ACF6C57C08833B3D8DA3F4240AC2A6FF7787757C0C87A6AF5D53F42409D29745E637D57C020E1B471DE3F42409F4DA003EF8457C0728A8EE4F23F4240E40D30F31D9757C0109546CCEC3F4240EE2422FC8BA757C001000000020000000001000000FFFFFFFF0000000003</t>
  </si>
  <si>
    <t>CA</t>
  </si>
  <si>
    <t>California</t>
  </si>
  <si>
    <t>0xE61000000104D3010000D860E124CDBB40409F758D9603A65DC07C80EECB99B7404057CC086F0FA45DC0912A8A5759AF404056F0DB10E39E5DC01155F833BCA94040B726DD96C89D5DC010CCD1E3F7A8404097E5EB32FC975DC08E06F01648A6404018CE35CCD0945DC0846055BDFCAC4040B247A81952925DC026DF6C7363B44040397D3D5FB3975DC0902DCBD765BE4040D925AAB7069F5DC0D860E124CDBB40409F758D9603A65DC016A1D80A9A844040AAEFFCA204A65DC0166877483182404051F52B9D0FA95DC0A94C310741774040BA4C4D8237A55DC0AA436E861B6C40403CDD79E2399F5DC0AA2B9FE579664040348463963D9B5DC00247020D3669404055C03DCF9F965DC0D906EE409D724040477364E5979C5DC0994869368F7D40405725917D90A25DC016A1D80A9A844040AAEFFCA204A65DC0FCDF1115AAA34040F911BF620DE55DC05758703FE09D404056F31C91EFE25DC085419946939B40408D28ED0DBEDD5DC062838593349D4040F52C08E57DDB5DC0ED7DAA0A0DA240402DB308C556DB5DC08D09319754A74040F0FD0DDAABE05DC0FCDF1115AAA34040F911BF620DE55DC02E58AA0B780741409A046F48A3FA5DC058C9C7EE02034140B45549641FF85DC0726891ED7CFD4040CCECF318E5F75DC05BAFE94141FB404032E9EFA5F0F25DC01666A19DD3FA404074EB353D28EE5DC03A3E5A9C31FE4040287E8CB96BEA5DC0B9A5D590B8FF40400EA320787CE35DC00309FFCE8DFF4040D22417CC36DF5DC04EB6813B50FF40407BA2EBC20FD95DC0030AF5F411004140A054FB743CD75DC0A06AF46A80064140B4AF3C484FD75DC0EB707495EE064140645C717154DC5DC0FD037F5CE906414096A6A48C20DE5DC0F1F3DF83D70641402BA913D044E45DC0DD5CFC6D4F064140B2135E8253EF5DC09622F94A20094140B8AE9811DEF65DC02E58AA0B780741409A046F48A3FA5DC0F224E99AC90941408675E3DD91175EC0CA518028980341401B800D88101D5EC0A7E507AEF2FE40407311DF8959175EC0AFB48CD47BFA4040E4DA5031CE0C5EC02E71E481C8F640406AD8EF89750B5EC03F51D9B0A6F2404032C687D9CB075EC0DA907F6610F54040CB4C69FD2D035EC0FA0CA837A3F84040365A0EF450FE5DC0787B1002F2FD40407E3B8908FFFE5DC02E8ECA4DD4044140F6B182DF86035EC0E5EC9DD1560341401004C8D0B1085EC09B1F7F6951074140C87BD5CA840F5EC0F224E99AC90941408675E3DD91175EC000FE2955A240444030F31DFCC4185FC0CC94D6DF123844401A6F2BBD361A5FC0FCDEA63FFB2F44405797530262175FC0D40968226C2A4440B1DB679599165FC09B8D959867214440263ACB2C42175FC094F430B43A1F4440478FDFDBF4155FC0D733846396174440DD0720B589105FC09160AA99B51044403271AB20060C5FC0DE718A8EE40E4440A0C03BF9F4085FC0005130630A0A4440207C28D192055FC083161230BA024440B29B19FD68045FC02CB5DE6FB4014440EB724A404C025FC0C3FCAA932A004440F8122AF69C015FC051DB865110F64340FC4FFEEE1DFD5EC022C495B377EE43406BF0BE2A17FA5EC02FF7C95180EA4340E7E26F7B82F65EC0CFD72C978DDC4340DC63E94317F55EC0AF3C484F91D743405378D0ECBAF25EC0FF756EDA8CCF43403E3C4B9011F25EC0BA10AB3FC2C64340E78C28ED0DF15EC0EB353D2828B94340359886E123F45EC02FF834272FAE434000581D39D2F45EC0944DB9C2BBA2434018B325AB22F35EC01CD2A8C0C99843403F53AF5B04F15EC0242713B70A904340A2B94E232DEE5EC01E51A1BAB982434080828B1535EC5EC028F04E3E3D7A434000E0D8B3E7EE5EC0F0DC7BB8E4744340FD9FC37C79ED5EC0E2E7BF07AF6F43405F99B7EA3AEA5EC0999EB0C4036C4340FF40B96DDFE85EC07383A10E2B6643402EAF5C6F9BE45EC0DD3A138F42624340E5695B779EE25EC0395FECBDF85E434042209738F2E05EC03EC91D3691594340478E740646DC5EC06D8B321B644C43408292020B60D65EC0D94125AE63484340CEA44DD53DD55EC064E42CEC69414340E4688EACFCCF5EC0AA2A3410CB3C4340E048A0C1A6CA5EC09CA223B9FC314340035DFB027AC55EC065A54929E82A43408735954561C45EC0DCF4673F52264340228D0A9C6CC35EC080423D7D042643406CCCEB8843C05EC06FC454ABD92543406703488D33C05EC0E738B709F7224340191BBAD91FBF5EC054C72AA5671E4340DDD1FF722DBF5EC0B471C45A7C1643401AE1ED4108BD5EC06AD8EF89750E4340838593347FBD5EC025C808A870004340C974E8F4BCC05EC00E4DD9E907FF42402AE3DF675CBE5EC08A3DB48F15044340412C9B3924BC5EC0C4245CC823024340BE688F17D2B65EC06934B91803FD4240AE2AFBAE08B35EC033C34659BFF7424062D7F6764BB05EC05F419AB168F242402237C30DF8AC5EC01E3691990BF44240EC4B361E6CAB5EC08DF0F62004F042405C5A0D897BA65EC0FF791A3048EA424068E89FE062A25EC0FF571D39D2E94240024BAE62F19E5EC063CE33F625ED4240DB166536C89A5EC0ADF545425BF242407B8670CCB29C5EC0E2E6543200F64240E3A59BC4209F5EC0EC4ACB48BDFB4240CA6C9049469F5EC05E2D776682FF42401990BDDEFD9C5EC0B58993FB1D044340C91F0C3CF79F5EC0B60F79CBD50D43402B85402E719F5EC0FDA9C7CEF60D43406BAEFD93439F5EC0020F832C2D12434026C28BF871995EC06BD26D895C1243404606B98B30995EC0D0B7054B750D43405473B9C150935EC05734FE59BA074340A1012F8A3C915EC042D0D1AA960643403599F1B6D2905EC02F698CD651014340543BC3D496945EC08037273B2F014340C885917FF0955EC0C808A870040143407A32FFE89B975EC032FFE89B34FD42404A26A77686975EC0F9D9C87553FA42403197546D379B5EC017D1764CDDF34240DB6CACC43C985EC017F3734353F44240FA6184F068955EC003C72B1969F242400789A6A709955EC0D9EA724A40EA4240664F029B73935EC00FB3976DA7E7424030D461855B955EC090813CBB7CE34240E49F19C407945EC06EA12B11A8E04240D4F36E2C28905EC020CF2EDFFADC4240AE0D15E3FC8F5EC07A7077D66ED942400CAF2479AE8D5EC0A7751BD47ED5424050A912656F8A5EC08FF6BC3369D54240ED32425B6B8A5EC0D49CBCC804D2424046990D32C9895EC0C153C8957ACA4240166BB8C83D895EC07BBABA63B1C34240EACDA8F92A875EC00151E3ADBAC2424020EDD3CE44885EC0F0C000C287C04240CF8250DEC78A5EC0734BAB2171C74240B80375CAA38F5EC074ECA012D7CB42407619FED30D975EC0FDF3346090DA424050C763062A995EC01ADF1797AADA424007836DECF2985EC00F289B7285DB4240161747E526975EC05DA27A6B60DD42401CEF8E8CD5965EC07E198C1189DE4240F48B12F417985EC0C614AC7136E5424062D9CC21A9985EC0975643E21EE74240C710001C7B995EC0CE86FC3383E642401CEC4D0CC99D5EC0747B4963B4E24240E9465854C4A05EC0EF9A1F1327DE4240FBD559C55BA05EC0486F8616A4DA42406872D11B0BA05EC095F25A09DDD74240444B1E4FCB9F5EC0255AF2785ACE424015C78157CB9F5EC0CEFDD5E3BEC94240CE1C925A28A15EC05E0CE544BBC24240FD4CBD6E11A15EC06EBDA60705BF4240F8872D3D9A9F5EC0AE6186C613BB42403CDC0E0D8B9C5EC026FE28EACCB7424043AA285E659C5EC04AB0389CF9AF424016687748319A5EC094BA641C23AB42407C08AA46AF995EC02A3F3CC650A84240A0E85C30F5995EC042AF3F89CF9F424088BCE5EAC79A5EC0B79A75C6F7974240B858518369995EC0723106D6719242400AF8359204965EC082FFAD64C78E42409CA38E8EAB945EC085B4E045758D424056496AFAD5925EC0A9BBB20B068D4240054EB6813B925EC0F2B1BB4049894240AE0E80B8AB905EC0EC67B114C9814240B745990D328D5EC00CCA349A5C7A42404C8A8F4FC8865EC060806E6C0F7A42405472D3EA4E845EC092CB7F48BF7942404C530438BD815EC07FD93D79587C424066A54929E87C5EC0C7BAB88D067C4240B7B75B92037A5EC0FE428F183D774240FA9CBB5D2F775EC0596F906BCE6C4240DC55DECE03745EC01A14CD035868424015562AA8A8725EC0EB1D6E87866342408FA67A32FF725EC0EEE714E4675742406C75392520745EC041B456B4394E4240A2B3CC2214775EC0F430B43A39514240BAF8DB9E207B5EC07DCEDDAE974A4240F209D9791B7E5EC0A46FD234283E4240797AA52C437C5EC0C24D46956132424049BA66F2CD795EC06D73637AC226424095F25A09DD785EC0F31ABB44F51E424032E6AE25E4745EC0D4F02DAC1B1D424030302B14E9715EC0488B3386391542406DE2E47E876B5EC0904946CEC20C42405434D6FECE675EC02AA6D24F38034240D68D7747C6645EC0F10D85CFD6014240BF61A2410A625EC098DEFE5C34FC41402DD49AE61D5F5EC0DD5F3DEE5BF141409087BEBB955D5EC08639419B1CEC4140AE105663095A5EC09BCE59A9C8E5414004BFCB2136565EC093A641D13CE44140A0A52BD846555EC073F4F8BD4DDB41409B9141EE22545EC015713AC956D54140CEFE40B96D515EC09F7422C154D1414073F6CE68AB4A5EC00C3CF71E2EC9414048F949B54F475EC05778978BF8BA41406DC9AA0837405EC0FBE4284014BA4140361D01DC2C3D5EC05C6F9BA910B741400EFAD2DB9F385EC0AD4D637B2DAE41405AF3E32F2D375EC0D48041D2A7A54140BC22F8DF4A385EC01D37FC6EBA9F41404F58E20165395EC04FADBEBA2A9A4140E81725E82F365EC0A7ACA6EB89944140A9BD88B663305EC0A9143B1A87964140CD920035B52D5EC083A5BA809793414050189469342B5EC0670A9DD7D88F4140340EF5BBB0285EC0E49F19C4078A414086C77E164B285EC07C7E18213C844140826E2F698C285EC0E233D83FD27C41405B51C0999E295EC05969520ABA734140C780ECF5EE2A5EC0670A9DD7D86D414016F71F990E275EC0F10BAF24795E41402A357BA015285EC049F25CDF875D414055F833BC59275EC0D15CA7919658414014CB2DAD86265EC06A6AD95A5F4A41401CB0ABC953295EC0CA367007EA464140A913D044D8275EC03F1BB96E4A47414033198EE733255EC0863B17467A454140A47213B534235EC02C2CB81FF0424140355F251FBB205EC0711E4E603A39414032E6AE25E41C5EC069DFDC5F3D3C4140BCE9961DE2125EC0A661F888983C4140C095ECD808095EC035954561173B4140BC1FB75F3E035EC0F9BA0CFFE93841402194F77134FE5DC058E2016553344140C1A90F24EFF75DC060E7A6CD383541407EFCA5457DF55DC0F71DC3633F354140FDF7E0B54BF25DC0DFF76F5E9C32414010EB8D5A61ED5DC007077B1343344140B8AB5791D1EB5DC0C763062AE33541404A09C1AA7AE75DC0A25D85949F324140EE96E4805DE25DC005B8C6BF7D30414013A7C8AD96DE5DC0334E4354E12F4140D691239D81DD5DC0161406651A2941406A9F8EC70CD85DC0F86EF3C6492341404F22C2BF08D45DC0220A57C3CF204140E255430CB4D15DC0B70721205F2041407B4D0F0A4AD15DC0910DA48B4D1B41409BAA7B6473D05DC07A6CCB80B31441402639605793CE5DC022A81ABD1A0C4140F06778B306C75DC072A25D85940B4140E54350357AC45DC08BDF14562A06414064B14D2A1ABD5DC0C10BC28AFB054140585D315A72BC5DC02D04392861044140691B7FA2B2B65DC0683D7C992800414050E3DEFC86B35DC03F8D7BF31B044140BF45274BADAF5DC0D8B628B341044140EB0088BB7AAB5DC0B37C5D86FF044140013274ECA0A65DC03FAC376A850341401BF4A5B73FA15DC0D09849D40BFC4040624B8FA67A9D5DC02FC1A90F24F140400BB3D0CE699A5DC053573ECBF3E640405E656D533C995DC03E5C72DC29E34040289831056B9B5DC004C93B8732DE40406ED921FE61995DC005A73E90BCDD404092AE997CB3965DC0C8E6E0C84FDC40408D0E4CB854955DC00400C79E3DDB40402C4833164D945DC05BED612F14DA40409F39EB538E905DC0E7A548CD8EDB404047DAEDE0D78E5DC09BFF571D39DE40409D11A5BDC18B5DC047E5266A69E04040A88FC01F7E885DC0350EA6D946DF4040C1B64E2C6E875DC04C88B9A46ADD4040B22FD978B0855DC0621399B9C0D34040D1E638B709805DC046054EB681CD40409F5A7D75557B5DC07D40A03369C94040118C834BC7755DC07C08AA46AFC64040EC32FCA71B745DC018F46A4F75BE4040841EE851DD6E5DC06F8099EFE0BD40401EC022BF7E6E5DC000FDBE7FF3BA40407C0E2C47C86D5DC03B376DC669B84040B8382A3751695DC080A6A51188B1404015DF96F427665DC0B4571F0F7DB14040CA15DEE522665DC0BDFDB968C8AE4040E1CFF0660D635DC0C3B5DAC35EA24040D4298F6E845C5DC0DA37F7578F954040809C306134575DC0C80567F0F78B40407EC9C6832D545DC0D2AA967494814040ABECBB22F8515DC0DE3E51FDDD7C4040A1EB7CBB6A515DC007D0EFFB377340400AF4893C49505DC067F3C9C8096E40406A3F28EF64505DC099D2FA5B026E4040D80DDB1665505DC0F5F1D077B76C40401D3D7E6FD3505DC07FA31D37FC6C4040C156091687515DC03A3AAE46766B4040647AC2120F525DC0F71DC3633F694040F607CA6DFB515DC088D349B6BA64404083DDB06D51505DC01C446B459B594040FE7C5BB054505DC08FC18A53AD554040CEE33098BF4F5DC0906802452C584040A67B9DD4974C5DC0AB3DEC850256404001DA56B3CE4A5DC07422C154334F404098A25C1ABF485DC00627CEFAF44A4040562C855373485DC0287B4B395F444040D8A02FBDFD475DC031EE06D15A474040AD68739CDB365DC0E97AA2EBC24940403CBD529621285DC0AD11C138B84A4040EDF318E599225DC0F6518E912D4F4040B5FF89A2CB065DC0876EF607CA4F4040BBD573D2FB025DC0B094658863554040B3D1393FC5DD5CC0E6E5B0FB8E5940405EF1D4230DC05CC094490D6D005C4040D50792770EAE5CC0E02A4F20EC5E4040CCCEA2772AAD5CC0BBEF181EFB5D4040C5538F34B8AA5CC0A9B338D1DA5E40401B5AC44283A75CC0BABC395CAB5F404044696FF085A45CC0CD02ED0E29644040D8F15F2008A25CC08386FE092E6C40406FF1F09E039E5CC0906456EF7073404041B96DDFA39D5CC0BFD53A7139764040CAFD0E45819E5CC039CFD8976C7C4040C0046EDDCD9E5CC0BEF6CC92008340407782FDD7B9A05CC0A8080B0927834040B2864E9F17A15CC018778368AD844040D13B1570CFA45CC0D93C0E83F983404091D3D7F335A85CC0B9E2E2A8DC844040C2C3B46FEEAA5CC0E40F069E7B8D40402E90A0F831AD5CC0990B5C1E6B94404092CF2B9E7AAB5CC068226C787A9D404001A1F5F065AB5CC055FA0967B7A04040919C4CDC2AAB5CC00AD5CDC5DFA4404069E21DE049AE5CC078EBFCDB65A94040E333D93F4FAD5CC00261A75835B0404006B98B3045AD5CC0B5A7E49CD8B34040289831056BAE5CC0897956D28AB5404078EFA83121AB5CC09E95B4E21BB6404069FE98D6A6A85CC0122C0E677EB74040E600C2EF43A85CC09757AEB7CDBE40403CDD79E239A65CC02F6B6281AFC64040EA20AF0793A15CC0280F0BB5A6CD404011E0F42EDEA15CC0774B72C0AED44040E5B4A7E49CA15CC04AB4E4F1B4D840405FED28CE51A05CC0A0E062450DDC4040A6D590B8C79F5CC05660C8EA56E14040787DE6AC4FA05CC0942C27A1F4E940409C6D6E4C4FA15CC0DD5B9198A0EE40405A677C5F5CA05CC016BCE82B48F34040ABCDFFAB8EA05CC031AF230ED9F6404040321D3A3DA25CC0AED172A087FA4040A4C519C39CA05CC0B9A64066670141407BBFD18E1B9D5CC0D6A8876874054140BD512B4CDF9B5CC0824CA06C1A0A41408B8FFB9C869B5CC03A3FC571E00B41409DF529C7649B5CC0111956F1460E4140C1C6F5EFFA995CC0C05774EB35114140AC53E57B46965CC07A36AB3E57154140A5846055BD925CC0755AB741ED174140A4198BA6B38E5CC0E386DF4DB71E414061C3D32B658B5CC0DD088B8A382141401956F146E6885CC0E151E3E1CC264140AADDF02503895CC0CD1C925A282741409E4143FF04895CC044679945282C4140BC9179E40F8B5CC0DBF7A8BF5E334140B8B1D991EA905CC087FA5DD89A394140A0FF1EBC76955CC09F73B7EBA53941408C81751C3F985CC03E59315C1D42414015E63DCE34985CC0B7B6F0BC544A4140D21A834E089B5CC00377A04E7958414011A62897C69D5CC01749BBD1C75C41403412A1116C9F5CC0E3361AC05B684140AFEDED96E4A45CC0B28009DCBA6F4140F3CAF5B699A85CC0F068E388B578414037C2A2224EA85CC06422A5D93C8041403CDC0E0D8BA85CC0334E4354E1914140CE35CCD078B35CC095F0845E7FAA414008CBD8D0CDC25CC08124ECDB49B64140B648DA8D3ECA5CC038BD8BF7E3C44140E4D87A8670D35CC04C6C3EAE0DCF4140684128EFE3D95CC0C360FE0A99E7414036CB65A373E95CC0020217EEA1E7414037C34A5B79E95CC0EE7DA9B155FB4140FFBC02BB26F65CC0240A2DEBFEFF414052499D8026F95CC0D2C6116BF1134240DE770C8FFD055DC0BDDD921CB02F4240941804560E185DC08A58C4B0C33A4240FEF49F353F1F5DC0F981AB3C816C4240B7EEE6A90E405DC009F05387507C42405E68D4C09F4A5DC03A730F09DF834240014F5AB8AC4F5DC034B8AD2D3CAD424028D53E1D8F6B5DC0D3D40D1D83BB4240AAAB582158755DC01210937021CD4240ED65DB696B815DC0CF312C7AB7F24240FA188146649B5DC02D24607479F94240DAAA24B20FA05DC00A4B3CA06C2243403B394371C7BC5DC05738CFCB0A354340AA5410FE0FCA5DC00168942EFD3F4340FF40B96DDFD15DC0D438DBA4654443406704B07E09D55DC075BF5987485B434081BD554B77E55DC06DAB59677C5B4340F16261889CE55DC034492C29777743401092054CE0F95DC048F7730AF27F4340A435069D10005EC067BA6EB4A38843400378CD5C20005EC0902CFC9A6C8E4340EA3272D72A005EC04782FF41339543408474C21D37005EC0645930F147A5434082751C3F54005EC0752ED14082A84340D920D6914E005EC088EA8E42F7B843409EB735A031005EC02DB1321AF9C4434015C616821C005EC0140C82D477DC4340B8E83FF1FEFF5DC0F1BA7EC16EFA43402CD8463CD9FF5DC05436ACA92C104440A1832EE1D0FF5DC085EB51B81E294440CDAFE600C1FF5DC0BC564277495C444092EBA694D7FF5DC0CE5147C7D56E44408F899466F3FF5DC03BA8C4758C9744407898F6CDFDFF5DC0687407B133CF44400E10CCD1E3FF5DC04948A46DFCEF44405FEB5223F4FF5DC02C4833164DFF44406CCD565EF2FF5DC03D7FDAA84EFF444079CA6ABA9E0B5EC0AF20CD5834FF44408602B68311205EC0C9E4D4CE30FF4440DEAAEB504D2C5EC070C379792AFF444094A6636949385EC0ABAE433525FF4440E57E87A240425EC040BCAE5FB0FF4440BB438A0112505EC072BF4351A0FF4440A73FFB91225C5EC01B3053ECA3FF44403B6F0A80A45C5EC0ACC266800B004540D15AD1E6386B5EC0A3CC0699640045405E48878730765EC0E1B6B6F0BC0045408C2FDAE385865EC0060B2769FE004540C613419C87925EC0DE895169FE004540B81D7DB587925EC07EA99F371501454062F8889812A05EC056EE056685004540C18BBE8234B35EC08BA4DDE863004540D8800871E5C25EC0054B75012F014540A4E36A6457C95EC0D19F264EA3004540F17AAC49C4CE5EC003965CC5E2FF444045D5AF743ED65EC097AAB4C5350045400BD28C45D3DB5EC0B30194E2E4FF444073400C2539E15EC0100533A660FF444065E256410CEA5EC092D2207270FF44406CF9B18592F45EC046054EB681FF44407349D57613005FC09D2E8B89CDFF4440E2AAB2EF8A0D5FC04F5B238271F84440397CD289040D5FC0D9243FE257EC4440A69D9ACB0D0E5FC0774F1E166AE54440C4E8B985AE0F5FC0DD2230D637DE4440950ED6FF390C5FC06325E65949DD44407C629D2ADF095FC0BCC96FD1C9DA44406B2A8BC22E095FC0A78FC01F7ED04440100874266D075FC01B834E081DC644409EEC66463F055FC0056BB5797CBB4440C6230A7D51045FC01281EA1F44B84440664AEB6F09045FC0821C9430D3A444406C7C26FBE7055FC0B7990AF1489844402BBEA1F0D9075FC0EBE2361AC0914440EF3B86C77E0A5FC0AA46AF06288B4440A3737E8AE3095FC0D3DC0A613586444050560C5707085FC04912842BA07E4440B6476FB88F075FC09128B4ACFB6B44409C6D6E4C4F0B5FC085048C2E6F5444401C5F7B6649135FC000FE2955A240444030F31DFCC4185FC0060000000200000000020A0000000213000000021A000000022B000000023800000007000000FFFFFFFF0000000006000000000000000003000000000100000003000000000200000003000000000300000003000000000400000003000000000500000003</t>
  </si>
  <si>
    <t>CO</t>
  </si>
  <si>
    <t>Colorado</t>
  </si>
  <si>
    <t>Rocky Mountain</t>
  </si>
  <si>
    <t>0xE61000000104630000006BB6F292FF3F43402D40DB6AD6435BC031B43A3943234340DF6E490ED8435BC037FDD98F14154340CC0D863AAC425BC0CCFD6934961343405449D8CBAC425BC0D2C6BD2FCAF04240B45B7C05BA425BC0128361270ABE42400110534FCD425BC07AFA08FCE17F4240BA8102EFE4425BC0B228ECA2E87F4240861A8524B3275BC006EAC3BCF17F4240F1DD6DC045185BC0D07B63080080424007280D350A005BC06A266C2600804240A8106DC7D4DE5AC07B63F12900804240F5E27745F0DA5AC0126BF12900804240855D143DF0DA5AC0213A048E04804240B742588D25B85AC09DD9AED0077F4240438CD7BCAAB75AC07B3936FD337F424023EE8AB37A9E5AC0DE59BBED427F4240DBBE47FDF5955AC0DCBC15CB687F4240A21AA0B16C805AC0F37002D3697F42403FABCC94D67F5AC06ACE1CE1777F42402AFA4468FB6D5AC08D60E3FA777F424013622EA9DA6D5AC0B6F3FDD4787F42405B272EC72B625AC03FC39B35787F4240B0389CF9D55A5AC0F65D11FC6F7F42406667D13B15505AC03257F39E6E7F424093A5BE831E4E5AC05DF3E5B46B7F424048166B38EC495AC0E7C2482F6A7F4240D656EC2FBB475AC097A77345297F4240202A8D98D92E5AC03737A6272C7F42408E739B70AF155AC0AA9BCE677C7F4240F7E7A0B180005AC03F7100FDBE7F4240F838D384EDEE59C0B47D168EFB7F4240B6DAF3BD82C559C0A54C6A68038042405F45460724C059C0D192C7D3F27F4240DFA5D425E3B559C0D4D2DC0A617F4240B37DC85BAEAC59C080D6FCF84B7F4240522AE109BD9659C0569BFF571D7F424051A5660FB48259C0A2D288997D844240184339D1AE8259C0942D9276A38D42403BFF76D9AF8259C0958098840BA1424017299485AF8259C022ECCFFAD0B14240ED0BEA1EAF8259C078EFF1B077D2424095CD0A57AE8259C02DB29DEFA7DC4240309FAC18AE8259C0C7455D7F88DE424031D7BA90AF8259C04C8BFA24770E4340CE6BEC12D58259C0C1C9C6B39621434090CBB249DB8259C0F5BCE05F66224340A0122E8DDB8259C0037B4CA434314340B189CC5CE08259C01C3C9AB6BD4E43409F592FA5E98259C0EAA5CCD549594340E4F0CFF5EC8259C0AAD55757058643404A7CEE04FB8259C0D6758DF30A9143406B032D56058359C0B60F79CBD5AF4340FAB31F29228359C0FE21BE16BAC84340CC5A3893328359C00E3F92AB7AC943407CE93612338359C0C3D7D7BAD4E843408272DBBE478359C025AB22DC64004440E9F010C64F8359C03C4B9011502B4440643F8BA5488359C0596A1149B32C4440360BAAA3488359C033C4922E523844408806EC93488359C00445F0364959444082E04367488359C0D6C2126FF25F4440E0DB3D5E488359C01E300F99F25F4440F9A23D5E488359C09CA1B8E34D8044400281CEA44D8359C0A91A73E34D804440545EFC564F8359C0043752B6488044407171546EA2A359C0614393D94880444078704C01BFA759C0BA355FEB4880444079AB3E5BD2A959C0B0A888D349804440DE3D40F7E5C459C04C5FB01D3F80444014F743BE7AD859C0D4607F6B38804440C2F99BB6B8E459C0B35BCB64388044404835ECF7C4E459C0530262122E804440DC627E6E68035AC011FC6F253B804440C58D5BCCCF1F5AC04AEB6F09C07F4440B709F7CABC365AC0834069E4C07F4440AB3FC230603C5AC0627A5221C47F4440DFFCFA12B8515AC007600322C47F4440A59E05A1BC515AC0D5593729B67F44402C0BBC09328C5AC0BB0D6ABFB57F444087DF4DB7EC8D5AC0E9746D82C57F444049B553098E945AC020894C8C17804440CFEDAB6E10B75AC045F775245D804440C1C606C456D45AC0144031B2648044403909A52F84D75AC0A5246A3528804440C8BC815DC7FA5AC0C8224DBC038044409B711AA20A105BC05AB91798158044402194F77134435BC0696CAF05BD694440F91400E319435BC0D9A1E722D0544440D60A10B016435BC002D19332A95344402444F98216435BC0D93FAEF77F1C4440938EE6313F435BC0D4415E0F26174440A8FE412443435BC0957D5704FFEF4340F86BB2463D435BC0526AD5568AD443403CD2517C41435BC0C216C2E7B5BF4340C1A9E0AD44435BC045D3394AEFAE43409CBF514047435BC0359886E12390434080D6FCF84B435BC0E94BFCA3FF3F43407FD1BD6AD6435BC06BB6F292FF3F43402D40DB6AD6435BC001000000020000000001000000FFFFFFFF0000000003</t>
  </si>
  <si>
    <t>CT</t>
  </si>
  <si>
    <t>Connecticut</t>
  </si>
  <si>
    <t>New England</t>
  </si>
  <si>
    <t>0xE6100000010462000000580BD9B0C08E4440C59B51368A6C52C0446B459BE38C44402BF697DD936E52C099805F23498244407F68E6C9356A52C03909A52F84804440698EACFC326A52C0E4C8ECAD257E444028C16F6A126A52C0DBFB54151A7E4440F19E03CB116A52C023F3C81F0C824440A2D0B2EE1F6652C0E0D57267268244408159A148F76352C0648EE55DF5844440130D52F0146152C0B5DFDA89928644408DEDB5A0F75D52C02444F98216864440032159C0045B52C0890B40A3748744403448C153C85852C08E210038F68A4440AE0E80B8AB5652C0A1100187508D44409F1B9AB2D35752C06C585359148E44401A868F88295552C0EAE3DAB08C8E4440E589808F055352C0AD77B144EF8E4440763FF4B0445152C095B4E21B0A8F444003763579CA5052C070D05E7D3C944440A415DF50F84C52C0444E21FFA39344401F3410BC0F4B52C051137D3ECA9244402DCDAD10564852C03C670B08AD934440321D3A3DEF4652C0C71282FBF49444402BCBC3A1794652C07BF7C77BD5984440B3EA73B5154552C00A7F86376B9A4440198F52094F4152C0685BCD3AE39D4440CCB1BCAB1E3F52C09030BAFEF99D44400AA3C2A1073F52C086409913E29E44403D0ABFC21C3E52C09B8E006E16A1444086A8C29FE13B52C08CEFE897E59F44401C4EFC0CDA3952C0C98D226B0D9F4440410E4A98693852C0490ED8D5E4A14440C5008926503252C045D3D9C9E09E4440B5334C6DA93052C0BA826DC4939F444082380F27302C52C0A48DF90A00A244408E23AFEFE02952C0608DB3E908A2444073B8567BD82952C0144031B264A244402975C938462652C02157EA5910A04440800EF3E5052352C069B856507DA044404EBBAF4F362252C097C62FBC92A2444069C537143E1E52C0CAA2B08BA2A34440C79DD2C1FA1952C04014CC9882A14440DAAB8F87BE1852C0F833BC5983A34440ADBEBA2A501652C00D448B9090A34440ECC580C5C21552C073B8567BD8A344407F129F3BC11252C08925E5EE73A644406D8C9DF0120F52C0003961C268A8444079AC1919E40C52C0703E75AC52A64440EE5BAD13970852C04FCAA48636A844408315A75A0B0652C0A510C8258EA844404276DEC6660152C00C73823639AA4440F3E2C4573BFD51C010069E7B0FAB44404818062CB9F851C0014EEFE2FDA844401A321EA512F751C073F4F8BD4DAD4440BE839F3880F551C0B587BD50C0B444409FC728CFBCF551C0747973B856B54440CF64FF3C0DF351C07AD866DBDBC54440BD746D86ABF251C0039CCEA665CC44407F0F3DDA84F251C0E353008C67CC4440B03907CF84F251C0627B5315ECD144403AC07D9686F251C08B7FECA4BEDC44409516D7138AF251C04E266E15C4DC4440B91798158AF251C06E6B0BCF4BE744404696CCB1BCF251C0019F1F4608014540BCE5EAC726F351C086191A4F04034540B6627FD93DF351C0C12D5C683503454065AD56F4A5F851C04F75C8CD70034540641F645930FF51C0CAEDBC27AA0345406C98B2C3890652C0A6FD45ECBA03454097348CD4AF0852C0EC702171DA034540D099D5CFB90C52C0B9C15087150445407AFF1F274C1452C0B7FB295233044540D9F84440701952C014DE11C05C044540C1A0436B962052C04AB54FC7630445403E40F7E5CC2152C0AEF02E17F1034540304AD05FE82652C0B54DF1B8A8044540AF95D05D122F52C09886E1236200454056647440123152C0C91294C64500454023842D9D953152C0698995D1C8FF4440614D6551D83352C095B54DF1B80445405A441493373652C03672DD94F2044540F86F5E9CF83F52C0FAD826C5FA044540E54F9D418F4052C0934D438C22054540AACA9F0B6B4352C0132AAB4E640545407E340DD1244852C0328FFCC1C0054540DAE21A9FC94E52C0C651B9895A06454082380F27305F52C0F529C76471E94440FA0D130D526052C0517C2D1957D5444098F1DA94256152C08BA548BE12D244404C1762F5476152C06BBC28037AC3444005165B3DE66152C01D3BA8C475B84440D07D39B35D6252C0F73671053AB04440A54716EDC26252C0E83079C92DB0444026858083C36252C068A7C5B203B0444070F1F688C56252C076E07E8FE3AE4440E46A7F5FD36252C06B425A63D0A54440C617EDF1426352C0CFF23CB83B9B4440081F4AB4E45E52C0580BD9B0C08E4440C59B51368A6C52C001000000020000000001000000FFFFFFFF0000000003</t>
  </si>
  <si>
    <t>DE</t>
  </si>
  <si>
    <t>Delaware</t>
  </si>
  <si>
    <t>Mideast</t>
  </si>
  <si>
    <t>0xE6100000010436000000EA95B20C71DC43409206B7B585F152C0191A4F0471DC434069705B5B78F252C0D7CA2DE356B04340EF3D0FF714F152C0E8A221E351B04340D11DC4CE14F152C06535CA33FDA54340728B7912ABF052C059240C75939F4340341A406F69F052C0F2BEFB23529243403EE4BAC4E1EF52C0C3D1B0C1376A4340DCE0845047EE52C0792BAC4E5451434083A8E09448ED52C0888043A8525143402250FD8348ED52C01589F235C7474340E8423DECE9EC52C00491459A78454340402D060FD3EC52C0A8FC6B79E53A434019E3C3EC65EC52C05B21ACC6123A4340D7A19A92ACDE52C0533FA970E9394340D7DBC5A6D7D552C0410DDFC2BA3943404CF8A57EDECB52C08A7269FCC2394340EE1F0BD121C352C0295DFA97A44443407D772B4B74C352C08D614ED0265943401DACFF7398C452C0E33785950A6643400038F6ECB9C552C0AD6A494739644340DFA7AAD040C752C09943520B256543400C569C6A2DCA52C033C2DB83106C43404FAE2990D9CE52C0F701486DE2744340B75B920376D352C07570B03731784340B85510035DD352C0D79BA0ED4C794340FD652B30A0D352C0349D9D0C8E82434024624A24D1D552C0187B2FBE688743400CCA349A5CD952C0B5A338471D9143403140A20914DA52C00F09DFFB1B9843406CB2463D44D952C086A8C29FE1A14340291E17D522DA52C06D6E4C4F58AA434096CE876709DE52C03F14C51669AF43407FCE28755CE052C08D08C6C1A5B143405C3AE63C63E152C000A8E2C62DB84340C937DBDC98E452C0BC5983F755BD434077137CD3F4E552C002D71533C2BF43403E5A9C31CCE152C0572250FD83C4434095B88E71C5E152C0448B6CE7FBC9434036E7E099D0E052C040355EBA49CC4340CB4A9352D0E252C06E50FBAD9DD04340317898F6CDE352C014CAC2D7D7D24340A4A99ECC3FE252C0232E008DD2D7434073D9E89C9FE052C0809BC58B85DB4340BBD05CA791DE52C003ED0E2906E2434072E0D57267DD52C0D7C06DCEF0E3434008FF97ED39DC52C040852348A5E64340FDF3346090DA52C09B9141EE22EA4340CDE67118CCDE52C09A25016A6AEB4340C9E369F981E452C0B26A1102D4EA434056D8C54909E652C0F38E537424E943403412A1116CEA52C0CF66D5E76AE543405B936E4BE4ED52C026DD96C805E143409D9B36E334F052C0EA95B20C71DC43409206B7B585F152C001000000020000000001000000FFFFFFFF0000000003</t>
  </si>
  <si>
    <t>DC</t>
  </si>
  <si>
    <t>District of Columbia</t>
  </si>
  <si>
    <t>0xE610000001040A0000008E1F2A8D98774340B519A721AA4753C07BD7A02FBD7343405A8638D6C54553C0F0A1444B1E6F43409A931799804253C07A5C60BBAE6B4340D4902A10804253C05D85949F54654340429605137F4253C02219726C3D6B4340ED612F14B03E53C087156EF948724340868DB27E333A53C04D55F28A967B43402FF1B8B7294053C092CCEA1D6E7F43400723F609A04253C08E1F2A8D98774340B519A721AA4753C001000000020000000001000000FFFFFFFF0000000003</t>
  </si>
  <si>
    <t>FL</t>
  </si>
  <si>
    <t>Florida</t>
  </si>
  <si>
    <t>0xE610000001047D01000076C3B64599913840185932C7F27354C059FB3BDBA38B3840A6B4FE96007454C0620FED63058F384007B47405DB6B54C0570740DCD5973840990CC7F3196654C0EFFFE384099F384074B4AA251D6154C032E4D87A86A438400BCD751A695C54C0F59D5F94A09F3840D1E7A38CB85954C0363D282845A33840FB3C4679E65554C0C49107228BAC3840CD55F31C914F54C0046EDDCD53C13840E5603601865354C066BE839F38D03840BC5CC477625C54C0E3326E6AA0C13840F984ECBC8D6454C01118EB1B98BC38408E91EC116A6554C01A18795913B33840EA76F695076B54C04961DEE34CA738403126FDBD147054C076C3B64599913840185932C7F27354C0F06778B3068B384089981249F48054C0EFFD0DDAAB7F3840F693313ECC8154C0AF1F6283857F384007B13385CE7A54C084F068E3889538403AAB05F6987754C039605793A794384075914259F87E54C0F06778B3068B384089981249F48054C03D0B42791F93384096E82CB3088C54C08F368E588B873840BA48A12C7C8B54C06859F78F85883840F5F57CCD728654C069519FE40E97384059DB148F8B8554C0A26131EA5A9F3840B91803EB388954C03D0B42791F93384096E82CB3088C54C0C073EFE192F33E40E4486760E4E555C03E03EACDA8DD3E40BEF4F6E7A2E855C0274D83A279C43E40B56AD784B4E255C09A20EA3E00BD3E40EC9FA70183E155C0F336363B52B13E402B14E97E4EDC55C003E621533EA83E4003CE52B29CD955C0244223D8B89A3E40F5A0A014ADD955C0FF8EA850DD8C3E40FDF675E09CDB55C0463EAF78EA813E40F373435376DC55C00FD253E410753E401249F4328ADA55C0FF06EDD5C76F3E40946B0A6476D755C0E3F90CA837673E40E8BB5B59A2DB55C0D6A6B1BD16583E4072A43330F2DC55C05CA79196CA473E40D72E6D382CE155C0D3B9A294104C3E409A7B48F8DEDA55C0003620425C513E40EF1EA0FB72D455C0C58A1A4CC3503E40177FDB1324D155C05038B476D3513E403F63A97BB4CE55C05454FD4AE7533E40D78349F1F1C955C0DF44A139765E3E403AAE2840D4BA55C0F0DAA50D87613E403D0AD7A370B655C095553C1F6F623E402F80E0F438B355C00070ECD973653E40EDB94C4D82A855C0172AFF5A5E613E40DBDD03745F9A55C05DCBDB87A3603E409C81DFAA6E9955C06A65C22FF5573E405D177E703E8E55C05514AFB2B64D3E4067B62BF4C18555C02F698CD651453E40DD43C2F7FE7F55C06F248EB8D6443E409D251825C07F55C004392861A62D3E4034B91803EB7355C0374F75C8CD183E40A661F888986C55C02764E76D6C0E3E40C7444AB3796655C0654E97C5C4063E409F56D11F9A6455C03D0801F912F63D40A20A7F86375F55C0E3DC26DC2BF33D403D62F4DC425B55C063A1A8CA92EC3D40A041074FE95855C0AE484C50C3EB3D4090F2936A9F5855C0A2B1F677B6D73D40B54DF1B8A85A55C021CB82893FC23D4040F67AF7C75955C0715303CDE7A83D400F45813E915655C047E5266A69AE3D4096C9703C9F5055C0FF18B54868AB3D408A0873849E4E55C0E9EC647094A43D405C55F65D114A55C0DC0BCC0A45963D4098F90E7EE24255C022179CC1DFA73D40EB18575C1C3855C0E595EB6D33B13D40C41F459DB93155C092921E8656C33D40A565A4DE532C55C01EF818AC38C93D40E5EB32FCA72655C08FDFDBF467CF3D4098C11891282455C01C7920B248E33D40BED9E6C6F42455C0EA5910CAFBE83D40CD7344BE4B2255C0FA5DD89AADEC3D409FE3A3C5191E55C0376BF0BE2AE73D40B43BA418201B55C00CA9A27895E53D405089EB18571655C0DFA0BDFA78EC3D40EECA2E185C1555C05BFF9220F4F53D405865EA61D51555C017F3734353F63D400DA5F622DA1555C0CBB73EAC37023E40CDE49B6D6E1755C0E76D6C76A40E3E402A711DE38A1255C0567C43E1B3153E406CCF2C09500D55C00A7E1B62BC123E401C075E2D770B55C022FC8BA031173E4054A86E2EFE0755C037FC61F45D193E4051C20D59DF0455C0AD889AE8F3193E40677E3507080455C0B3942C27A1183E405F251FBB0B0055C09719E550DA163E407BF53A0382FF54C0F451465C000A3E4068791EDC9DFB54C0DAC70A7E1BFA3D40081A33897AF254C06AF3FFAA23EB3D4098F4F75278EB54C03B342C465DDB3D4094490D6D00E854C070E998F38CC93D402AC6F99B50E554C0B70BCD751AB93D40E8F692C668E254C0E7E104A6D3B23D40309B00C3F2DE54C068CA4E3FA8AB3D40952710768ADA54C0F627244083AA3D40069B7D0C81DA54C08D7A884677983D40FE2955A2ECD954C0884A2366F6853D402DE92807B3D954C0AF5E454607783D40C2323674B3D354C08C2AC3B81B703D4006668522DDD254C0C058DFC0E46E3D403259DC7F64CF54C0AAD216D7F8643D402F4D11E0F4CC54C01C42959A3D583D40FF76D9AF3BCB54C0E63A8DB4544A3D40EF8B4B55DACA54C020B549EC014A3D403A9D84769ECA54C00F41D5E8D5443D409F0436E7E0C654C0C139234A7B3F3D408D791D71C8C454C0B72407EC6A323D40E1B54B1B0EC554C0950A2AAA7E213D40C53A55BE67C354C0E7DD585018203D4006280D350AC154C09544F641962D3D40D386C3D2C0BF54C0C210397D3D2B3D40213999B855BB54C069DE718A8E283D40E59997C3EEB454C0DD425722501D3D40CB63CDC820B354C04D8237A451193D4096033DD4B6B454C06FB4E386DF0D3D40FCA886FD9EB054C03F8864C8B1013D4052D32EA699B054C08482CBF43C003D40FB833F525BB054C02E8A1EF818F43C40647616BD53AE54C098F6CDFDD5E73C4012D9075916AC54C0E78711C2A3D93C4052448655BCAE54C0768BC058DFCC3C40D04543C6A3AD54C0E6FF55478EB83C406B63EC8497AD54C0653387A416B23C4068075C57CCAA54C04F14E8DBBDB13C4027ABE82ACCAA54C0B0ABC953569F3C40BAF605F4C2AA54C0276728EE788B3C40AF5E454607AA54C00A12DBDD037C3C40A4C2D84290AA54C0EE22177FEF6E3C402CAC49FC35AC54C021E4BCFF8F6B3C40AC8905BEA2AC54C048BF7D1D38533C4042959A3DD0AE54C0EDF0D7648D3E3C40A1F14410E7B054C0C616821C942C3C40D4B6611404B754C0D99C6AAA132C3C408435C22900B754C047718E3A3A1A3C406BF294D574B654C0CD78A0A4EB173C40602BAB164CB654C021AB5B3D27053C407630629F00B554C0CF0D4DD9E9EF3B40E272BC02D1B554C0AAF06778B3DA3B40AD4D637B2DB654C05D6A847EA6CA3B40EA20AF0793B254C05B5EB9DE36BB3B4079211D1EC2AF54C087342A70B2AD3B40378B170B43AF54C01C5DA5BBEB9C3B40E15E99B7EAAE54C09CDCEF5014A03B40F0879FFF1EAD54C055913FFD31AA3B40DAB277D259AB54C0ED28CE5147B33B4001BD70E7C2A954C03E95D39E92BB3B4023D6E25300A854C06A32E36DA5C73B40E3DD91B1DAA754C00E5CB7A7B3C93B4026240A6459A754C08B8BA37213D13B40E3DEFC8689A554C0361082441AD63B40063AAE933FA454C014E63DCE34D93B400070ECD973A354C0EE75525F96D23B409CBE9EAF599F54C02995F0845ECF3B40C539EAE8B89C54C0B95164ADA1C43B40AB21718FA59B54C08FE046CA16B93B40EB54F99E919E54C03673486AA1B43B408E1EBFB7E9A054C0EFABBD0D3CA53B40C12D068162A354C0AEBA0ED594983B40C3D2C08F6AA554C00A0C59DDEA853B4099B67F65A5A954C071C6302768873B40747D1F0E12AE54C00B5D8940F5873B40CFD72C978DAF54C0F738D384ED6F3B40E76B96CB46AC54C0DD989EB0C4633B40F0689CA07BA954C0F14927124C593B40C6A354C213A754C0C2853C821B413B40E8818FC18AA254C0ADA415DF50143B400FB22C98F89C54C04776B85D32F23A404040E0FEA09754C0DF68C70DBFDB3A40A338471D1D9454C0A039A52010CA3A4000266763F49154C07A6F0C01C0C13A40C075C58CF09054C0066344A2D0B23A408DEA7420EB9054C063D2DF4BE1993A4086E63A8DB48F54C0B77D8FFAEB793A40333509DE908B54C07CEE04FBAF6F3A408196AE601B8854C082FB010F0C6C3A4067EDB60BCD8454C029E5B512BA733A4050FF59F3E38054C07F15E0BBCD733A409BFF571D397D54C0698995D1C86F3A4074CE4F711C7B54C002D5374393543A40B62276D02C7654C0BA8102EFE4533A40172B6A300D7654C062F20698F9263A403CBB7CEBC37354C0C9C4AD8218003A40863B17467A7054C0C8B3CBB73EE8394049D8B793886E54C0D2FC31AD4DDB3940764D486B0C6B54C05F0A844DA6E03940D9226FA4F96854C04E603AADDBE43940382D78D1576754C00C1F115322D139405439ED29395E54C054942FDD99CD394073082E83475C54C0A2224E27D9C639402D78D157905854C0BDE2A9471AB439405EF58079C85654C00917F2086EAC3940F984ECBC8D5254C090F63FC05A99394043C4CDA9644F54C0548A1D8D43813940A67F492A534D54C00F9A5DF756683940A3CC0699644954C075560BEC31553940205C01857A4954C01F7EFE7BF03E394014EAE923F04A54C0022B8716D92E39402D3C2F151B4954C0E7DCED7A691E3940A452EC681C4554C0FED137691A203940D906EE409D4054C060E4654D2C243940C667B27F9E3A54C08A01124DA02C3940313D6189073854C009CEDCF8712D3940A9150842EC3654C0D1C77C40A02F394027C0B0FCF93354C0EC1681B1BE253940BFED0912DB2F54C0ACA8C1340C273940C153C8957A2D54C08FC536A9683039401840F850A22954C0C8940F41D534394043A9BD88B62254C0AA7AF99D263339409D280989B41F54C02D228AC91B283940438EAD67082054C09D2CB5DE6F183940F8C3CF7F0F2154C04B3CA06CCA013940F9484A7A182754C017450F7C0CDA3840BD5301F73C3654C03A05F9D9C8C5384060E3FA777D4254C0688F17D2E1B53840E6948098844954C0CEE15AED61AB38408592C9A99D4654C07F68E6C935B538401BBB44F5D63D54C0410DDFC2BADD3840F5A0A014AD2954C09F1B9AB2D3FF3840683BA6EECA1F54C0DCD440F339273940ECBE6378EC1654C0C0ADBB79AA53394006D3307C440F54C06FA8202F4A5639404EA0A67CDF0E54C043C6A354C27339405B09DD25710A54C0F92D3A596A853940E9D32AFA430B54C05C381092056C3940E49F19C4070F54C0B30584D6C3633940247F30F0DC1354C0B05417F0327739409109F835921554C0382EE3A6068A39400CE8853B171454C064ABCB29019D3940F73AA92F4B1354C0C49107228BA839405D6C5A29041154C09206B7B585BB3940381268B0A90E54C07BBB253960AF3940E7887C97520B54C0A6D0798D5DAA3940EDF2AD0FEB0954C0FAB46F7304BF3940E65F0D9A430854C0DCCE1A75C2C139403423B45F0B0854C0D177B7B244C339401C430070EC0754C0FD9FC37C79D1394036C64E78090754C0AF97A60870EA3940530438BD8B0754C029BBF3C3A8F839408496CD755F0754C0488AC9E99FF93940B8FE4E745C0754C0185B087250163A403AB01C21030754C06F644233CC173A4063826912F50654C0D13B1570CF3F3A40AA2B9FE5790554C0ED324DC227523A407106D51CDB0454C0A2B5A2CD71823A406B7BBB25390354C0621399B9C0913A4090813CBB7C0254C01FD61BB5C29C3A40421F2C63430254C0EF8A8B318BA53A401859D8EA460254C092B06F2711AD3A400ADAE4F0490254C004E275FD82C53A400A630B410E0254C03A59EE7EE5C53A404A3FA139120254C0FE7A8505F7DB3A40F30016F9F50254C0F3A78DEA74F83A4002B5D524510554C019541B9C88123B40AA454431790754C0B2F2CB608C1C3B40F98381E7DE0854C07FF3E2C4572B3B40894160E5D00954C05E55828B54433B400B65C061AC0C54C00C59DDEA39613B40F3C81F0C3C1054C00571FAD5AD8E3B4066FFEB97441454C0E6046D72F8983B408F1A13622E1554C07D91D09673BD3B40E12879758E1854C0CDA6159D4ADC3B40020438BDA61C54C0543541D47D0C3C408E75711B0D2354C0D903ADC0902D3C40499D8026C22554C0971936CAFA413C4043723271AB2654C094A0BFD023563C40BBB20B06D72654C0895DDBDB2D693C4079CA6ABA9E2554C0310400C79E753C40DA54DD239B2154C0DAA7E33103993C40172AFF5A5E2554C0A8C64B3789AD3C40F8C5A52A6D2954C0CA28B39D8BCA3C40C727F1738F2E54C0FD4CBD6E11E03C40F910548D5E3254C02460747973103D409E5E29CB103A54C0BC1DE1B4E0253D40868BDCD3D53D54C09BE09BA6CF4E3D4055DCB8C5FC4254C0613109A74F6D3D4057136004974654C0BCCB457C278E3D40CE4F711C784A54C0F1DCA71DAFAB3D40A4FDCF59774D54C06E66F4A3E1C83D408061F9F36D5054C0C0E61C3C13E23D40C05DF6EB4E5154C00AF4893C49EA3D4001C11C3D7E5254C003250516C0403E40D8904AC7F55754C0F35487DC0C573E40F33977BB5E5954C084656CE8667B3E40C2F9D4B14A5A54C0D2A57F492A7F3E40367172BF435B54C00A54C53695813E401A6992FE735B54C046E7FC14C7853E40BD175FB4C75B54C074ECA012D7993E40FA78E8BB5B5C54C034F44F70B1B23E40016A6AD95A5B54C06A8313D1AFB53E4099D711876C5C54C0DE196D5512B93E40527C7C42766054C06B44300E2EB93E4048861C5BCF6154C09F1D705D31B73E4083F57F0EF36354C040102043C7BA3E40261C7A8B876854C0A1293BFDA0BE3E40425E0F26C56A54C0DCEF5014E8BF3E40DCB8C5FCDC6E54C040F50F2219C63E408A929048DB7054C01551137D3ECA3E40399A232BBF7354C030B5A50EF2CA3E4053211E89977754C018E76F4221D23E408CDAFD2AC07954C0057264C047D23E406C08FE8CFB7954C0178046E9D2D33E40CAC0012D5D7C54C0643C4A253CC93E4006F2ECF2AD7F54C01FF5D72B2CC03E40232A5437178254C0C799266C3FB13E4018778368AD8254C0CA1649BBD1A73E4007CDAE7B2B8354C0901150E1089A3E406A6803B0018154C08B6B7C26FB873E40897780272D8154C090B8C7D287723E40D82C978DCE8154C08E03AF963B673E40A0C4E74EB08254C085CFD6C1C15E3E407A32FFE89B8254C06795BE594D5E3E4035BE1F4E438354C03C821B295B5C3E40C26856B60F8654C0FC153257065D3E4084D4EDEC2B8954C083FA96395D5E3E40EB3713D3858B54C040A20914B16C3E40A6F0A0D9758D54C0E256410C74793E4000A94D9CDC8C54C0874CF91054853E40717495EEAE8E54C0A206D3307C903E404EEB36A8FD8D54C0B13272F4B6943E406AD6BCA2D09A54C0EA3A545392953E403B376DC6699D54C042E5842593953E403343403D6D9D54C06E4CAE7E75973E406E174A5760A554C067EFC5450F993E40B883974121AC54C0A0BDFA78E89B3E40F25A09DD25B854C06B9A779CA29F3E408EAB915D69C854C0FABF41FDB69F3E401600065DBEC854C0BCB5C8785DA23E406897DE57CCD354C08627B8771BA33E40D111F7D2E4D654C0941295C481A43E40F267524FBBDC54C0BC3C9D2B4AA53E408FA67A32FFDF54C06DDB6DA4CCA63E405ADFC72826E754C01E18463895A83E408E05854199EF54C0423BA759A0A93E40897956D28AF454C0EF3207C70CAC3E405C8E57207A0055C03D3864A00AAD3E40BB5AE3355C0555C05B7A34D593AD3E40A6CEA3E2FF0755C07C8465A74FAF3E40EBB6A5DE451255C051E8ABFA56B03E40158BCB465E1855C08A39083A5AB13E402995F0845E1E55C03D9B559FABB53E40C0AF9124083455C06C2419AB24B63E40AE39DBFD423755C0FDBAD39D27B63E4021054F21573755C08CD47B2AA7C53E40A2B437F8C23A55C0E6C8CA2F83D53E405C8DEC4ACB3B55C0A7E507AEF2E03E40B03BDD79E23B55C011E0F42EDEEF3E40828DEBDFF53E55C0A2EA573A1FFA3E40E5EFDE51634055C024B20FB22C003F4074D190F1284055C02BD7DB662A003F40BEF6CC92004255C00C569C6A2D003F40A3E36A64574955C0A38D23D6E2FF3E40AB083719555555C07B950B9C7AFF3E40EB6B7747405F55C03DD4781574FF3E4032540A42DF5F55C0BD98AB463DFF3E40FD9E007D166555C0274C18CDCAFE3E4085949F54FB6F55C0340C1F1153FE3E402EAA4544317955C0B6C6CF5F66FE3E401BB876103E8255C0E14F23287BFE3E4054A73DDFFB8B55C0AEEE586C93FE3E40FA78E8BB5B9755C0658EAF6699FE3E40A143DC8DDF9855C0EEE9EA8EC5FE3E40805F234910A455C013C5491607FF3E40164DD4230CAC55C0A5D207473AFF3E40326BFFC648B255C0E7887C9752FF3E405CFDD8243FB555C04DF04DD367FF3E40E52329E961BB55C08BDAFD2AC0FF3E40003961C268CA55C0D9AA850CC0FF3E40628200EA6FCA55C01132906797FF3E405BE7DF2EFBD355C0DC82A5BA80FF3E4097FBE42840DB55C0340F60915FFF3E40560C570740E155C0071D4E0F57FF3E400206A53653E655C0984F560C57FF3E4051D7DAFB54E655C0C073EFE192F33E40E4486760E4E555C004000000020000000002100000000216000000021C00000005000000FFFFFFFF0000000006000000000000000003000000000100000003000000000200000003000000000300000003</t>
  </si>
  <si>
    <t>GA</t>
  </si>
  <si>
    <t>0xE610000001040F0100009B8BBFED097E4140C4EBFA05BB6655C0B0743E3C4B76414053AEF02E176655C08A99E7BF226E41400C541ACC4C6555C04C35B3960260414021CCED5EEE6355C03E929F5CD84F41402A481CB2336255C0EDF4820D5A4B4140BD1B0BA5B86155C04E988FAD10434140578876B7D56055C0048D9944BD3C41400F0C207C286055C08CDBDEDBFD2B4140154824D0685E55C0400504E8A1244140B0F66919A45D55C052F2EA1C031041408AAA5FE97C5B55C08506AA11580A41402835E7DCF25A55C0B9EAA59668FB404052FA411B875955C03594DA8B68FB4040A9143B1A875955C0CFBF5DF46AF34040802BEF35BF5855C0FCDD3B6A4CE24040554ACFF4125755C0CA3C9C4099D34040C9958CB2A35555C0EE2076A6D0C34040F357C85C195455C01758ABF5CABD404057B42333845355C02846BB7AC8B64040CA023B94D65255C04B5D12E6949040409B7AE960244F55C01EF25F78D58D40400161EA51E04E55C0F241CF66D58D4040F84F3750E04E55C05543DAB0606F4040AB79F658E94B55C0923EADA23F6E40407A58A835CD4B55C06B425A63D06940406D37C1374D4A55C0EFD9216635604040ADBE315AF84755C00C3B8C497F5D40405A643BDF4F4755C01F12BEF73754404079E75086AA4555C0D0C7AF27D54D4040DF1DA85EDE4455C088653387A44A404039ECBE63784455C0E1B54B1B0E4340404EF38E53744055C07E088AC04C41404069431587124055C068E70792E7404040E1549781FC3F55C09A215514AF3840404B8FA67A323E55C05F9C9E6284304040F6709A2ACB3E55C0BA2EFCE07C2E404096AE601BF13E55C05F28603B182B40409ECE15A5844055C07AC2120F28274040022A1C412A3D55C078EA9106B7214040D80E46EC133955C0ABAC106F8C1D404070E30755E03A55C0FB93F8DC091C40401A886533873B55C0761A69A9BC174040FB05BB61DB3F55C06BD5AE09691140400D6B2A8BC24355C0DC8310902F0B404081768714034355C01891E101F80740404D42E6514A4355C0054F2157EAFD3F40109D11DE114455C022861DC6A4F73F401B2E724F574455C0F78DAF3DB3E43F40BBEEAD484C4755C0E9CE13CFD9D63F40C6A354C2134955C0242B0B51C0C73F40D4196F25444855C0990DBDEA51C33F40C151EA37074855C0E0F42EDE8FBB3F40D920938C9C4755C059DDEA39E9B13F40AE2AFBAE084855C0A0185932C79E3F400629780AB94355C0A63FFB9122923F40791EDC9DB54355C08BA71E69708B3F40B854A52DAE4255C0DE9D529800853F408A62A0BF4E4355C03BF88903E8773F403C2D3F70954455C056B439CE6D6E3F40D617096D394455C0FB56EBC4E55C3F408713984EEB4555C0E5D2F88557523F40AED7F4A0A04555C079D70F8A034F3F402C11DF63AF4555C03E78EDD2864B3F40FD8172DBBE4555C0390A100533423F40166C239EEC4655C0764EB340BB2F3F40FDF2C98AE14655C057B08D78B21B3F40CF0F2384474255C0E495AF9951133F40FA8288D3594155C0E4D4CE30B50D3F40E8DB82A5BA4055C024B20FB22C003F4074D190F1284055C0A2EA573A1FFA3E40E5EFDE51634055C011E0F42EDEEF3E40828DEBDFF53E55C0A7E507AEF2E03E40B03BDD79E23B55C0E6C8CA2F83D53E405C8DEC4ACB3B55C08CD47B2AA7C53E40A2B437F8C23A55C0FDBAD39D27B63E4021054F21573755C06C2419AB24B63E40AE39DBFD423755C03D9B559FABB53E40C0AF9124083455C08A39083A5AB13E402995F0845E1E55C051E8ABFA56B03E40158BCB465E1855C07C8465A74FAF3E40EBB6A5DE451255C05B7A34D593AD3E40A6CEA3E2FF0755C03D3864A00AAD3E40BB5AE3355C0555C0EF3207C70CAC3E405C8E57207A0055C0423BA759A0A93E40897956D28AF454C01E18463895A83E408E05854199EF54C06DDB6DA4CCA63E405ADFC72826E754C0BC3C9D2B4AA53E408FA67A32FFDF54C0941295C481A43E40F267524FBBDC54C08627B8771BA33E40D111F7D2E4D654C0BCB5C8785DA23E406897DE57CCD354C0FABF41FDB69F3E401600065DBEC854C06B9A779CA29F3E408EAB915D69C854C0A0BDFA78E89B3E40F25A09DD25B854C067EFC5450F993E40B883974121AC54C06E4CAE7E75973E406E174A5760A554C042E5842593953E403343403D6D9D54C0EA3A545392953E403B376DC6699D54C0B13272F4B6943E406AD6BCA2D09A54C0A206D3307C903E404EEB36A8FD8D54C0874CF91054853E40717495EEAE8E54C0E256410C74793E4000A94D9CDC8C54C040A20914B16C3E40A6F0A0D9758D54C083FA96395D5E3E40EB3713D3858B54C0FC153257065D3E4084D4EDEC2B8954C03C821B295B5C3E40C26856B60F8654C06795BE594D5E3E4035BE1F4E438354C085CFD6C1C15E3E407A32FFE89B8254C08E03AF963B673E40A0C4E74EB08254C090B8C7D287723E40D82C978DCE8154C08B6B7C26FB873E40897780272D8154C0901150E1089A3E406A6803B0018154C0CA1649BBD1A73E4007CDAE7B2B8354C0C799266C3FB13E4018778368AD8254C01FF5D72B2CC03E40232A5437178254C0643C4A253CC93E4006F2ECF2AD7F54C0178046E9D2D33E40CAC0012D5D7C54C0057264C047D23E406C08FE8CFB7954C018E76F4221D23E408CDAFD2AC07954C030B5A50EF2CA3E4053211E89977754C01551137D3ECA3E40399A232BBF7354C040F50F2219C63E408A929048DB7054C0DCEF5014E8BF3E40DCB8C5FCDC6E54C0A1293BFDA0BE3E40425E0F26C56A54C040102043C7BA3E40261C7A8B876854C09F1D705D31B73E4083F57F0EF36354C06B44300E2EB93E4048861C5BCF6154C0DE196D5512B93E40527C7C42766054C06A8313D1AFB53E4099D711876C5C54C046CCECF318C53E40904AB1A3715D54C0BEF2203D45D23E4043FF04172B5C54C00C21E7FD7FE83E401538D906EE5954C0E5B512BA4BFA3E401D3C139A245A54C025517C54A7FD3E40BEF40BB2665A54C0BEBED6A546043F405FB4C70BE95A54C02AC58EC6A1123F40B27DC85BAE5954C07079AC1919203F408E76DCF0BB5954C0C4CA68E4F3223F40F702B342915754C07651F4C0C7343F40EC6B5D6A845354C0826E2F698C3E3F40DBFB54151A5254C09C8324D86A4B3F40B0347C91EB5054C067EDB60BCD4D3F404BE82E89B35054C01ABE8575E3593F40ECA17DACE05154C04FAF946588673F403A8E1F2A8D5054C008008E3D7B763F40323B8BDEA94D54C0A59C2FF65E843F4073452921584B54C02D9E2FFE228A3F40861B3A75304B54C0B39597FC4F8E3F40F627F1B9134B54C0EA060ABC939F3F40AD4F39268B4854C018EAB0C22DB33F408DD0CFD4EB4854C0B4F5BD8FE7B53F40C9066BBBA84854C0B114C95702B93F40B96FB54E5C4854C03FE257ACE1C23F4062BB7B80EE4454C0BDC5C37B0ED03F40BF4692205C4254C0520B259353DB3F4080289831054054C071C5C551B9E93F40E5B2D1393F3C54C087FA5DD89AF13F40B8382A37513A54C0D65240DAFFFC3F4079E57ADB4C3654C040DB6AD619034040B21188D7F53554C08738D6C56D04404054C37E4FAC3854C04276DEC66607404029AF95D05D3C54C066F6798CF20C4040569A94826E4054C04E4354E1CF0A404036E50AEF724254C0315F5E807D0E404097E13FDD404754C0BF5FCC96AC164040BEDA519CA34754C079E46FE3131D4040D2890333724954C099D711876C1E404005FBAF73D34954C0D07D39B35D234040ABB184B5314854C0D172A087DA2A40409354A698834854C01F068C7E44314040F981D4311A4B54C0F5D4EAABAB344040807EDFBF794C54C0EAE923F0873B4040FED30D14784C54C0AAED26F8A645404064726A67985154C0F2C942BB07464040E17C2EF6305254C0BCCCB051D64740408FDD054A0A5554C0FD795DE1AA4C40403BB53200C35854C0FEF0F3DF834D4040E7C2482F6A5954C07B9DD497A5534040DFA46950345954C0C90391459A5E404094826E2F695A54C0D7A287F4435F4040BC2C6D81705A54C06D57E883656A4040C9022670EB5A54C00AF2B391EB7240409885764EB35D54C00342EBE1CB784040630CACE3F85F54C04A5F0839EF81404018E76F42216054C03E7FCFE5AE854040A2E3B557D06254C08C2E6F0ED78A4040641EF983816654C09F6BFC716F8B4040E96780D16B6754C02D42B115348D4040DC662AC4236A54C0BADA8AFD659340402844C021547054C0396D3502409940402FC7E4E5CC7054C0AAF23D23119A40407C96E7C1DD7054C02BF86D88F19E4040BFB854A52D7654C00565D2F4A59F404085A191102D7654C02C0FD253E4A64040F8FD9B17277654C0E6EAC726F9AB40403AB187F6B17B54C0F0DDE68D93B4404038D73043E37A54C0DE8D058541BB4040E046CA16497B54C0EFC4AC1743BF4040469737876B7F54C0673C3F16B8C3404087875A400F8154C03E3DB665C0C5404049A0C1A6CE8154C0CEA44DD53DCC4040BB61DBA2CC8654C0E2BE1F2788CC404048C50D7D568754C0207DEDBB7DCD40406DC5C2011E8954C00244C18C29CE40407D3D5FB35C8A54C0B33EE5982CD44040581EA4A7C88C54C0DA53E35A08D84040B4A225EFD18D54C0F8DFB6DCE2D94040549B075F518E54C0F3C7B4368DDD40407FA2B2614D8F54C0045262D7F6E84040300DC347C49454C0677BF486FBEE4040E86A2BF6979B54C0D32EA699EEF74040EC9E3C2CD4A054C07616BD5301F940402991442FA3A354C047C52C6470FA4040176AB92308A454C0A489778027014140573ECBF3E0A554C0023C9AF3BA01414096E10FE714A654C0DC627E6E680A4140E23D079623A954C0B7B41A12F712414040DCD5ABC8AD54C03D9D50F6361B414014E260020CAF54C06E88F19A571F4140F486FBC8ADAF54C0E7D33234E92441404A8F628493B154C062D8614CFA254140A833F790F0B154C09DB98784EF2D4140D4B7CCE9B2B454C0C00644882B33414020956247E3B554C0B4E6C75F5A3C4140C8CEDBD8ECB754C0DE921CB0AB3D4140EB6F09C03FBB54C046CF12A18A3C4140D4E34BE772BF54C03E75AC527A3C4140E7A4F78DAFBF54C0834F73F2223F41406BF0BE2A17C354C073EA06EB5D3F41406CB862963CC354C001857AFA08444140C896E5EB32C654C0A5A63A89CA444140049C197C95C654C04BC972124A4B4140AFEDED96E4C954C08BA548BE124E414037514B732BCE54C01EDD088B8A5241402766BD18CAD154C03EE76ED74B574140DD5ED218ADD554C07E471F96D95741400EC06233C3D554C095A2B500C75B4140A73160FC5FD654C0DD257156445D4140156D8E739BD654C059C2DA183B6141404FAC53E57BD454C01FA166481565414053927538BAD454C0D21918795969414089601C5C3AD254C0925852EE3E6D4140BA63B14D2AD054C076A73B4F3C714140B760A92EE0CC54C0384A5E9D637641405F0839EFFFC854C05FEAE74D457A4140E19524CFF5C754C05AB91798158041408F899466F3C654C047119896158041409C2F1E88F3C654C0E6779ACC787F4140800C1D3BA8D454C0C5EC5C21D57E4140A16090A2E4DE54C0ECDC721A917E414020153FC625E354C0643F8BA5487E4140ADC090D5ADE754C052120FE3657E41402992C630EEFB54C0312592E8657E4140787B1002F2FB54C0421FAD506B7E41407DF7F6445A0055C0F3ED8F0B757E4140D5A3ABBA480855C0698D4127847E414028266F80991455C0342F87DD777E4140A8FDD64E942055C01D588E90817E41404701A260C62755C09FE57970777E4140E7FF55478E2E55C0D874F3B9747E4140824E0C53A73155C00A13EBC8727E4140029BE1DCDE3355C03E247CEF6F7E41409065C1C41F3755C06BB339385D7E4140341725BD863E55C0F539E9C05C7E41404A4EA8EDB53E55C03BFDA02E527E414073D53C47E44255C0D8173606177E41403C7A56A9F65055C055302AA9137E4140BFB33D7AC35155C0B12B8148DF7D4140ACE909734A5755C053B29C84D27D414083C2A04CA35855C0F541F001E97D4140FF9E4E915B5E55C09B8BBFED097E4140C4EBFA05BB6655C001000000020000000001000000FFFFFFFF0000000003</t>
  </si>
  <si>
    <t>2013-01-01 00:02:00.0000000</t>
  </si>
  <si>
    <t>HI</t>
  </si>
  <si>
    <t>Hawaii</t>
  </si>
  <si>
    <t>0xE61000000104EB0000000919C8B3CBC73340D6A6B1BD968163C05B07077B13BB3340466117450F8263C0888043A852AB33406803B001118163C0EC3191D26CA6334086C5A86BED8063C07558E1968FA43340B6494563ED7F63C0A0C4E74EB09B33400858AB764D7F63C03AC95697538E3340158C4AEA047F63C090A16307957C3340130F289B727E63C0CE531D723374334012329067977D63C0ADF545425B6A334000C79E3D177D63C082FE428F18593340855D143D707C63C0629CBF09854C3340E7FC14C7817C63C0446799452842334074B0FECFE17C63C07841446ADA2D334041D653AB2F7D63C01B7FA2B2611933405CAFE941417D63C039984D80610933403E7958A8357C63C025396057930333405C001AA5CB7963C04888F2052DF83240AC8F87BE3B7763C02231410DDFEA3240F437A110817563C019E42EC214F13240A0E238F06A7463C03412A1116CF83240645B069CA57363C0ED0F94DBF60133400D1B65FDE67263C03718EAB0C2113340CB13083BC57163C055DB4DF04D23334049490F432B7063C0D18F8653E6263340CF86FC33836E63C053E751F17F3333407730629F806C63C03D27BD6F7C35334090DD054A8A6B63C0302C7FBE2D40334085B18520076A63C05723BBD232463340CEDC43C2776863C0274C18CDCA42334042D0D1AA966663C062105839B44433408009DCBA1B6563C0DECA129D654A3340AEF199EC9F6363C0DC9BDF30D154334074EB353DA86063C085E97B0DC1613340F60B76C3365E63C000E0D8B3E76E3340B82231410D5C63C0CCCEA2772A803340BC07E8BE1C5A63C0C7EF6DFAB3873340CE893DB40F5A63C000E14389968C3340643F8BA5485B63C014CAC2D7D79A33400DFB3DB14E5E63C064CBF27519A23340D12346CF2D5F63C0B9C5FCDCD0B0334049810530655F63C00264E8D841BD334026DE019E346063C0C0CB0C1B65BD334077BAF3C4736163C017105A0F5FBA3340931CB0ABC96263C032A9A10DC0C63340E71BD13DEB6263C0F607CA6DFBDA3340BA69334EC36263C0DF1797AAB4E53340C64FE3DEFC6363C0D53E1D8F19F0334046B6F3FD546563C072F90FE9B7033440BC72BD6DA66863C0B2F0F5B52E113440C554FA09676C63C0C5AC1743391D3440D867CEFA147063C07D224F92AE213440F77475C7E27163C09813B4C9E11F3440B81D1A16237363C0BE9EAF592E2734404FB16A10667463C085CE6BEC12313440E3512AE1897663C08B6EBDA607393440AEA06989957763C04C6C3EAE0D41344086A92D75907963C0514B732B84453440FC1C1F2D4E7B63C08CA19C68574134403B18B14F807C63C02E01F8A7542D344074EFE192E37C63C00C923EADA21F3440064A0A2C807C63C0C4CDA9640010344049809A5A367B63C005871744A406344064575A466A7A63C08F53742497FB3340207F69519F7A63C0C095ECD808F83340ACC43C2B697B63C0EE92382BA2EE33403AB35DA18F7C63C0696E85B01AE333401406651A4D7D63C0608F899466DB33404016A243607E63C052448655BCD93340621399B9407F63C01ADD41EC4CD133406801DA56338063C00919C8B3CBC73340D6A6B1BD968163C0CABF9657AEEB34408499B67F659663C0A3E4D53906E43440DBC1887D029663C0C32ADEC83CD23440E4F90CA8379463C0348463963DC93440C899266CBF9163C0DCF126BF45C734407AABAE43359163C0AF5C6F9BA9CC34409F1D705D319063C0A31D37FC6ECA34401BD47E6B278F63C0F8C08EFF02C13440CE1ABCAFCA8E63C083BF5FCC96BC3440CC272B86AB8E63C05B96AFCBF0A73440C823B891328E63C0D2544FE61F993440DC813AE5D18D63C0961FB8CA139434407E1CCD91158C63C0DA740470B3983440DB8827BB198963C084F23E8EE6A034401E37FC6EBA8663C0E17CEA58A5A034401BBAD91F288463C0840B790437AA3440BAC0E5B1668163C0D3838252B4B23440FE9AAC510F8063C026361FD786BE3440B401D880887F63C00F7F4DD6A8CB3440AA0F24EF1C8063C08F19A88C7FCF34402F1686C8E98163C0C9C9C4AD82DC34402D060FD33E8463C07FD93D7958E43440884677103B8663C030F2B22616F03440660FB402C38763C0984C158C4AF23440B151D66FA68A63C095D39E9273EA3440124BCADDE78C63C0C64CA25EF0E53440799274CD648F63C0E4BB94BA64F434409A266C3F999063C041464085230435404CC2853C029263C0C70E2A711D0735402287889BD39363C0F5824F73F2FA3440DA5548F9C99563C0CABF9657AEEB34408499B67F659663C06EBC3B32568F34406B7F677B749563C0F5B86FB54E883440040473F4789663C0670C738236813440A8C821E2669563C0E200FA7DFF82344084B53176C29263C03DEE5BAD138734407E9065C1449163C046EBA86A82943440B7D3D688609163C090831266DA9A34401C08C902269263C08E588B4F01983440C59107228B9363C06EBC3B32568F34406B7F677B749563C0FEEF880AD5E93440CC069964E4A163C0FEEDB25F77E23440003961C2E8A163C086376BF0BEDA34405585066259A063C086C613419CD33440F221A81ABD9F63C0A7E67283A1C63440BC5B59A2B39F63C095F1EF332EBC3440040473F4F89E63C01150E10852BD3440488D0931179D63C0174339D1AEBE34405A99F04B7D9C63C0D656EC2FBBC334409AD18F86D39A63C0EBC4E57805D234408E5A61FADE9963C0A8A44E4013DD3440E046CA16C99A63C0016BD5AE09E534403D0AD7A3F09B63C0CFD6C1C1DEEC3440A641D13C009E63C0213A048E04EE3440ACFD9DED51A063C0FEEF880AD5E93440CC069964E4A163C02EAC1BEF8E28354082397AFCDEA863C0FE63213A041A35408429CAA5F1A963C01FD7868A7116354019E42EC214A863C0E9B6442E3817354084B9DDCB7DA563C016FA60191B1A35400DC347C494A263C07BDAE1AFC91635405DC47762D6A063C09259BDC3ED1035403E92921E869E63C05CB1BFEC9E0C354092239D81119C63C0A1B94E232D1135403D9B559FAB9963C011DE1E84801C3540E5D18DB0A89763C0CD58349D9D283540B7EC10FFB09663C0EB18575C1C2D35407AE2395BC09763C0E925C632FD2A354068925852EE9A63C06D9AA2FB442B354076B5031B5F9D63C0D5CC5A0A482B3540B0027CB7799D63C0C0779B374E363540A80183A4CF9E63C0D046AE9B52363540F646AD307D9F63C0F9120EB360333540BB00E4E174A063C016838769DF3035407C28D19247A163C05489B2B794333540C90391451AA463C00514EAE9233835408716D9CE77A663C0FF3A376DC63935409E0C8E9257A863C0855968E7342F3540315F5E80FDA763C02EAC1BEF8E28354082397AFCDEA863C065355D4F7495354092CCEA1D6EC763C0D84812842B94354027F911BFE2C863C0DAC70A7E1B8635401399B9C065C763C09487855AD37C3540FA7E6ABC74C763C082E49D43196E3540C1559E40D8C563C0D7C56D34806735402F6EA301BCC563C0AC3E575BB15F35401FF46C567DC463C0CEE4A22B55593540EC1EFA9630C463C0771211FE45583540A0C1A6CE23C463C0797AA52C434C3540A935CD3B4EC363C0780B24287E4C35409487855AD3C263C01EA7E8482E4F3540115839B4C8C063C02FDFFAB0DE5035409BE61DA768BF63C0A6B4FE96005035402864E76D6CBE63C05839B4C8764E354015AE47E17ABC63C01BBB44F5D648354070EA03C93BBB63C0E02D90A0F8413540EF5A423EE8B963C0D732198EE7433540C4961E4DF5B863C0BB490C022B47354000917EFB3AB863C0DD24068195433540C07D1D3867B663C06DA7AD11C148354072DEFFC789B563C01E3234FE2C4F3540BEBDC1A4F6B463C0E3361AC05B5035400D71AC8BDBB463C0B29DEFA7C65B35403411363CBDB663C0F71DC3633F673540A77686A92DB763C06F8104C58F7535403E25E7C41EB763C00A80F10C1A763540FEEDB25F77B863C0C66D3480B7703540DD4603780BBA63C090813CBB7C7735400A630B410EBB63C0C0ADBB79AA873540A071E140C8BA63C018247D5A45933540A9A44E4013BC63C00FB6D8EDB3A63540A165DD3F96BD63C077BAF3C473B63540ADBF2500FFBE63C06991ED7C3FB5354044FAEDEBC0BF63C0AB9509BFD4AB35406745D4449FC163C0BB95253ACBA03540A583F57F8EC263C0A949F086349635409E4143FF04C463C065355D4F7495354092CCEA1D6EC763C0C79BFC169D103640DECB7D7214F963C0D1217024D00436405436ACA92CF963C0CBF10A444FFA3540E605D84727F863C07FF78E1A13F63540B728B341A6F663C05C6F9BA910EF3540B00111E2CAF463C0E1EB6B5D6AE43540A2EBC20F4EF363C02EAC1BEF8EE43540B03BDD7962F263C06B64575A46E235408F352383DCF063C02F6CCD565EDE35402EE1D05B3CEE63C04E98309A95E935401C23D92354EC63C095D6DF1280F335406D904946CEEA63C033315D88D5FF354076FA415DA4EA63C0014F5AB8AC0A3640E57B4622B4EA63C01E6B4606B90F364011DF89592FEA63C056B77A4E7A1F3640B189CC5C60E963C07C7C4276DE2E3640A2B8E34DFEE963C0D155BABBCE363640CDC8207791EB63C094F3C5DE8B3B364010786000E1EC63C023A12DE75238364089CE328BD0ED63C0200A664CC13A36402CEE3F329DEF63C08C2AC3B81B3436408C87F71C58F063C0CDAFE600C13836404EF04DD367F163C0670C7382363936408862F20698F263C08DCEF9298E333640265305A392F363C0E690D442C92836400E6ABFB593F663C022FAB5F5D32336404089CF9D60F763C02E19C748F6183640268E3C10D9F763C0C79BFC169D103640DECB7D7214F963C0777FBC57ADD0354025581CCEFC0764C003780B2428CA3540349C32375F0764C0B1A4DC7D8EC735402A1BD654960664C05F984C158CD23540D26BB3B1120664C0EF3A1BF2CFD8354018EFC7ED970564C09F3715A930DE35405A65A6B4FE0464C0177E703E75E035405C8E5720FA0364C08499B67F65E5354044A852B3870264C08BBE823463ED354080ED60C4BE0264C04DF2237EC5F63540742502D53F0264C0EC6987BF26FB35401EFD2FD7A20164C073637AC212FF35401CCD9195DF0164C001F73C7FDA00364043C9E4D44E0264C0ED815660C8FE354027D87F9D9B0364C095F0845E7FF635406571FF91E90364C067F0F78BD9F23540567DAEB6620464C0CB49287D21EC35407A3881E9340664C05051F52B9DE33540B75D68AE530764C0777FBC57ADD0354025581CCEFC0764C008000000020000000002470000000266000000026F000000027E000000029600000002BC00000002D800000009000000FFFFFFFF0000000006000000000000000003000000000100000003000000000200000003000000000300000003000000000400000003000000000500000003000000000600000003000000000700000003</t>
  </si>
  <si>
    <t>2013-01-01 00:01:00.0000000</t>
  </si>
  <si>
    <t>ID</t>
  </si>
  <si>
    <t>Idaho</t>
  </si>
  <si>
    <t>0xE610000001040A0100000CCB9F6F0B324640E1421EC18D4F5DC0581D39D2192E464021C9ACDEE14D5DC0033E3F8C102A46405CCCCF0D4D4C5DC01F508747F125464012EBF496914D5DC04D49D6E1E82446404485EAE6E24D5DC077A1B94E23214640A8C821E2E64A5DC0196EC0E787234640C826F911BF475DC00B96EA025E1E4640F1BC546CCC435DC0AEB5F7A92A1E46407AC5538F343E5DC0D2A6EA1ED91846409E961FB8CA3D5DC009DB4FC6F8164640821953B0C6395DC0D97745F0BF1346403F1EFAEE56395DC0AAA2C8108913464078814A5777395DC0BC202235ED0A4640A06D35EB8C3E5DC0C6A4BF97C2034640B4CA4C69FD3B5DC0DCB5847CD0FD45403E58C6866E3D5DC0C5FF1D51A1F245401C075E2D773E5DC06D484EAACAF045402D437F2B133F5DC0E38A8BA372E9454005FC1A4982415DC0AC99069717D745405C59E272A4415DC01B2B31CF4ACC4540D1E7A38CB8415DC0601BF16437834540DF1797AAB4415DC06C205D6C5A674540001B1021AE415DC00056478E74304540452BF702B3415DC079CC4065FCFF444036902E36AD415DC038952FC5FAFF4440A360E7AD2B415DC0CC5B751DAAFF4440E08101840F285DC0AAED26F8A6FF444068942EFD4B155DC0E3E13D0796FF44407026A60BB1F75CC019C5724BABFF4440F20698F90EE85CC04739984D80FF4440DD7D8E8F16D45CC09EBC6333D3FF44407F4413AD72C25CC0EFFCA204FDFF44401D8F19A88CB95CC09141EE224CFF4440AAD1AB014AA65CC0D89C836742FF4440B4CD8DE909925CC0C8B08A3732FF44406D1FF296AB825CC066BD18CA89FE44408B53AD8559745CC005FA449E24FF44403B394371C75F5CC0AB96749483FF444042209738F24F5CC0B88E71C5C5FF44409A0986730D405CC05D2984C5C5FF444064495F6D0D405CC0DD7A4D0F0A004540F20BAF2479295CC0904B1C79200045401EE21FB6F4105CC00B9529B8D8FF4440AFECC280890A5CC00A47904AB1FF44406477819202075CC09C115F4BB1FF4440EFD6D83E02075CC0B2F4A10BEAFF44409A232BBF0CF05BC06D64CDB2F5FF44409132618880E05BC0586D47B3F5FF4440A4CB8EE57FE05BC093C49272F7FF44402BBD361B2BDE5BC0CDE506431D0045400DDFC2BAF1D75BC05DE0F258330045404F05DCF3FCC25BC0BE4868CBB92C4540EC12D55B03C35BC09E02937CAD41454089C8BC17EAC25BC000A777F17E5C45401CD2A8C0C9C25BC04850FC18737B45405AD76839D0C25BC07CFBCC11918245407C0F0DC7D1C25BC031B43A39438945403B56293DD3C25BC0B858518369A845401FF64201DBC25BC01BE0723525C04540BCA46531E7C25BC03B4F3C670BD8454030815B77F3C25BC0533C2EAA45F4454080F10C1AFAC25BC00530B2C7E1FD45408EF473A405C35BC092C83EC8B20E464040DB6AD619C35BC0F5B9DA8AFD2F46407C2AA73D25C35BC083F92B64AE3C4640AD16D86322C35BC02330D637303F46404FAE2990D9C75BC0D8B5BDDD924446402907B30930C95BC011381268B0494640081F4AB4E4CC5BC0682101A3CB4F4640790261A758CE5BC042CD902A8A5546403333333333D15BC0B2666490BB5C4640A86E2EFEB6D45BC0C12B57EA31604640188FC2BF2DD85BC09E25C808A8604640FAF202ECA3D85BC0BEA1F0D93A5C4640AE2D3C2F15DC5BC0DA670A0B3459464035975A932FDD5BC09A030473F45646404792205C01DE5BC05628D2FD9C4A46403620425C39E15BC0F1B8A81611474640C8EE022505E45BC0E7FF1CF64F4746401C1465E77EE75BC0200725CCB44746404AD05FE811ED5BC0836BEEE87F414640C1FEEBDCB4F35BC0B06EBC3B3248464061C26856B6F75BC09944BDE0D3444640B8AD2D3C2F025CC0C806D2C5A64346409AEC9FA701085CC097E0D40792454640ACE5CE4C300E5CC08A58C4B0C3484640956247E350125CC03ACB2C42B14346409F3E027FF8165CC0075BECF65939464021753BFBCA185CC037195586713D4640404F0306491E5CC0376C5B94D93E4640096B63EC84265CC06211C30E63404640912749D74C2D5CC085402E71E43F464006F4C29D0B2F5CC0A6B228ECA2384640DCF5D21401355CC0459BE3DC26344640A52DAEF199345CC081EECCC1DF334640D9567A6EE8345CC0D0967329AE3046401B683EE76E385CC051A390645635464028EE7893DF3C5CC02D043928613C4640F086342A70405CC048FC8A355C4246409D2CB5DE6F405CC02504ABEAE5494640FAEE5696E8435CC0D4601A868F504640C845B58828435CC0215514AFB25A46400377A04E79465CC015014EEFE2614640A70705A568485CC0211FF46C56694640B8AB5791D14F5CC04D7FF62345664640DFDE35E84B535CC0E8667FA0DC6A4640A625564623585CC0F5622827DA6B464061A75835085B5CC0A1D80A9A9674464022A46E675F5E5CC005A6D3BA0D7A4640C4D155BABB5C5CC05B936E4BE4804640F8A6E9B3035C5CC06CB1DB67958746407B319413ED5C5CC00A67B796C98C46403ACB2C42B1605CC02CB98AC56F90464082FFAD64C7645CC0A7052FFA0A9E4640A51309A69A695CC047C49448A2A94640EA793716146F5CC016889E9449B14640B77A4E7ADF6E5CC0F1B913ECBFB6464007B47405DB705CC0728577B988BD4640BEDA519CA3705CC0D5CDC5DFF6C2464015A8C5E061735CC067B5C01E13CD464007EFAB72A1735CC064E94317D4CF464030293E3E21775CC0CA14731074D246408BFB8F4C87795CC00D718BE25CD74640E61E6622B07C5CC03B33C170AED946400C3CF71E2E7E5CC0696E85B01AD9464041EF8D2100815CC043A9BD88B6D34640AC545051F5805CC01875ADBD4FCD46407CEC2E5052855CC0A5D8D138D4C54640D9EBDD1FEF8B5CC0BBB20B06D7C4464026FDBD141E905CC098F738D384BD46402FDFFAB0DE915CC0A41B615111BF464001FBE8D495975CC03C4A253CA1C546405E7F129F3B9D5CC031B3CF6394C74640EEE714E467A05CC0338E5CE3E7CA46401C5DCA2184A15CC0E90C8CBCACCD4640973B33C170A25CC01DAD6A4947D34640630B410E4AA25CC08F705AF0A2D54640C8B7770DFA9F5CC061FA5E4370DC4640E9F010C64FA05CC03A22DFA5D4E346402AADBF2500A45CC0AB5791D101EB4640BE16F4DE18A15CC0554FE61F7DED4640C11A67D3119B5CC0F0F96184F0F04640A9F92AF9D8985CC0D2FE0758ABF446403DF03158719A5CC05C3B511212FB464033DDEBA4BE995CC00951BEA085FE4640179F02603C9C5CC027A089B0E1034740B24CBF44BC9E5CC0C72764E76D0C4740AE635C71719D5CC096CE876709104740E9D9ACFA5CA15CC02D58AA0B7815474085436FF1F0A05CC0FB58C16F43164740B91798158A9C5CC04F2157EA591E4740A587A1D5C99C5CC089D2DEE00B234740F83768AF3E9C5CC0D0B69A75C6274740FB5A971AA19B5CC09AB0FD648C314740C07B478D099B5CC00E828E56B5344740253CA1D79F985CC0992A1895D43F4740AA2A3410CB995CC0F5BC1B0B0A414740641EF98381965CC005A051BAF4494740037B4CA434955CC06C5CFFAECF52474033FE7DC685945CC0F78F9A95E2534740224784DF7E955CC0170CAEB9A3554740DD9733DB15975CC0CE33F6251B534740649126DE019D5CC09BE1067C7E5247407FDAA84E07A35CC03F451B5587534740FDF4415CD6A55CC0B08BA2073E5447404701A260C6A75CC0CD565EF23F5B4740456458C51BA85CC020554DA1AD5D4740361ADF1C52AB5CC09E5F94A0BF5E47401CE90C8CBCAC5CC03EAF78EA915E47404C89247A19B15CC030B95164AD6347400AA2EE0390B25CC0F4177AC4E86747400150C58D5BB85CC02E7079AC196F47400B7C45B75EBC5CC033BF9A0304754740E350BF0B5BBB5CC075F7071169774740FECBF0F387BD5CC0423F53AF5B7C4740AF78EA9106C25CC01666A19DD382474063EDEF6C8FC45CC00F27309DD6874740F221A81ABDC75CC05F5D15A8C5904740734C16F71FCC5CC0946588635D96474094313ECC5ED05CC059DAA9B9DC9A4740693524EEB1D25CC0B45373B9C1A04740B77D8FFAEBD45CC0ADBCE47FF2A1474074B515FBCBD75CC0B741EDB776A4474070B0373124DE5CC050FEEE1D35A84740E8DA17D00BE25CC09833DB15FAAE47400876FC1708E55CC0626534F279B547409A42E73576ED5CC0B5C2F4BD86BA4740B51A12F758EC5CC0AF42CA4FAABD4740D8D2A3A99EE85CC070E7C2482FC447409D9CA1B8E3ED5CC05F77BAF3C4C947405CA9674128EE5CC09C2E8B89CDCF4740B58828266FEC5CC0EF54C03DCFD34740A9C1340C1FEF5CC02A89EC832CD94740DCF4673F52EE5CC0C554FA0967E1474046CEC29E76F55CC0DC28B2D650E8474092E7FA3E1CF65CC0AC376A85E9EB4740B07614E7A8F95CC0FF942A51F6F2474044FB58C16FFD5CC0124C35B396FC47406FD40AD3F7015DC0C063B2DFFFFD47404717A0E074025DC054C2137AFDFF474005E09F5225035DC00725CCB4FD0F48408A5A9A5B21035DC05AC17C9AA01B48401A9EE5A721035DC0C1E10511A927484018CDCAF621035DC028266F80993D4840D55B035B25035DC032C7C36F43404840A35C656125035DC0441669E21D8048404C8C65FA25035DC093E1783E03804840D7BE805EB81A5DC09B6ED921FE7F4840D55A988576305DC01F477364E57F48408CBFED0912425DC0A773B21B5C6C48400A90ACAE1B425DC0A7565F5D15544840B6F468AA27425DC0807C09151C364840263ACB2C42425DC0DE91B1DAFC0F4840BF28417FA1425DC0EEEDBDE3D405484098836941A3425DC0446CA2171BFD474051EF2BC4A4425DC0D95F764F1EDE4740B519A721AA425DC039B6AA5EDCAE47408AB3DE6597425DC0FDE981D32FA147404E5935FA91425DC025CADE52CE934740054D4BAC8C425DC051261E384A904740242954A18C425DC0D321EB355945474037349CB78B425DC044F81741633C47401215AA9B8B425DC0AA82497F7B364740D2C95DE457425DC0D87BF1457B3447405322895E46425DC0548A1D8D432D4740ECF82F1004445DC0F65FE7A6CD264740F9669B1BD33F5DC02E55698B6B204740C07CB262B83D5DC028D53E1D8F1947403C4A253CA13D5DC0BC1DE1B4E01547402A38BC20223B5DC0B7B06EBC3B124740A05225CADE3B5DC04CF8A57EDE0A47408BFA2477D83E5DC02B8716D9CE07474034D8D479543C5DC0B28174B169FF4640BA9F53909F3A5DC0DF313CF6B3FA4640F06B2409C2385DC0486B0C3A21F44640EA909BE106375DC092678C0EEFEC4640087AC42A26335DC0F4FBFECD8BEB46408A3C49BA66325DC02CD2C43BC0E94640D845D1031F2F5DC0C9C4AD8218E44640C02500FF942A5DC02DCC423BA7E346406C990CC7F3255DC0CD5A0A48FBDD464016A243E048225DC0B20DDC813AD746401FD95C35CF215DC0052FFA0AD2CE46402C64AE0CAA1D5DC073D3669C86C846408A7780272D205DC0465F419AB1B84640ED2AA4FCA4255DC02EE1D05B3CA84640F413CE6E2D2B5DC02106E9D875A24640B87BDD93362C5DC02EFD4B5299A04640A65EB7088C2C5DC071546EA2968E4640F14927124C305DC08D3D62B3008A4640FA895D3019325DC0965AEF37DA89464015E3FC4D28325DC0D61BB5C2F4834640AFEAAC16D8355DC0D5CC5A0A487D4640D32EA699EE365DC06B6281AFE87646408A39083A5A355DC01477BCC96F6F46401B7FA2B261375DC0EA16CF32966B4640B2160C53EA385DC02B84D558C26446406C9A779CA23B5DC0CFA2772AE0604640A4A7C821E2405DC0F6419605135D4640209BE447FC435DC0EDD0B01875534640A88AA9F413465DC0B1135E825347464082E7DEC325495DC0355B79C9FF4246403F541A31B34A5DC0F487669E5C3D4640ACC77DAB754E5DC0060C923EAD364640429259BDC34D5DC00CCB9F6F0B324640E1421EC18D4F5DC001000000020000000001000000FFFFFFFF0000000003</t>
  </si>
  <si>
    <t>IL</t>
  </si>
  <si>
    <t>Illinois</t>
  </si>
  <si>
    <t>Great Lakes</t>
  </si>
  <si>
    <t>0xE610000001044201000004CEC6AFAE1944405174150E65E056C0E272BC02D11544406C3F19E3C3E056C06FD74B53040A4440795BE9B5D9DF56C015E2917879024440F04A92E7FADE56C070B0373124F9434027DA5548F9DB56C0E2A0E1BCFDF843401807783DF5DB56C0BD50C07630F4434012DBDD0374DB56C07138F3AB39EC4340D6187442E8DB56C0570394861AE9434064E76D6C76D956C0DE03745FCEE44340A60BB1FA23D756C07977C8AD1DE143408AB6E0E055D756C0F46A80D250DD43406000E14389D756C036FF94E8D5D74340BAC5CB9391D356C04302469737D5434084471B47ACD156C0DBDC19E792CC4340A7D0713BB4CB56C0598638D6C5CB4340AA7AF99D26CB56C0711C78B5DCC543401FF46C567DC956C065C22FF5F3C44340D5230D6E6BC656C000193A7650BF434008FEB7921DC456C0AE2CD15966B94340BF9A030473C256C0C09140834DB3434089E942ACFEBB56C07962B77423B34340FC7D05C6DCBB56C06728EE7893AB434018CBF44BC4B556C00E9F7422C1A04340D7D825AAB7AE56C0BBAAF767AF9C43408E1265474AAE56C0252367614F93434078B130444EAD56C0FE261422E08C4340DCF0BBE996AB56C03BDEE4B7E88643408A1EF818ACAD56C0ED0F94DBF67D43403387A4164AAB56C0AA21A55BA47743403928D55F57AA56C0B5BE4868CB75434092CA147310AA56C0B22E6EA301704340BDE2A9471AA656C0766C04E2756F43406E675F7990A356C02502D53F887443401CCBBBEA01A056C0CDFFAB8E1C7B4340E4654D2CF09D56C084E8D0FD0E7B434006E706B1DC9C56C098F90E7EE27A4340F2CEA10C559956C01C25AFCE3176434026FDBD141E9356C0755005E2AC7543402E2D368CB39156C0069E7B0F97744340DAC534D3BD8E56C04D3A27A9097343406E28FC1C448D56C0F6251B0FB66C43403EB0E3BF408756C0A1681EC022674340A8E0F082888756C0C0249529E6624340A530EF71A68A56C0930D6BA5DF62434093A3907CA98A56C062A1D634EF5C43409D465A2A6F8D56C0B22E6EA3015843408A7615527E8C56C070C9441987544340A78670189E8B56C0D40968226C544340A0BE654E978B56C0056B9C4D474E43403CF20703CF8B56C01D37FC6EBA45434027A3CA30EE8F56C0273905CDF343434011585EC0569056C01B02F5155F4243404EEBEDD4B39056C0C58EC6A17E3F43409A3C65355D9156C0A2EA573A1F38434008E6E8F17B9256C016570C518C3143408BA4F38FC69556C08E9A17EA34314340DDFBDF52F29556C06FD6E07D5530434050C07630629656C0F083F3A963294340DF88EE59D79756C07F9F71E1401E4340800A47904A9756C0969E63081A1C4340F4A32D79799656C05D177E703E1743401E317A6EA19456C054788AE45A10434042EAEAFE2C9056C081751C3F54104340D9B0A6B2289056C08A71FE26140C4340E8D7D64FFF8D56C0CBEF95394B0B43401A0166A82A8D56C05114E813790643406246787B108856C0AAB8718BF90143404754A86E2E8556C00C2252D32EFC4240B47405DB888056C065E3C116BBFB4240E527D53E1D7D56C0AF7614E7A8F54240E48409A3597E56C09C370016A7F04240F98068D7B77B56C07EC51A2E72EF424018CA8976157B56C0791EDC9DB5F34240E0D40792777656C01E8997A773ED4240F35487DC0C7256C01C76DF313CE84240012F336C946C56C07801C5A7F0E5424010F8626FFB6B56C0EAEA8EC536E142403E3DB665C06A56C08B355CE49EDC4240025FD1ADD76556C0A5BDC11726D942409B8D9598676156C0B22E6EA301D04240469737876B6056C073F1B73D41CA424097E315889E5F56C04AC0654CF5C842408F83BA11DB5F56C00B2F1AE589C74240BDC134581D6056C0008C67D0D0C342401B9E5E29CB6056C0C7BB2363B5BB4240EB353D28285E56C0C2887D0228B44240BA83D899425B56C0B91AD99596AD4240D1E80E62675B56C0906E1F7EDCAA42401A098CC3505E56C0C173EFE192A94240649291B3B05F56C04E0B5EF415A4424012BF620D176156C067BA48D566A14240A14875A8E75E56C0399B8E006EA04240D3BCE3141D5E56C09CDCEF5014984240B1A206D3305D56C0C5E061DA378D4240363CBD52965856C0834E081D748542407616BD53015756C028CDBF63AE8342406C8BF10AAD5356C0029CDEC5FB81424007CC43A67C5056C04C50C3B7B07E4240739CDB847B4C56C068E7340BB47D42407689EAAD814856C01B2B31CF4A8242402C5F97E13F4856C0742968E93A8942408A5ED2E7A94A56C02363B5F97F8942407FF8F9EFC14A56C05968E7340B92424015713AC9564656C032C85D8429984240677FA0DCB64356C04818062CB99C4240EC1516DC0F4056C0275AF1161F9D424011E6FCBEBE3B56C036E675C4219D424089CDC7B5A13B56C0631A0157FA9C4240514D5E6E643B56C0990F0874269942407EDFBF79713556C049D40B3ECD93424081EA1F44323056C05C55F65D11924240B83EAC376A2C56C0CDE49B6D6E8E4240D7DD3CD5212756C05C8AE982C08A4240112DCC24E82356C0C34659BF99884240AAD55757052256C09E09DCD5B28842403BFC5BB4621F56C01D5AB2DAB6884240E91405A2F61E56C0E1EA0088BB884240866F61DD781E56C02B2D23F59E8C4240D6A88768741C56C0A051BAF42F9342400B08AD872F1B56C08386FE092E9C42408DB27E33311E56C0166BB8C83DA54240B4E1B034F02056C01CEDB8E177AB4240A9F8BF232A1F56C065C1C41F45B34240D6DEA7AAD01D56C0282B86AB03B6424051137D3ECA1A56C093B3CF8EEAB54240500B2C249E1A56C0B2BAD573D2B34240616D8C9DF01656C074266DAAEEB94240325706D5061256C06C257497C4BB4240889E94490D0A56C0AE635C7171BE42402B2FF99FFC0356C0714FCE9A87C04240A98AFB713D0456C022A30392B0C3424073D9E89C9F0456C0C7D3F20357C94240C85BAE7E6C0856C0CAC7E8C589C94240DD46A35D750856C0F65CA626C1D3424045D5AF743E0A56C08255F5F23BD94240E0BA6246780856C0BDDF68C70DDF4240FACE2F4AD00356C0D216D7F84CE64240A453573ECB0156C0A35A441493ED4240603B18B14F0456C0640006B1EFEE42409E902159CE0356C07653CA6B25F24240A3AB74779D0256C08A5759DB14FB42402AE44A3D0B0156C0F1475167EE0343400F7EE200FA0156C0D9791B9B1D0743400551F70148FF55C0C0EAC891CE0C4340967840D994FD55C006616EF7721343408905BEA25BFB55C0B804E09F5219434030F488D173FE55C0BC7DA485791D43407C7344C517FE55C00FB743C3621E4340B6B75B9203FE55C0DAA9B9DC60224340B742588D25FA55C0C37E4FAC5327434003CC7C073FF555C0DAFD2AC0772F4340B1C05774EBF155C06A22D2D99C354340EB87AB1E12F055C0147651F4C0374340C84109336DEF55C0930035B56C3D4340A43330F2B2ED55C038BBB54C86414340ED0912DBDDE955C04910AE8042454340ECDADE6E49EA55C08F382E4A87484340E7625DAD7EE955C0DBA6785C544B434059BDC3EDD0E855C06C938AC6DA5143401DE6CB0BB0E755C0172CD505BC5643406A2E3718EAE255C02AE109BDFE604340E59997C3EEDF55C049D40B3ECD694340747CB43863E155C0BA13B9701E6D4340420BCAA641E255C0BAF59A1E14704340F0332E1C08E355C032104BF7F57343409A999C82D6E155C05F7CD11E2F74434077B988EFC4E155C01895D409687C434038D73043E3E155C0EB387EA834804340B0E3BF4010E555C06342CC255587434040852348A5E455C0AE44A0FA078D4340BB26A43506E855C09ACC3DB7289443401E529ECCD9E855C01B2E724F57954340AE0D15E3FCE855C07A371614069B4340FDF50A0BEEE455C036AAD381AC9F43409128B4ACFBE555C0D4F47A7B33A14340D8DCE05010E655C0CF64FF3C0DA8434075E789E76CE655C01536035C90AB4340D4D0066003E555C0DE550F9887AC434026C3F17C06E255C01FBB0B9414BC43403271AB2006E255C0483217F911BD4340F5DCB0D306E255C0B2101D2BBCCD4340629DB89912E255C0161406651AD54340CADE52CE17E255C08DC8781D06F14340D87503BC13E255C08507CDAE7B0144408CD9925511E255C02AD6E9D2F21244403DB61242FCE155C01E87C1FC152044404BC79C67ECE155C0F2149D7A0A3D44400F4AF16FBBE155C0FF4E0371E03E444081CB2955B8E155C0F67D3848884444405F09A4C4AEE155C092CF1640525E444087E66238ACE155C07171546EA27244403DCF9F36AAE155C0BC41824E53814440AD712693B1E155C0895DDBDB2D834440272CF180B2E155C096EF6F6F429544409ADD799AB4E155C093950E8E26A6444087FBA690B6E155C0AEB5F7A92AA6444013252191B6E155C08A56282832BC4440F6688D4EA0E155C0F545425BCEC344402F17F19D98E155C05BCEA5B8AADA44408F6AD8EF89E155C0C6504EB4ABDC4440895FB1868BE155C07D5C1B2AC6DF4440FE60E0B9F7E155C0E1CFF0660DE2444086A8C29FE1E355C0CFFA2ECA67E6444067C75DFA38E555C0C389F0F6CFE74440A5B691F3A7E555C0FF3F4E9830EC444005A3923A01E755C0A911FA997AEF44403DF0315871E755C0A8FB00A436F14440EF90628044E755C0A3AF20CD58F24440A62897C62FE755C093FFC9DFBDF3444037C0CC77F0E755C07D33249B12F44440197FFAB4FFE755C098264E9A69F7444017EC487A99E855C05378D0ECBA03454036E7E099D0EA55C0EC2DE57CB1094540664815C5ABEB55C0DB8BD71F7A0A45405ECF7D171DEC55C041D8FBD760104540278C385D72EF55C06ABB09BE69104540E6ABE46377EF55C0B29024FE6A104540226909D977EF55C0AE6FEA9880134540C32B73CE98F055C018629F6C5E1A4540FFFFED161CF355C03C64CA87A01A45400F29064834F355C0A89FE2721D264540FF85B80F56F555C02383DC4598264540BCADF4DA6CF555C0E1606F62482E45403D2AFEEF88F455C06281AFE8D63545409A25016A6AF355C0C91F0C3CF73E4540D00CE2033BF355C07C4814DC153F4540C63D3DF273F955C0B117E1EE743F4540CAF44915C50C56C0C72AA5677A3F454028A089B0E10D56C08BCCAE16703F454095D6DF12801356C0562C7E53583F4540CC7C073F712056C03515FBDB2D3F454079642EAD452D56C0895DDBDB2D3F45400C76C3B6452D56C0CE613DDE3F3F4540C875461BB23156C0F50F80926A3F4540883EFB432F3C56C064C4DE2A783F4540675F541B863F56C0FDBCA948853F454015C440D7BE4256C09D9AD3D9004045409235903E695756C01AC12F7B0E404540F9DE22D0B05956C03A3E5A9C314045404A77D7D9905F56C05E5306E7A04045402D0495279B7556C0F8DEDFA0BD4045401B118C834B7B56C0D2831DBEBD40454096B7A614547B56C0D7868A71FE404540D5B2B5BE488E56C0C7053533EB404540488897C2499B56C0DBA16131EA404540813FFCFCF79B56C095D1C8E7154145409A5DF75624A956C0006DAB59673C45402C9CA4F963A956C02F185C73473945403FC23060C9A556C0D9B0A6B2283845404888F2052DA456C0545568209633454008CA6DFB1EA156C0BDC72C32D8304540A311FE84FF9E56C0622AFD84B32D45403FE3C281909C56C0C4CA68E4F328454004560E2DB29A56C00F62670A9D234540A8177C9A939B56C0B3942C27A11E4540D5027B4CA49956C085CB2A6C061A454058E1968FA49556C00AD9973CD31845407810275F349456C075931804561645407E00529B389156C00645F300161345403BE0BA62468D56C0E59A02999D0D4540309DD66D508A56C0C5C37B0E2C0545405E2A36E6758A56C0759F08343C0445404B54BE3C388A56C0A2EC2DE57CFF44401E19ABCDFF8856C0425DA45016F8444054ABAFAE0A8A56C064FE551A05F74440E9E2E62D1F8A56C07EFACF9A1FF14440B62DCA6C908A56C00ED594641DEC44408C9DF0129C8B56C0F70489EDEEE744401550A8A78F8B56C0BC37FFC331E444403A0A1CF6828F56C0EE2076A6D0E344406471FF91E98F56C011514CDE00DF4440C1A6CEA3E29356C015EED89040DD44408D646F76F59356C0CC237F30F0D844407C5EF1D4239456C09F9273620FD5444058A7CAF78C9556C037A79201A0CC4440E204A6D3BA9556C05857056A31CA4440B4E386DF4D9756C06A6B44300EC8444086AC6EF59C9A56C03AB01C2103C34440FC54151A889D56C0AC18AE0E80C24440CD1DFD2FD7A056C06BF0BE2A17C244405E64027E8DA456C0B9C1508715BE44406B97361C96A756C0DF8AC40435BA4440F292FFC9DFAC56C01C60E63BF8B94440BEDBBC7152B256C0CF49EF1B5FB94440349A5C8C81B756C0AE64C74620B6444056D28A6F28BB56C0594E42E90BB744404D124BCADDBD56C066BE839F38B6444040102043C7C156C0E0F599B33EAF4440F69507E929C456C0DF8618AF79AB4440A8FDD64E94C456C07E4F2706CBAA4440FD2D04DABDC456C0B3F87270B4AA4440D3933839C3C456C09A0645F300A044404EEACBD24EC756C03028D368729B44400EDB166536C556C0B94F8E0244954440D3669C86A8C256C0E3C0ABE5CE944440DC9E20B1DDBF56C0BF098508388E4440840EBA8443BD56C0551B23464F894440C839A5EAF1BC56C0D0B6FD96F18844407D0469D5EBBC56C0F23FF9BB77824440EE073C3080BC56C067EC4B361E7A4440014BAE62F1BC56C09D2B4A09C1744440D95C35CF11BF56C087A4164A266F4440C5AA4198DBC256C05837DE1D196944407170E998F3C556C0FC36C478CD6344407C7C4276DEC556C0880D164ED25C44402A00C63368C756C0EAD7F7598A5944407A83F1F690C756C02040868E1D564440F92CCF83BBC756C06034DBA5AD51444032452C96DECB56C0616BB6F2925144406340F67AF7CB56C0F60B76C3B6514440FAD170CADCCF56C0853E58C6864E44401CB5C2F4BDD556C0027D224F924A44409B1DA9BEF3D756C022A7AFE76B444440BC0512143FD956C0BB25396057414440EE3EC7478BD756C0E71890BDDE3944406021736550D856C036C98FF81533444076BF0AF0DDD756C088A06AF46A304440444E5FCFD7DA56C0D177B7B244294440B1170AD80EDE56C017B83CD68C224440895FB1868BDF56C06EB45387D51F4440AA20CA26CEDF56C004CEC6AFAE1944405174150E65E056C001000000020000000001000000FFFFFFFF0000000003</t>
  </si>
  <si>
    <t>IN</t>
  </si>
  <si>
    <t>Indiana</t>
  </si>
  <si>
    <t>0xE61000000104DB000000640006B1EFEE42409E902159CE0356C0A35A441493ED4240603B18B14F0456C0D216D7F84CE64240A453573ECB0156C037177FDB13E442404CA3C9C518FE55C0CB46E7FC14E5424085268925E5FB55C0ADF4DA6CACE842409D7FBBECD7F955C0669DF17D71EF42408FDD054A0AFC55C0ADA553D025F342406DF025A539FB55C0B5C35F9335F4424030D28BDAFDFA55C00853944BE3F54240EB1C03B2D7F755C07460394206F042408B6F287CB6F355C04D11E0F42EF242406CCF2C0950EE55C0FB0C560A09F142407B7ED93EA5ED55C0938B31B08EED4240F5B704E09FEB55C0A6EB89AE0BED4240CF4A5AF10DE855C0A6EB89AE0BF342406153E751F1E655C09B90D61874F642405E82531F48E355C0639813B4C9F542407EE02A4F20DF55C078385B4F89F74240BA0F2C73B6DC55C045BC75FEEDF842402766BD18CADA55C037BF61A241F44240463D44A33BD555C0C2D46DFF5BF24240FB9563AD75D355C01E30EDDA0DF04240505FFC064ED155C0397CD28904EF42407493180456D055C004560E2DB2EB42400E0EF62686CB55C07B9E3F6D54E742409D4830D5CCC855C0A9328CBB41E24240FCFF3861C2C655C052EC681CEAE942400322C495B3C355C0E1B20A9B01F0424008C89750C1C255C0C09657AEB7F5424020EA3E00A9C055C069F2C84F7DF64240BC32C55093BE55C0789961A3ACF7424093FDF33460BB55C00EF8FC3042FC4240AB5AD2510EB855C01829EF0E7EFF4240AE78250113B455C06B9A779CA2FF4240AEB9A3FFE5B355C0C7F319506FFA4240F886C267EBB155C07F6B274A42F2424095287B4B39AE55C0B1F677B647EF424059A2B3CC22AA55C0BBBF5A56B5EE424098EE389563A955C014950D6B2AED42408D40BCAE5FA755C033C2DB8310F442408BA4DDE863A655C0E57D1CCD91F3424040683D7C99A055C0268925E5EEFB424068AD68739CA155C0E2C62DE6E70443400D4FAF9465A155C0D3D828D39605434015436A403C9F55C0463EAF78EA05434098F8A3A8339E55C05DC0CB0C1B0B43406ABDDF68C79B55C089571B8C270B43401C89B0AEBF9B55C07D04FEF0F30F43403A1F9E25C89855C03064BEC85011434080FF6D60CF9655C0BE6BD097DE12434087C3D2C08F9455C04BAE62F19B0C434063B5F97FD59155C09D4830D5CC0243409D67EC4B368D55C005FA449E240143406684B707218655C04450357A35FC42403B8908FF228255C0916A047BE0FE424063500E9CD47F55C071C971A774004340BDFE243E777E55C048A0DE8EE9014340CFF57523E97C55C07E8AE3C0AB0343409CBF0985087B55C08AC8B08A370E43400F61FC34EE7955C0786768D807174340381B659E567955C0A8A78FC01F184340D76839D0437955C0ED478AC8B01E43403AE8120EBD7555C013640454382443400B0BEE073C7455C02B0152059423434025394644D97255C02DCA6C90492243407BA2EBC20F7055C0ACFD9DEDD12543408CF4A276BF6B55C037A3E6ABE42B43401E69705B5B6955C04114A2646F3043403D749DBB9A6855C0BB421F2C63354340105839B4C86755C07901F6D1A939434097FDBAD39D6555C08B4E965AEF3B434086C5A86BED5F55C0C761307F85404340832EE1D05B5E55C051F52B9D0F43434018AE0E80B85B55C0D390B87916434340A35052D1B55B55C062BB7B80EE454340ED0DBE30995A55C082352F680B4B43405EB626529C5B55C0AEBA0ED5944C4340C35F9335EA5B55C0D250A390645443406C585359145C55C0A70183A44F5B4340B29AAE27BA5C55C04A41B797345E4340D76A0F7BA15955C0B4E1B034F05D4340471E882CD25555C0F53CB4790E5E4340E7315CFC495555C0FF5A5EB9DE5E43405A63D009A15155C032C7F2AE7A5C4340CA6C9049464F55C027F067BD45594340E0DD62A5E94C55C0B6B75B9203584340A850DD5CFC4B55C0B0E07EC003594340B403AE2B664955C07B65DEAAEB5E4340ABEAE5779A4455C06162626C17614340180015EB584155C05912A0A6966343405890662C9A3D55C0D4415E0F26654340F1F3DF83D73655C0C667B27F9E644340EBAA402D063455C03D7AC37DE46C43400CE71A66683355C0F261C229FB6D4340ACB9DCE51D3355C045F0BF95EC70434034D8D479543255C0E411DC48D9724340990F0874263555C07CFB13D4F874434023B3FECB523755C084D21742CE754340FAEAAA402D3855C0C1340C1F117B4340FE45D098493555C03868AF3E1E8043400CB08F4E5D3655C05A7BBE6B00844340F2A7541C2A3855C06D8AC745B5864340DBFAE93F6B3955C03541D47D008A4340B9C15087153755C0E8305F5E808D43407825C9737D3455C0B3EA73B5159D434048A12C7C7D3455C066FCE7F10EA74340F07D0B7D683455C06EF65DAF0FA7434080A27C7B683455C0118E59F624B2434018416326513455C0F9D6DAD9CFC24340165CF8F73B3455C03B1D7E1AABC84340DA5BB386343455C0355B79C9FFDC4340696E85B01A3455C0BA1115C501DD43402FCBE7AC1A3455C0A526026D5DF5434066D40342EE3355C0AE8CA30DA600444007EF85AED93355C0D1CDFE40B90D44400E85CFD6C13355C0EAD81239B1274440C3A3DCC3833355C0ED311150272D44409064F1B5763355C07F4B00FE292D4440E7C589AF763355C02724F0C9913B4440CE163E3A633355C02367614F3B4044402FA017EE5C3355C0205D8C453E494440B996BDBF5A3355C0A3CAD4E2335D44409EC410EB553355C02094F771345D44400320EEEA553355C03F4D4BBB16764440C139DBF25E3355C0A87116CFA37E4440D3E3520D623355C066A3737E8A8F44404142942F683355C0F787F5F053A0444070185DEB6E3355C0BD48CD97B8A2444059041CE16F3355C0F59B89E942B44440992842EA763355C0DDC904CC88B6444025C9A7E2783355C008704D8EDBC34440A4EC366F843355C07C0DC17119D944403BF9F4D8963355C0AEF204C24EE14440C0594A96933355C0D65D77334EE144405990DCE6CE3455C02B5D9F7243E1444098BFD0F2974C55C0D89C836742E144404E97C5C4E64E55C063E72CA93FE14440BDD0C10EB35255C0653FF0AA2EE14440BFEC0F59396A55C077729F9528E14440F173653BA57255C0807F4A9528E14440EC10FFB0A57255C043DC824F3CE1444082E25C08018455C0E7374C3448E14440D4264EEE778E55C0E76BF43348E1444002626A54788E55C0124A5F0839E144400341800C1DA055C0E06D10A939E144406D6DF6D08CA155C01C5C3AE63CE1444011001C7BF6A855C0027543073DE14440F9734A6F0BA955C0368E588B4FE14440CE3461FBC9B455C01D1CEC4D0CDD4440FF73982F2FBA55C0AFFCF12BB6DB4440485F69CCB3BB55C07E71A94A5BD64440DAFCBFEAC8C155C0FE428F183DD344404C6C3EAE0DC855C05A8F55767FD04440E5C0B75A42CE55C00644882B67CF444081AE7D01BDD055C0CCD3B9A294D04440B56B425A63D755C0E2546B6116D84440D349B6BA9CDA55C0554D10751FD64440A2B60DA320DE55C05BCEA5B8AADA44408F6AD8EF89E155C0F545425BCEC344402F17F19D98E155C08A56282832BC4440F6688D4EA0E155C0AEB5F7A92AA6444013252191B6E155C093950E8E26A6444087FBA690B6E155C096EF6F6F429544409ADD799AB4E155C0895DDBDB2D834440272CF180B2E155C0BC41824E53814440AD712693B1E155C07171546EA27244403DCF9F36AAE155C092CF1640525E444087E66238ACE155C0F67D3848884444405F09A4C4AEE155C0FF4E0371E03E444081CB2955B8E155C0F2149D7A0A3D44400F4AF16FBBE155C01E87C1FC152044404BC79C67ECE155C02AD6E9D2F21244403DB61242FCE155C08507CDAE7B0144408CD9925511E255C08DC8781D06F14340D87503BC13E255C0161406651AD54340CADE52CE17E255C0B2101D2BBCCD4340629DB89912E255C0483217F911BD4340F5DCB0D306E255C01FBB0B9414BC43403271AB2006E255C0DE550F9887AC434026C3F17C06E255C01536035C90AB4340D4D0066003E555C0CF64FF3C0DA8434075E789E76CE655C0D4F47A7B33A14340D8DCE05010E655C036AAD381AC9F43409128B4ACFBE555C07A371614069B4340FDF50A0BEEE455C01B2E724F57954340AE0D15E3FCE855C09ACC3DB7289443401E529ECCD9E855C0AE44A0FA078D4340BB26A43506E855C06342CC255587434040852348A5E455C0EB387EA834804340B0E3BF4010E555C01895D409687C434038D73043E3E155C05F7CD11E2F74434077B988EFC4E155C032104BF7F57343409A999C82D6E155C0BAF59A1E14704340F0332E1C08E355C0BA13B9701E6D4340420BCAA641E255C049D40B3ECD694340747CB43863E155C02AE109BDFE604340E59997C3EEDF55C0172CD505BC5643406A2E3718EAE255C06C938AC6DA5143401DE6CB0BB0E755C0DBA6785C544B434059BDC3EDD0E855C08F382E4A87484340E7625DAD7EE955C04910AE8042454340ECDADE6E49EA55C038BBB54C86414340ED0912DBDDE955C0930035B56C3D4340A43330F2B2ED55C0147651F4C0374340C84109336DEF55C06A22D2D99C354340EB87AB1E12F055C0DAFD2AC0772F4340B1C05774EBF155C0C37E4FAC5327434003CC7C073FF555C0DAA9B9DC60224340B742588D25FA55C00FB743C3621E4340B6B75B9203FE55C0BC7DA485791D43407C7344C517FE55C0B804E09F5219434030F488D173FE55C006616EF7721343408905BEA25BFB55C0C0EAC891CE0C4340967840D994FD55C0D9791B9B1D0743400551F70148FF55C0F1475167EE0343400F7EE200FA0156C08A5759DB14FB42402AE44A3D0B0156C07653CA6B25F24240A3AB74779D0256C0640006B1EFEE42409E902159CE0356C001000000020000000001000000FFFFFFFF0000000003</t>
  </si>
  <si>
    <t>IA</t>
  </si>
  <si>
    <t>Iowa</t>
  </si>
  <si>
    <t>Plains</t>
  </si>
  <si>
    <t>0xE61000000104FE0000004B1FBAA0BE634540CCCCCCCCCC2758C04D2CF015DD5C45408B6B7C26FB2758C0DEFFC70913584540E28FA2CEDC2558C0F65B3B511252454043A9BD88B62158C0375F5C82D9474540677A9FB1B81E58C0067FBF982D474540C170AE61861E58C09D67EC4B364245402FFA0AD28C1F58C05FB35C363A4145400AD6389B8E1E58C0DE37BEF6CC3E4540CE86FC33831C58C03561FBC9183B454018AF7955671858C0B20FB22C98344540CB0EF10F5B1A58C052B4722F302B454056B5A4A31C1A58C007D1905BF423454030D77577861658C06DE4BA29E5214540E716BA12811558C0FD2FD7A2051C45402079E750861558C0D4D64A30801B4540969CD0F2941558C0676325E65915454097C79A91411658C08993FB1D8A0E45403E7958A8351158C0719010E50B06454028B517D1761158C03198BF42E6024540A70183A44F0E58C0976E1283C0FC4440A320787C7B0858C0783F6EBF7CF44440FAB660A92E0A58C0B90C8635DCEE44409504E4D61D0858C0D446753A90EB44403CF88903E80658C0D0D4EB1681E544407218CC5F210458C0A3E9EC6470DC44404CC8073D9B0558C0363DB9D897D64440AA493F74E80658C032E719FB92D54440D6C39789220758C038A1100187CE44409F1F46088F0758C0291F82AAD1C744409947FE60E00558C0D4635B069CC34440A4A31CCC260558C054724EECA1C544405EB9DE36530058C001BFE2CAE1C04440C3E2B5079EFF57C0AD307DAF21BC44407DCD72D9E8FE57C07A50508A56BA4440242713B70AFB57C09B9CEE1FEBB14440434A1C7A59FB57C0B130444E5FAF444084B69C4B71FB57C045EF54C03DA94440FD0E45813EFB57C08A1BB7989FA34440041E1840F8F857C0B741EDB7769E444099B7EA3A54FA57C0B64BDAF47B984440B112D3F03BFA57C052B9895A9A974440E3DF675C38FA57C0D192C7D3F2974440BCE6559DD5F657C0D5858FC9849444407ADC835629F757C034F0A31AF68F44405E9B8D9598F757C058FE7C5BB08A444099805F2349F757C01E0739A4C3864440D4F431A258F757C018EDF1423A824440DB148F8B6AF757C0C9ACDEE1767C44400455A35703F557C0001C7BF65C7644401ADCD6169EF557C0765C55F6EF7244404073190766F457C0067E54C37E714440A96400A8E2F357C0F3AE7AC03C6C44402635B401D8F557C096BBFA0B536444406E6B2D4064F557C0531F48DE39644440C7F0D8CF62F557C03927F6D03E5E444069C36169E0F857C0048BC3995F5744407553CA6B25F657C03EB2B96A9E534440ADDC0BCC0AF257C0657094BC3A4D4440DCBB067DE9EF57C0C5AD8218E84A444023D6E25300F157C079909E22874A4440373465A71FE257C0C908D454484A444028E05863EED757C00C738236394A4440863B17467AD557C0AEAB6D36084A44402AAA18EDF1CC57C0B5DB2E34D74944407C40A03369C457C0398E510497494440E3DFC8AF8DBA57C0F0A0D9756F494440205C01857AB457C05B870C6B2F4944404FAED51C73A857C09FC6BDF90D4944407383A10E2BA257C01B7E14331549444076677444289E57C08670CCB2274944404485EAE6E29357C07CF559C6374944403EC92308DD8E57C0FE7C5BB054494440FE092E56D48557C0C38C4A3F7B494440605628D2FD8057C046D09849D44944406B0E10CCD17557C021E19484EC494440110AFEDA8E7157C0D714C8EC2C4A4440D00CE2033B6657C055933148324A4440E1CFF231A46357C040E030734A4A4440975DC8F1F55757C0616F62484E4A44408C2AC3B81B5657C0E02BBAF59A4A4440CF2EDFFAB04857C0C8DF4ABABA4A4440CF92E2043A4657C0F9B9A1293B4B4440EFC4AC17433C57C012CE4673774B4440B9A528F6BB2D57C077F17EDC7E4B4440185932C7F22B57C03F92D176A44B444050015668D32857C0C2D9AD65324C44404EEE77280A1D57C09EAA2AED724C44408B526793731657C059A65F22DE4C4440641EF983810B57C07CE4AE64934D4440BF6855095CFC56C0363CBD52964D44403E59315C1DFC56C03BC269C18B4E44407901F6D1A9EE56C087C75C5B474D4440FAA6E1ACDDED56C040F50F22194A44402F134548DDEB56C00394861A8546444013B69F8CF1EA56C0FFE55AB4004544406E50FBAD9DE756C08E588B4F01404440A9674128EFE656C09AEC9FA7013B4440EE02250516E456C0A27E17B666374440770FD07D39E156C0BFB4A84F72334440755776C1E0DF56C088A06AF46A304440444E5FCFD7DA56C036C98FF81533444076BF0AF0DDD756C0E71890BDDE3944406021736550D856C0BB25396057414440EE3EC7478BD756C022A7AFE76B444440BC0512143FD956C0027D224F924A44409B1DA9BEF3D756C0853E58C6864E44401CB5C2F4BDD556C0F60B76C3B6514440FAD170CADCCF56C0616BB6F2925144406340F67AF7CB56C06034DBA5AD51444032452C96DECB56C02040868E1D564440F92CCF83BBC756C0EAD7F7598A5944407A83F1F690C756C0880D164ED25C44402A00C63368C756C0FC36C478CD6344407C7C4276DEC556C05837DE1D196944407170E998F3C556C087A4164A266F4440C5AA4198DBC256C09D2B4A09C1744440D95C35CF11BF56C067EC4B361E7A4440014BAE62F1BC56C0F23FF9BB77824440EE073C3080BC56C0D0B6FD96F18844407D0469D5EBBC56C0551B23464F894440C839A5EAF1BC56C0BF098508388E4440840EBA8443BD56C0E3C0ABE5CE944440DC9E20B1DDBF56C0B94F8E0244954440D3669C86A8C256C03028D368729B44400EDB166536C556C09A0645F300A044404EEACBD24EC756C0B3F87270B4AA4440D3933839C3C456C07E4F2706CBAA4440FD2D04DABDC456C0DF8618AF79AB4440A8FDD64E94C456C0E0F599B33EAF4440F69507E929C456C066BE839F38B6444040102043C7C156C0594E42E90BB744404D124BCADDBD56C0AE64C74620B6444056D28A6F28BB56C0CF49EF1B5FB94440349A5C8C81B756C01C60E63BF8B94440BEDBBC7152B256C0DF8AC40435BA4440F292FFC9DFAC56C0B9C1508715BE44406B97361C96A756C06BF0BE2A17C244405E64027E8DA456C0AC18AE0E80C24440CD1DFD2FD7A056C03AB01C2103C34440FC54151A889D56C06A6B44300EC8444086AC6EF59C9A56C05857056A31CA4440B4E386DF4D9756C037A79201A0CC4440E204A6D3BA9556C09F9273620FD5444058A7CAF78C9556C0CC237F30F0D844407C5EF1D4239456C015EED89040DD44408D646F76F59356C011514CDE00DF4440C1A6CEA3E29356C0EE2076A6D0E344406471FF91E98F56C0BC37FFC331E444403A0A1CF6828F56C0F70489EDEEE744401550A8A78F8B56C00ED594641DEC44408C9DF0129C8B56C07EFACF9A1FF14440B62DCA6C908A56C064FE551A05F74440E9E2E62D1F8A56C0425DA45016F8444054ABAFAE0A8A56C0A2EC2DE57CFF44401E19ABCDFF8856C0759F08343C0445404B54BE3C388A56C0C5C37B0E2C0545405E2A36E6758A56C0E59A02999D0D4540309DD66D508A56C00645F300161345403BE0BA62468D56C075931804561645407E00529B389156C00AD9973CD31845407810275F349456C085CB2A6C061A454058E1968FA49556C0B3942C27A11E4540D5027B4CA49956C00F62670A9D234540A8177C9A939B56C0C4CA68E4F328454004560E2DB29A56C0622AFD84B32D45403FE3C281909C56C0BDC72C32D8304540A311FE84FF9E56C0545568209633454008CA6DFB1EA156C0D9B0A6B2283845404888F2052DA456C02F185C73473945403FC23060C9A556C0006DAB59673C45402C9CA4F963A956C095D1C8E7154145409A5DF75624A956C001F4FBFECD494540B7088CF50DAB56C011DF89592F50454025CD1FD3DAAC56C089CDC7B5A152454064726A6798AF56C0A6D425E3185545400ABC934F8FB656C06ABED70D505645408D196BD367B956C06DC83F33885745408AFF3BA242BC56C022A81ABD1A5C4540CE4D9B711AC156C0C5FD47A64363454073D3669C86C456C0E17CEA58A56E4540340C1F1153C656C02F8507CDAE73454046B6F3FDD4C856C0C0249529E67C454006BAF605F4C956C0FDA019AC657E45407CD6F06F2ECA56C00C772E8CF4844540DCB75A272ECB56C0B61ECCF8458A4540568B352232CB56C03A75E5B33C914540A8E15B5837CB56C023A12DE75296454065C0594A96C856C06C239EEC669C4540B1F50CE198C556C0821DFF0582A04540200725CCB4C356C0E7C6F48425A84540F4FA93F8DCC656C0DDEC0F94DBAA45405FCE6C57E8C956C0936DE00ED4AF454041D13C8045CD56C0E89E758D96B34540E3A3C519C3CC56C0A312B244B0B545405B062A827BCD56C06C088ECBB8B9454053E9279CDDCE56C0A301BC0512C04540268925E5EECD56C095B7239C16C0454098BD6C3B6DDF56C0FCB5138A16C0454087A8AFEB17E756C0B591137816C045408F2C13E0BBEE56C0B3D0CE6916C04540F20A444FCAF456C0F563011917C0454010A9D1791B0557C04DD7135D17C04540B9DDCB7D720B57C00A272D990DC0454004423090BB1C57C01013E3D409C04540BDD15C73662357C02B1895D409C045400D1B65FD662357C01F645930F1BF4540815D4D9EB23757C02EA7D474F1BF454070237FEA8E4157C0C396DF7FF1BF4540F8323CF6254357C09694BBCFF1BF45401C959BA8A54E57C0FE8F6E9FF0BF4540681CA79AD45F57C055D97745F0BF454000AC8E1CE96457C046AC67C7F0BF45400CD1AF90816957C083F57F0EF3BF4540F5108DEE207E57C0CCD8860EF3BF4540ED8516F5207E57C0345C01C005C04540F4FCD4B2DE8F57C0B6D4415E0FC045409B3A8F8AFF9857C0295D03AE0FC04540E9B77BA7579C57C070946A2212C045403701BD07B1B657C05664744012C0454030815B77F3B757C0727E8B8613C04540D554FF0689BA57C04A07EBFF1CC04540BA2A508BC1CD57C01F80DEAF0FC0454096870E83D1D857C0C2CED88D0AC04540E7D2F46A15DD57C037FA980F08C045400F26C5C727DF57C0548EC9E2FEBF45401E86562767F557C07D7350C4FFBF454095D718BE19F757C0E6329C2606C0454052E51605670358C0A7052FFA0AC04540DF313CF6B30C58C06A9F8EC70CC0454070253B36021D58C0F20698F90EC04540282A1BD6542658C0F1EF332E1CBC45402F89B3226A2558C0EA3A545392B7454019E1ED41082658C0C403CAA65CB1454098A0866F612158C04F5B238271AC4540C32973F38D2158C012D89C8367A64540D78349F1F12158C0BA83D89942A545400CCB9F6F0B2558C0D9D69995F7A0454082A09E1AC72358C00AF65FE7A69F45407939ECBE632358C0B1DCD26A489C4540F37002D3692158C032535A7F4B9C454044FB58C16F1E58C0BAD7497D59924540E2E82ADD5D1D58C0DD3EABCC948E45403E3F8C101E1C58C023F32018918A45406C836B2AEF1C58C0645B069CA5884540A67F492A531D58C01B9DF3531C85454015DEE522BE2058C0E048A0C1A6804540F67D3848881F58C0E814E467237D4540FDF7E0B54B2158C0D2890453CD7A4540567BD80B052058C089096AF81676454096E65608AB2258C0F00024DD4C744540CD914019972258C042AD69DE71704540BCC799266C2258C055D97745F06945407E8978EBFC2458C04B1FBAA0BE634540CCCCCCCCCC2758C001000000020000000001000000FFFFFFFF0000000003</t>
  </si>
  <si>
    <t>KS</t>
  </si>
  <si>
    <t>Kansas</t>
  </si>
  <si>
    <t>0xE61000000104AB00000025AB22DC64004440E9F010C64F8359C0C3D7D7BAD4E843408272DBBE478359C00E3F92AB7AC943407CE93612338359C0FE21BE16BAC84340CC5A3893328359C0B60F79CBD5AF4340FAB31F29228359C0D6758DF30A9143406B032D56058359C0AAD55757058643404A7CEE04FB8259C0EAA5CCD549594340E4F0CFF5EC8259C01C3C9AB6BD4E43409F592FA5E98259C0037B4CA434314340B189CC5CE08259C0F5BCE05F66224340A0122E8DDB8259C0C1C9C6B39621434090CBB249DB8259C04C8BFA24770E4340CE6BEC12D58259C0C7455D7F88DE424031D7BA90AF8259C02DB29DEFA7DC4240309FAC18AE8259C078EFF1B077D2424095CD0A57AE8259C022ECCFFAD0B14240ED0BEA1EAF8259C0958098840BA1424017299485AF8259C0942D9276A38D42403BFF76D9AF8259C0A2D288997D844240184339D1AE8259C0569BFF571D7F424051A5660FB48259C0718153611F7F42407F89F318CE8159C022FC8BA0317F42408BA6B393C17959C0E81989B1657F424051FC685C896359C0D844662E707F42408179C8940F5F59C042075DC2A17F4240F56393FC884D59C0CF21A9D1B57F424099C467B8404459C0EB5C558DC67F424057EE2687823C59C0B8770DFAD27F42401FD61BB5C23659C02C9A56B00580424073D28565882859C0357BA01518804240888384285F2359C0077BB07A30804240C1E9A211BA0559C0B48C720E35804240827AB6212A0059C073D4D1713580424093FC885FB1FF58C056478E7406804240FA7C941117EA58C0912E0B0AFD7F4240F3FD70A0A1E258C0F3EDC22DF67F42404D52B26B32DD58C05A626534F27F4240D07EA4880CDA58C09273620FED7F4240FE5F75E448C858C0F04256F7EA7F42409025B6EE04C058C0A7AE7C96E77F42409A215514AFB258C046646EA4CF7F424022BAE4BDDBA258C07BD7A02FBD7F424062D9CC21A99658C053C87C74BD7F424062F683AF379658C0CB201D97C67F4240C874E7C32A8758C05DDBDB2DC97F4240A7C821E2E68258C037F4245BD57F4240EA338018597358C0A4703D0AD77F42407B134372327158C0DA0A0079D97F4240E96CCD13975D58C0556B6116DA7F42406B9A779CA25858C0318D5353DE7F42407477A442744958C07C629D2ADF7F4240BA111615714658C0588CBAD6DE7F424013D38558FD2F58C05174FFADD47F4240D5E3DE22A32158C08EB0A888D37F424033A5F5B7042058C015359886E17F4240B663EAAEEC0D58C0203AF2D1E57F4240574840460D0058C0B30C438BE67F42409096AF9EB6FD57C083D89942E77F4240AE2CD15966FB57C06673031CE87F4240DB2E764E5AF257C06B48DC63E97F424043C362D4B5E457C0373DF5B5E97F42407160723D6FE157C04732166EEA7F4240FF9B387216DA57C07C7F83F6EA7F42406475ABE7A4D457C0E897293AEF7F42406B33FB49B4C457C09F87EF5AF07F424031809DD87CC057C0A833F790F07F4240033C69E1B2BF57C073B8567BD87F424079E40F069EAD57C0CB67791EDC7F4240BE86E0B88CA757C03BAAA81A458742406DB66DFF8EA757C0CFBA46CB81944240BA9C121093A757C05930F14751AB4240555B9E4789A757C0B57B57119DAE424049B1BBDD87A757C0E75086AA98B44240E57ADB4C85A757C0DFF7EE6FA8D342403B45F4C78AA757C0CC41CE7D28D642403A6DE4388BA757C0C96FD1C952D7424018EC866D8BA757C0C002983270FE424058E2016553A757C0B2DC2645BE044340F529216B4DA757C04864BDD0AF0743403B31E4A04AA757C0E50CC51D6F1E434097C4591135A757C08757F986C1314340235AB0AA37A757C04E42E90B213D434024B5503239A757C0D44D7811223D43400ED59E3039A757C021AE98E21846434008CEF6512AA757C090A7E71D7A5E4340667EF8E001A757C0D812F241CF5E43407616BD5301A757C097519E6B716C4340C33DCE34F9A657C01F82AAD1AB7D4340DFC2BAF1EEA657C0DECE9794A4854340C1FC0D59E7A657C0B6F63E55858E434011C64FE3DEA657C015E46723D7934340151BF33AE2A557C01B13AB87E793434091A4E22686A657C04DBA2D910B9443403237DF88EEA757C000C79E3D97974340A79201A08AAB57C02E573F36C9954340376A85E97BAF57C01A6258E5C29943405B956D0AB0B257C094313ECC5E9A43408F34B8AD2DB357C055BFD2F9F09E43401AA19FA9D7B457C0E1E995B20CA343404F948444DAB657C06EF607CA6DA943401A69A9BC1DBA57C0B2F336363BB24340D2C3D0EAE4B857C0DE5339ED29B343406B97361C96BC57C04A4FDBAAF9B543408CCE42CECEBD57C0FC17080264B843409BFD8172DBBE57C06FD39FFD48BF43409F3715A930C357C0D1A75CCB41C443405556C4D0D9C557C0EE74E789E7C64340D74E948444C757C04CC11A67D3C94340B8FFC874E8C457C095253ACB2CCC4340032159C004C357C009B8C8AE8CCE4340DC693FBAD1C257C08B321B6492D34340C0B167CF65C257C0DCD26A48DCD743402043C70E2ABE57C0DA1D520C90DC43405DF7562426BE57C018778368ADDC43404031B2648EB957C079AF5A99F0DF434051DB865110B757C08A00A777F1E24340D386C3D2C0B757C0231DF45903E9434040A493292EB857C056B60F79CBE94340D5AF743E3CB857C0DD054A0A2CF04340AB5CA8FC6BBB57C000FC53AA44F343407E350708E6BC57C08C7EBA2F04F34340C7108C7193BF57C04D2CF015DDF24340DA01D71533C157C0F02F82C64CEE4340C5E061DA37C557C09817601F9DF24340A31EA2D11DC957C0793E03EACDF8434074E95F92CACE57C05F0839EFFFFF4340C4EBFA05BBD357C0772912F20000444007B607DBC0D557C0D4EDEC2B0F00444096900F7A36F257C0E00DA14B0F004440622B196970F257C002392A1717004440797235F6AE0058C02FBE688F17004440488AC8B08A0158C0E0675C381000444069A9BC1DE10958C0653387A4160044409C8713984E0F58C0E003E3A41600444028AE8F2E4F0F58C0DEE216691F00444083206B75AD1D58C0373465A71F004440CC7A3194131E58C0BEF06ED72C004440740AF2B3913358C0234A7B832F0044408DB62A89EC3758C04EBDCCA52F00444041939169A63A58C0B89388F02F00444024D1CB28964058C0BE68138C3F0044402299FDF4A05758C097C79A91410044403EE603029D5A58C0B2101D0247004440103B53E8BC7158C0A886E5A84700444001972478937458C0625CD2474900444051080405A37B58C0C1DF2F664B00444094D8B5BDDD8458C07038F5974C004440D48BD97E899158C0F55FDAFB4D0044408D418EFD48A058C055C1A8A44E0044406A300DC347A758C0556C148E4C004440443407E57CAE58C0973A173D46004440D44255074AC458C0069FE6E445004440AFE8D66B7AC558C03C6D2D1B45004440FB24E4EA76CB58C0F0DE5163420044403E59315C1DE058C007CD7F413A004440DECC635A05E858C0C2C82B103A0044405800A24F35E858C0721B0DE02D004440286211C30EF458C062A4FF4E330044400037F508610B59C03FC7478B330044404AB54FC7630C59C0CB0F548B330044406A694CED630C59C0EE59D768390044409D668176871E59C0AB390E274A004440722873E7482F59C0925B936E4B004440514EB4AB903059C0A3C684984B0044402499D53BDC4359C0BDA772DA530044406094A0BFD05259C05D60B30F5400444056A5C938D55459C08EEA29A0540044405314874C4E5A59C06FD6E07D550044403E20D099B46259C0228AC91B600044406D003620427559C025AB22DC64004440E9F010C64F8359C001000000020000000001000000FFFFFFFF0000000003</t>
  </si>
  <si>
    <t>2013-01-01 00:04:00.0000000</t>
  </si>
  <si>
    <t>KY</t>
  </si>
  <si>
    <t>Kentucky</t>
  </si>
  <si>
    <t>0xE610000001044E010000CB9C2E8B894942402635B401D86256C08DB3E908E044424043520B25936456C082C8224DBC3F42403A3DEFC6826256C0F84F3750E03F424062F6B2EDB45A56C06695A6032C404240C84BEAA9175656C030F0DC7BB84042401F459DB9874D56C03AAC70CB474042402FBC92E4B93D56C0899E50E44040424020B613E8693556C056DC7B7F404042405283257CF03456C0B6E8CBF13F404240B9162CDD453456C0F59C95FA2F404240CD28AD020C2156C0D5AC33BE2F404240C58A1A4CC32056C044B99D102A4042407B8085084D1F56C0B9DFA128D03F4240B60E0EF6260856C069668CE0FF3F424010237A196A0356C023A298BC01404240D6E3BED53A0356C0DE8FDB2F9F4642408522DDCF290256C009F9A067B35042403EC91D36910356C01A6A1492CC5642409354A698830456C086C954C1A8564240AF963B33C10056C047A98427F4544240B130444E5FF655C022A5D93C0E5142403F34F3E49AF655C0464A63EA83514240C2E7BA8A6DEC55C0D8D5E429AB5142402575029A08E955C0C6134B2AAB514240ABE5CC8808E955C0512CB7B41A5242407F6B274A42D655C0D6164D331F5242403E0F46AE80D555C0B3E01B3F73524240A0B9E0375CC755C0E1EC33DA87524240C6F92D94E4C355C01F2DCE18E6524240075C57CC08B455C0B59C704709534240690B58C2D9B055C0103FFF3D78534240669FC728CFA655C00BA657A603524240401F2C42F8A355C0562B137EA9514240F8A23D5E48A355C028B8585183534240DCB6EF517FA055C0040ACC8AF95242404C3F27F4559A55C0F71069D7D251424065CE3BFB278D55C0485167EE215142409E060C923E8555C08D62653377504240644EAB15727E55C0BD344580D34F42405D18E945ED7755C0710B1341944F42409577DDB5777255C0B83EAC376A4F4240D9CBB6D3D66E55C03C9E961FB84E4240D2F9F02C415F55C0BC98FFBF1A4F42404BF82F0CEE5B55C0B1F133AB25504240ADFC7D97EE5255C0234A7B832F5042406A15FDA1995255C07BF227EE255042407DB2A4B3AE5155C071A8DF85AD4F4240B60E0EF6264655C07277E2AAAA4E4240C274943E643E55C08FC536A9684E4240F947DFA4693C55C0B6EADF673B4D4240C58945FE433255C03BA92F4B3B4D42404FCDE506433255C00C498700364D4240F2B08B38D23155C0101FD8F15F4C4240C501F4FBFE1F55C0605EBEF5DE4B4240B48D8F7CB91055C002284696CC4B42406455849B8C0E55C09476CB89CC4B424068288B588A0E55C05EDC4603784B424060E7A6CD38FF54C0DF5391C2774B4240A9968F0435FF54C0E351C190394B42400EDCAD9591FB54C0D95C35CF114B4240C2F693313EF954C0AF22A303924A4240EB387EA834EC54C04E7D2079E74C4240C49272F739EB54C0289CDD5A26514240E17D552E54E754C0335019FF3E5542401155F833BCE154C07CD223C843554240F6F2EB4780DD54C0FA0AD28C455542404F1C40BFEFDB54C08C65FA25E25742402C8194D8B5D854C09B711AA20A5D4240A773452921CF54C06806F1811D5F4240A01518B2BAC854C0785E2A36E665424021054F2157C754C02EABB019E06C4240E5797077D6C454C059A148F7736C4240B456B439CEC054C03BAA9A20EA70424078978BF84EB954C0254E0436DB724240D2679B118DB854C02D910BCEE0754240B130444E5FB754C00A2DEBFEB17C42404ECFBBB1A0B754C0BD546CCCEB804240C171193735B454C0664D2CF0158342407767EDB60BB054C02E6F0ED76A874240EE59D76839AE54C000FF942A518E4240FC51D4997BAE54C014A8974913994240242F247A2DA454C0ED0A7DB08C99424030D63730B9A354C00FC2B733C9994240C27392BC6EA354C0CB9D9960389F424098A25C1ABF9C54C0601F9DBAF2A1424033F790F0BD9654C0D1BF5526E3A54240A0715860259454C01E520C9068A6424014799274CD9354C0E63BF88903B042406B48DC63E98C54C056ED9A90D6C4424027F4FA93F87D54C00A1346B3B2C5424084D1AC6C1F8454C077D844662ECC424075E5B33C0F8954C0BEA3C68498D342400491459A788E54C0C9AEB48CD4D742407170E998F39254C0ABCB0ACF7BDF4240646E41F0859454C04A77D7D990E142408F899466F39454C0E44C13B69FE64240CBD93BA3AD9754C0637FCA32E9EB4240129C9272809954C08B6CE7FBA9EF4240624A24D1CB9A54C0F31FD26F5FF54240FDBD141E349F54C02E6A1AD122F842405F92BDD1AE9E54C0D1E638B709FD42402B84D558C29D54C0384BC97212084340624CFA7B29A354C096ADF5454211434002D6AA5D13A854C02FA2ED98BA1943401CB0ABC953A654C099643821C91E4340F3759A9F6BA554C00B06D7DCD11F4340643C4A253CA554C05ED905836B2843406A15FDA199A454C04C8C65FA252C4340772CB64945A654C082F9E6FEC03043402E674C4724A654C048145AD6FD3543402AE109BDFEA554C003249A40113D434048DBF81395A754C05DE90FD3FC40434009A033E480AA54C0857AFA08FC414340D447E00F3FAB54C0F31FD26F5F474340BB287AE063AE54C0E2546B6116484340C748F60835B354C057321E68434943400C59784FF0B354C031EE06D15A4D43402028B7ED7BB654C01FF30181CE5643403F373465A7B754C06B990CC7F35B43405B22179CC1B754C09103F360ED5E4340F608737077B854C02FA52E19C760434041B5C189E8B854C0ACE28DCC235F434083143C855CBC54C0A19BFD81725D43407364E597C1C054C01366ED51C25B43401864EC01F1C154C055116E32AA5A4340325871AAB5C254C05C1B2AC6F95543401C3F541A31C754C05471E316F35143404A44F81741C854C0A9A3E36A644F434029B000A60CCB54C03B54539275504340B1F9B83654CF54C04B7365787A4E43400112F145EAD054C00FB6D8EDB34C434027F6D03E56D254C0A3E5400FB54F4340AB96749483D454C0F017B325AB544340D7DAFB5415D854C0E21B0A9FAD554340C44142942FDC54C0D5AD9E93DE5943409BABE63922E254C0ED293927F656434025C9737D1FE854C02DB308C5565243408D614ED026E954C0D0DF4534285243408D0817FF66E954C0BDA60705A5504340F08975AA7CEB54C0B9088A39AB514340D61548D62CED54C063EE5A423E544340E1D1C6116BF154C0DC60A8C30A594340751F80D426F254C051D66F26A65B4340E657738060F554C04D11E0F42E604340611A868F88F654C0FD82A75B36624340CA880A48E1F954C0CF84268925634340C97553CA6BFB54C08046E9D2BF6443407CB779E3A4FE54C0C39D0B23BD62434067463F1A4E0355C01017F944C4624340370F0E8E5E0355C05ED72FD80D65434040852348A50855C042942F6821674340014C1938A00D55C0284D2A23366A4340D41CD772790E55C0D024B1A4DC6B43404B9352D0ED0E55C02B81A76DF66F43400B2DFB15DE0E55C08CD7BCAAB3704340B9162D40DB0E55C03270404B577A43409CF86A47711255C01286014BAE7E4340A3E4D539061355C0BFC5D792A2824340AFA5C1A88E1455C0CE6C57E8838343409677D503E61455C079E3A430EF85434020EA3E00A91955C0D991EA3BBF8A43403E062B4EB51B55C06FD575A8A68E43408F334DD87E1C55C000FBE8D4958F434038D89B18921D55C090BDDEFDF18E43405E0F26C5C71E55C0F792C6681D8D434040683D7C991F55C031441CB9138D43402B988EB1F21F55C0DA7F81AE068D4340930691CD6A2055C0E94317D4B78C4340A94C3107412355C08769DFDC5F894340A794D74AE82655C02E26FDAA098A43406947F47FD32755C0A2409FC8938C43401A14CD03582B55C0914259F8FA9043408CF161F6B22D55C0E8667FA0DC9243404DA088450C3055C0E8305F5E808D43407825C9737D3455C03541D47D008A4340B9C15087153755C06D8AC745B5864340DBFAE93F6B3955C05A7BBE6B00844340F2A7541C2A3855C03868AF3E1E8043400CB08F4E5D3655C0C1340C1F117B4340FE45D098493555C084D21742CE754340FAEAAA402D3855C07CFB13D4F874434023B3FECB523755C0E411DC48D9724340990F0874263555C045F0BF95EC70434034D8D479543255C0F261C229FB6D4340ACB9DCE51D3355C03D7AC37DE46C43400CE71A66683355C0C667B27F9E644340EBAA402D063455C0D4415E0F26654340F1F3DF83D73655C05912A0A6966343405890662C9A3D55C06162626C17614340180015EB584155C07B65DEAAEB5E4340ABEAE5779A4455C0B0E07EC003594340B403AE2B664955C0B6B75B9203584340A850DD5CFC4B55C027F067BD45594340E0DD62A5E94C55C032C7F2AE7A5C4340CA6C9049464F55C0FF5A5EB9DE5E43405A63D009A15155C0F53CB4790E5E4340E7315CFC495555C0B4E1B034F05D4340471E882CD25555C04A41B797345E4340D76A0F7BA15955C0A70183A44F5B4340B29AAE27BA5C55C0D250A390645443406C585359145C55C0AEBA0ED5944C4340C35F9335EA5B55C082352F680B4B43405EB626529C5B55C062BB7B80EE454340ED0DBE30995A55C0D390B87916434340A35052D1B55B55C051F52B9D0F43434018AE0E80B85B55C0C761307F85404340832EE1D05B5E55C08B4E965AEF3B434086C5A86BED5F55C07901F6D1A939434097FDBAD39D6555C0BB421F2C63354340105839B4C86755C04114A2646F3043403D749DBB9A6855C037A3E6ABE42B43401E69705B5B6955C0ACFD9DEDD12543408CF4A276BF6B55C02DCA6C90492243407BA2EBC20F7055C02B0152059423434025394644D97255C013640454382443400B0BEE073C7455C0ED478AC8B01E43403AE8120EBD7555C0A8A78FC01F184340D76839D0437955C0786768D807174340381B659E567955C08AC8B08A370E43400F61FC34EE7955C07E8AE3C0AB0343409CBF0985087B55C048A0DE8EE9014340CFF57523E97C55C071C971A774004340BDFE243E777E55C0916A047BE0FE424063500E9CD47F55C04450357A35FC42403B8908FF228255C005FA449E240143406684B707218655C09D4830D5CC0243409D67EC4B368D55C04BAE62F19B0C434063B5F97FD59155C0BE6BD097DE12434087C3D2C08F9455C03064BEC85011434080FF6D60CF9655C07D04FEF0F30F43403A1F9E25C89855C089571B8C270B43401C89B0AEBF9B55C05DC0CB0C1B0B43406ABDDF68C79B55C0463EAF78EA05434098F8A3A8339E55C0D3D828D39605434015436A403C9F55C0E2C62DE6E70443400D4FAF9465A155C0268925E5EEFB424068AD68739CA155C0E57D1CCD91F3424040683D7C99A055C033C2DB8310F442408BA4DDE863A655C014950D6B2AED42408D40BCAE5FA755C0BBBF5A56B5EE424098EE389563A955C0B1F677B647EF424059A2B3CC22AA55C07F6B274A42F2424095287B4B39AE55C0C7F319506FFA4240F886C267EBB155C06B9A779CA2FF4240AEB9A3FFE5B355C01829EF0E7EFF4240AE78250113B455C00EF8FC3042FC4240AB5AD2510EB855C0789961A3ACF7424093FDF33460BB55C069F2C84F7DF64240BC32C55093BE55C0C09657AEB7F5424020EA3E00A9C055C0E1B20A9B01F0424008C89750C1C255C052EC681CEAE942400322C495B3C355C0A9328CBB41E24240FCFF3861C2C655C07B9E3F6D54E742409D4830D5CCC855C004560E2DB2EB42400E0EF62686CB55C0397CD28904EF42407493180456D055C01E30EDDA0DF04240505FFC064ED155C0C2D46DFF5BF24240FB9563AD75D355C037BF61A241F44240463D44A33BD555C045BC75FEEDF842402766BD18CADA55C078385B4F89F74240BA0F2C73B6DC55C0639813B4C9F542407EE02A4F20DF55C09B90D61874F642405E82531F48E355C0A6EB89AE0BF342406153E751F1E655C0A6EB89AE0BED4240CF4A5AF10DE855C0938B31B08EED4240F5B704E09FEB55C0FB0C560A09F142407B7ED93EA5ED55C04D11E0F42EF242406CCF2C0950EE55C07460394206F042408B6F287CB6F355C00853944BE3F54240EB1C03B2D7F755C0B5C35F9335F4424030D28BDAFDFA55C0ADA553D025F342406DF025A539FB55C0669DF17D71EF42408FDD054A0AFC55C0ADF4DA6CACE842409D7FBBECD7F955C0CB46E7FC14E5424085268925E5FB55C037177FDB13E442404CA3C9C518FE55C0D216D7F84CE64240A453573ECB0156C0BDDF68C70DDF4240FACE2F4AD00356C08255F5F23BD94240E0BA6246780856C0F65CA626C1D3424045D5AF743E0A56C0CAC7E8C589C94240DD46A35D750856C0C7D3F20357C94240C85BAE7E6C0856C022A30392B0C3424073D9E89C9F0456C0714FCE9A87C04240A98AFB713D0456C0AE635C7171BE42402B2FF99FFC0356C06C257497C4BB4240889E94490D0A56C074266DAAEEB94240325706D5061256C0B2BAD573D2B34240616D8C9DF01656C093B3CF8EEAB54240500B2C249E1A56C0282B86AB03B6424051137D3ECA1A56C065C1C41F45B34240D6DEA7AAD01D56C01CEDB8E177AB4240A9F8BF232A1F56C0166BB8C83DA54240B4E1B034F02056C08386FE092E9C42408DB27E33311E56C0A051BAF42F9342400B08AD872F1B56C02B2D23F59E8C4240D6A88768741C56C0E1EA0088BB884240866F61DD781E56C01D5AB2DAB6884240E91405A2F61E56C09E09DCD5B28842403BFC5BB4621F56C0C34659BF99884240AAD55757052256C05C8AE982C08A4240112DCC24E82356C0CDE49B6D6E8E4240D7DD3CD5212756C05C55F65D11924240B83EAC376A2C56C049D40B3ECD93424081EA1F44323056C0990F0874269942407EDFBF79713556C0631A0157FA9C4240514D5E6E643B56C036E675C4219D424089CDC7B5A13B56C0275AF1161F9D424011E6FCBEBE3B56C04818062CB99C4240EC1516DC0F4056C032C85D8429984240677FA0DCB64356C05968E7340B92424015713AC9564656C02363B5F97F8942407FF8F9EFC14A56C0742968E93A8942408A5ED2E7A94A56C01B2B31CF4A8242402C5F97E13F4856C068E7340BB47D42407689EAAD814856C09F3C2CD49A7A4240111C9771534656C03EB6D8ECED784240BF676CC5994656C073B7EBA5297242405B0531D0B54756C0976F7D586F6C42400C1EA67D734956C02E36AD140265424068AF3E1EFA4956C0E821ED3CA56442401EC820A8FB4956C04869368FC360424023F3C81F0C4A56C0CADC7C23BA5B42402385B2F0F54C56C092020B60CA54424059F8FA5A974A56C008F6F96D5E534240E7F18AD83D4B56C036E334441550424033DDEBA4BE4C56C07B14AE47E14842409AB0FD648C4E56C048F7730AF24942406CAD2F12DA5156C028D4D347E04F4240A0185932C75456C06C5DD478DD4F42409D65A6CEF25456C0FE47A643A74F4240404CC2853C5856C0D908C4EBFA474240E675C4211B5A56C0852172FA7A484240FA5DD89AAD5E56C0CB9C2E8B894942402635B401D86256C001000000020000000001000000FFFFFFFF0000000003</t>
  </si>
  <si>
    <t>LA</t>
  </si>
  <si>
    <t>Louisiana</t>
  </si>
  <si>
    <t>0xE610000001042D0100009476CE34B558404044CA315BC18257C042B456B439484040DE0033DFC18257C0E4F4EE55363240405B23DB0ABD8257C04E95EF19892E4040E1D05B3CBC8257C0F65CE6B016194040B808AF87BB8257C0BB24CE8AA811404047CA1649BB8257C0287CB60E0EFE3F4030B95164AD8257C0496BCFC3CCFA3F40CFF9AE27E28157C09D64ABCB29ED3F40630795B88E7E57C05E9ECE15A5E43F404336902E367A57C039262A8222D83F4078157047357857C0DA01D71533CE3F40F02E17F19D7657C0DAC35E2860B33F400A7F86376B7357C03577F4BF5C9F3F405208E412477457C0328E91EC11963F4050A912656F7557C0141E25DC11963F409C36C7616F7557C0E8BD310400873F40FF1EBC76697257C0DC2C5E2C0C813F405296218E756E57C055F65D11FC773F40C3482F6AF76F57C0E34F5436AC6D3F40DBA50D87A56C57C0A9A10DC006603F4001BD70E7C26A57C0AFC91AF5104D3F40419AB1683A6B57C06666666666423F4003E962D34A6757C0DB2DC901BB2E3F4010AD156D8E6657C01D505282C02E3F406B86EE47706657C09659745D502F3F406EB6AA1D5C6357C003AE2B66842F3F4003CC7C073F6257C03C80457EFD203F40E42F2DEA936257C035ECF7C43A0D3F40E200FA7DFF6157C0D714C8EC2C023F40DE550F98876257C0785F950B95F73E40FF3F4E98306357C0410A9E42AEEC3E403811FDDAFA6157C017BB5DD7A1E03E402C64B92B7E6357C0855B3E9292DE3E40567F8461C06357C0AAB35A608FCD3E40F0A0D9756F6457C064C8B1F50CBD3E406DC83F33886757C0033E3F8C10AE3E40A7E7DD58506857C02E6D382C0DA03E406133C005D96B57C0441152B7B3973E4014ADDC0BCC6B57C0BB7CEBC37A8B3E40075A8121AB6E57C0C5B12E6EA3813E405AD5928E726D57C06803B001116E3E40CEC29E76F86C57C084AC85C0FA663E407D7D463E446F57C0E2CAD93BA3653E404BE82E89B36F57C05E2A36E675543E40EB8EC536A97057C0739F1C0588463E40BA83D899426D57C057DB64DD743E3E4046CAE80A826D57C0731074B4AA393E40AAD381ACA76D57C0D898D711872C3E40890629780A6D57C089929048DB1C3E401DE21FB6F46C57C09677D503E60D3E4028965B5A0D6D57C062DF2EAF5B0D3E4080F3E99A346D57C0C18A53AD85053E403F726BD26D6F57C0F46DC1525DF43D40F78DAF3DB37357C01DE21FB6F4E43D40B75CFDD8247557C0BEFF265B41DF3D40D56AB33E8C7657C06EA301BC05DA3D40AA61BF27D67757C0FE4124438ECD3D409FCBD424787B57C0073F7100FDC23D40C3651536037957C0DC5F3DEE5BB93D40B071FDBB3E7757C008FF2268CCB03D40C5FF1D51A17557C00F2384471BB73D40FED478E9267357C076A38FF980BC3D4049D576137C6F57C0CB11329067C33D40E1085229766257C04E5B238271C43D40E333D93F4F5A57C0F813950D6BC63D40282504ABEA5257C03FFED2A23EC53D409AEB34D2524B57C0B29DEFA7C6BF3D4022861DC6A44557C02557B1F84DB93D407B2FBE688F3F57C098F5622827AE3D40772FF7C9513857C01B0C7558E19A3D4078245E9ECE2B57C00EE15992CC963D40FCB3DEC4802757C0FACE2F4AD0933D40A8380EBC5A2457C02F682101A38F3D4013B875374F1E57C0EB4FE273278C3D4011FC6F253B1A57C00FECF82F10883D40A4198BA6B31457C07FF78E1A138A3D40EACA67791E1057C091D442C9E4943D40151747E5260A57C06E693524EE953D40AD4A22FB200457C029388BBFD5933D40E507C0C7BE0257C0DA6E826F9A923D4003B34291EE0157C0048D9944BD843D40E315889E94FA56C0BDC1172653793D40250516C094F456C07E33315D887D3D4084EE92382BF156C074B2D47ABF913D40A5F3E15982ED56C05CFC6D4F90983D401A34F44F70F356C07288B83995A03D405CAD1397E3F756C0F758DA6DDAAA3D4009C0422234F756C0592E1B9DF3B33D40B8CCE9B298F656C07E6DFDF49FB93D4089213999B8F356C0809A5AB6D6BF3D402FF834272FEF56C027A3CA30EEBE3D40BC8FA339B2EA56C0170E846401B33D40F85278D0ECE756C03D0AD7A370A13D409107228B34E956C096AC8A7093A13D40BE2F2E5569E656C08C47A98427983D401152B7B3AFE256C0E7323509DE903D408499B67F65E256C0F06AB93313883D404F1F813FFCE156C00BE9F010C67F3D40F05014E813DF56C03C65355D4F783D40A06AF46A80DD56C0DD59BBED427F3D405E656D533CD956C0821953B0C6713D40BC395CAB3DD656C0C39ACAA2B06B3D40B0743E3C4BD756C0FF907EFB3A643D408D0C721761D556C079AE6855825C3D40083B3E6E0BD156C011A452EC685C3D4019AA622AFDD056C0386744696F543D4056629E95B4D156C0C6DCB5847C4C3D40F1BA7EC16ED556C0D3BB783F6E3F3D40BB9866BAD7D156C0F241CF66D5373D4061FBC9181FCA56C07619FED30D303D4057957D5704C656C01A4B581B632B3D401137A79201C056C0DFC0E44691293D40B1F677B647BC56C00DA5F622DA1A3D40A321E3512AB856C0A27BD6355A0E3D40122F4FE78AB756C039EB538EC90A3D405917B7D100B456C0B5E0455F410A3D400705A568E5AF56C0DB4AAFCDC60E3D40B14CBF44BCA956C01E5036E50A0F3D40C9E7154F3D9F56C0BAD7497D590E3D40F2B4FCC0559C56C048321636F60E3D4036E370C5349A56C0FE62B66455103D404AD235936F9556C00BB5A679C7153D40E333D93F4F8E56C0494563EDEF243D40191F662FDB8756C081AF950E1B2A3D40FF002EDDBF8556C04AB3791C062F3D401B9B1DA9BE8356C0648EE55DF5403D40A8FB00A4367D56C0606E7172044B3D40E9E4BEF0C57956C0E4805D4D9E4E3D40770E65A88A7856C06D3656629E513D40335184D4ED7556C03A22DFA5D44D3D4045662E70796E56C06379573D604A3D40855D143DF06856C0FDD64E9484403D407C45B75ED36656C0A165DD3F163E3D40247B849A216456C01CE8A1B60D373D40784485EAE65E56C0105A0F5F26263D4014596B28B55B56C00C923EADA21F3D403C66A032FE5856C073486AA164123D40AA29C93A1C5756C09735B1C057043D401C3D7E6FD35956C0C39CA04D0EEF3C40B5334C6DA95956C055C03DCF9F023D40F17C06D49B5456C0C075C58CF00E3D408E058541995056C060AB048BC3053D402AE109BDFE4D56C01EF64201DBFD3C40766D6FB7244956C01DACFF7398073D40037AE1CE854956C051BB5F05F8123D402FC03E3A754756C0124A5F0839173D40E316F373434456C0F94674CFBA2A3D40293FA9F6E94056C0E3A25A4414373D40F622DA8EA94156C0EB6CC83F33383D40BDFE243E774756C0F27684D382473D40236937FA984856C05A272EC72B583D409A5E622CD34C56C028F04E3E3D563D4053CDACA5805056C0F19A577556633D409E245D33F95356C0381092054C643D40A0DCB6EF515856C06CEA3C2AFE673D406A11514CDE5E56C0BBEB6CC83F6F3D4040A4DFBE0E6256C0F7C8E6AA797E3D40A624EB70746456C0CC052E8F358B3D402FF5F3A6226456C08DE9094B3C9C3D4025E82FF4886656C0CC43A67C08A63D403EB0E3BF406256C091291F82AAA13D4019C39CA04D6056C0F0197E222AA23D40EC45DBD60F6056C0798F334DD8A63D40A9108FC4CB5D56C0B32616F88AAE3D407841446ADA5956C0298F6E8445C53D4094F3C5DE8B5956C0842A357BA0C13D40A986FD9E585156C066F4A3E194CD3D403CA1D79FC45256C066F1626188E03D400D87A5811F4F56C0A4F8F884ECEC3D408063CF9ECB4E56C0E5D2F88557FE3D4025E4839ECD4D56C03B1A87FA5D103E404A287D21E44B56C094DA8B683B263E40EEB25F77BA4B56C0C45DBD8A8C223E40519E7939EC4E56C0724BAB2171173E409DF529C7645356C0C3D66CE5250F3E40AEB9A3FFE55556C098654F029B0F3E40A04D0E9F745C56C03D0D18247D0A3E4061889CBE9E5F56C01BD5E940D6FB3D404E401361C36456C06A662D05A4E13D408272DBBE476656C09CC24A0515DD3D40D09A1F7F696956C095ECD808C4DF3D404772F90FE96C56C0C345EEE9EAEA3D4006D50627A26F56C0AA5D13D21AEF3D404FE8F527F17256C061360186E5F33D40098849B8907656C0327FAD9931043E40E2FD1659197656C05BEB8B84B6043E40A17F828B157656C07427D87F9D0B3E4084807C09157256C046E867EA75133E407FF8F9EFC16B56C0C0779B374E1E3E4082FB010F0C6A56C07B1FF8778F243E40B405EFC4B96656C065A71FD4452E3E40C1A73979916156C0A8177C9A93373E400E10CCD1E36656C0B8CB7EDDE94E3E4024B726DD966856C0CC26C0B0FC693E4033F8FBC56C6B56C05A27D2C23B743E403B4EEFAFCB6C56C0518369183E7A3E4040683D7C996D56C087F546AD308D3E40EA5A7B9FAA7256C0CFD6C1C1DEA43E4040683D7C997456C0CC3F780038AB3E40D4BF9523E07456C0D3BF249529BA3E4062687572867556C04510E7E104D23E40607138F3AB7256C08B89CDC7B5E93E4035272F32017056C0E33799A497003F40D9BE356E9A6E56C01F7F69519F003F408DEBDFF5996E56C0AE9007B889003F4072FD87837F7556C0EF6FD05E7D003F40C0E8F2E6707956C070BCD85E2B003F40393B538C9C9056C0E22021CA17003F40F94B8BFA249656C0A72E01A317003F405F51A732399656C0BFC7B7D3FEFF3E4023209A750BA356C07298A965FCFF3E404511F0ED4CA456C037A3E6ABE4FF3E406F8104C58FB056C0EDB5C8E4E0FF3E40AE7B7862DAB456C0394384B1D3FF3E40BF28E120D9C356C07F544628CDFF3E40E0FC39E145CB56C01BB80375CAFF3E4021054F2157CE56C061191BBAD9FF3E40B9DC60A8C3E856C0917280094E013F40ED51195E35E856C0EFE3688EAC0C3F40AC342905DDE356C0596ABDDF68173F403F8A3A730FE656C0B3CD8DE909233F40C8772975C9E756C0258E68D126313F4041B60CD8D2E556C0D1764CDD95313F4037FE4465C3E556C07BB94F8E023C3F40CFBEF2203DE956C05182FE428F443F40E9465854C4E756C0EB8D5A61FA423F408C2AC3B81BE456C01A13622EA94A3F40B513252191E056C02670EB6E9E563F404EEACBD24EE256C04772F90FE9633F40F19E03CB11E256C0764CDD955D703F40505436ACA9E056C0CA85CABF967F3F4005DD5ED218E156C05F5D15A8C5883F401B62BCE655DF56C0E82FF488D18B3F40340D8AE601DC56C0D53DB2B96A963F404C1762F547DD56C042959A3DD09E3F400B957F2DAFDD56C0533A58FFE7A43F4058E2016553D956C0527FBDC282BB3F4093E34EE960D856C09484A3708DBB3F40EF2BD6F553D856C0DE37BEF6CCBE3F409752978C63D456C037216FDC6FBF3F405FCA586582D456C047AAEFFCA2CC3F40101D024702D756C0E8120EBDC5D73F403DF19C2D20D656C07C0C569C6AD53F40321B649291D256C08059F7C8A6DE3F408967C4F19DCF56C08C12F4177AE03F403DB7D09508CF56C0F56393FC88EB3F40A0BE654E97CB56C0639AE95E27F93F40EFFE78AF5ACB56C0B2497EC4AFFC3F4063D009A183C756C08E72309B00034040545051F52BC556C0F1BA7EC16E0640408636001B10C556C0D314014EEF0C40404E7CB5A338C256C0F0E06CE6D10D404062B3E7B686C256C0C954C1A8A41A40409694BBCFF1C656C0D3D85E0B7A1B404061FA5E4370BF56C0DA6FED44492440405C02F04FA9BC56C01CEC4D0CC92B40409A030473F4BA56C03E05C078062D404040F850A225BF56C08192020B603640403599F1B6D2BD56C0AF9811DE1E384040AFAE0AD462C356C0785F950B954140409F38807EDFC356C0499F56D11F424040CB10C7BAB8C056C081EDD5695149404061A50EE41EC356C0B019E0826C49404039D384ED27C356C05E06A1211C4A4040105D17EC89C356C03EAE0D15E34C40407D7555A016C556C01F9F909DB75740409A05DA1D52C656C0DB5031CEDF5C4040E63922DFA5C356C0B4024356B75E404000C8091346C756C0F2CEA10C5563404012D9075916CA56C0831266DAFE674040BAF1EEC858CA56C0900F7A36AB6C4040821C9430D3C856C0E525FF93BF7140400F4240BE84C456C0369204E10A784040FDF675E09CC456C00BD3F71A827D4040F8872D3D9AC856C0D3DB9F8B86804040E9EFA5F0A0CA56C0A5A123489B8040403DD90D9EEED056C0635E8E5CBF8040407155794BE6DB56C01C0EF382C480404065D70C0F77DD56C074E95F92CA8040403D7FDAA84EDF56C0BAA1293BFD80404016F4DE1802F856C0C99762F2158140404BC32B326C0457C0A145C8F3158140409155D4E56C0457C01A868F8829814040CCEEC9C3420E57C0E12879758E8140404DF1B8A8162057C063B5F97FD58140400DFB3DB14E2E57C0A79077F3D58140407AB33031622E57C05DE0F25833824040E0BBCD1B273E57C0B4E35F4735824040F25449FC463F57C01AF7E6374C8240408F8AFF3BA24C57C0739C27584E8240409C062356454F57C06FD6E07D558240406B0DA5F6225857C0007B519E628240402C331F8E645F57C09A01C125668240400DB858F5576157C0D15625917D8240401B45D61A4A6E57C01DFD54937B8240405B15E69B837357C075CF18577B8240409C63F6A2217457C01D3BA8C475824040F1B913ECBF8257C01CAC0E86C77040406D50118EC08257C025AC8DB1136640402CB81FF0C08257C09476CE34B558404044CA315BC18257C001000000020000000001000000FFFFFFFF0000000003</t>
  </si>
  <si>
    <t>ME</t>
  </si>
  <si>
    <t>Maine</t>
  </si>
  <si>
    <t>0xE610000001040301000022533E0455F1454053CBD6FA223B51C0CEBF5DF6EBEA4540D8101C97713C51C0B612BA4BE2E645405303CDE7DC3851C064E60297C7EC45409E40D829563651C0AE997CB3CDF3454019C40776FC3751C022533E0455F1454053CBD6FA223B51C0E7C3B30419A746405ED6C4025FC551C0E1B20A9B01804640B0AD9FFEB3C351C0E2C80391455E464061A6ED5F59C251C0340D8AE601404640750470B378C151C03850D1A35F38464016872AEA3EC151C007C5E5E1A12B4640742E7777DEC051C0D636C5E3A2264640425BCEA5B8C051C0C86A127473244640E8ACFF2BA8C051C08F31772D21214640109370218FC051C06DE4BA29E50B4640CB129D6516C051C08D43FD2E6CEB45402B172AFF5ABF51C0BE03A02880E545402ADF5F3C2FBF51C0EEE6A90EB9D94540081C0934D8BE51C0B3B0A71DFEC84540F0129CFA40BE51C0459CBB2326C54540B9B84FCEAEBD51C0BBB7223141C14540512CB7B41ABD51C045278BF0AEBC454070B8B5907DBD51C048DDCEBEF2B6454062F20698F9BD51C0118E59F624B04540B9533A58FFBE51C0C76471FF91A94540008BFCFA21BB51C078793A5794A24540BB7EC16ED8B751C0CB7EDDE9CE9B4540663046240AB451C07AE4387A029745406F354324C9B451C0774A07EBFF964540512D228AC9B451C08C2FDAE38590454054742497FFB451C0E15E5408C68F45403EE6D87E73B451C04609FA0B3D8A4540B872F6CE68B051C0D93D7958A88745408315A75A0BAD51C0F06B2409C28945409DA04D0E9FAA51C059F624B039914540B5DB2E34D7A751C004013274EC944540685721E527A651C060A92EE0659C4540909DB7B1D9A451C082C275BB2F9D454037FE5859EDA451C0BA9C121093A245401E8997A773A551C02785798F33A9454090300C5872A351C0FFA1611CBFAA4540985C907F2FA251C096CE876709AC4540609335EA21A151C0234C512E8DAB45403B70CE88D29D51C096766A2E37AE4540C37DE4D6A49A51C0E99AC937DBB4454043520B25939851C0BDC3EDD0B0BA45407E384888F29451C0AF91240857BE4540367689EAAD9851C064AF777FBCC34540DF3653211E9751C041CDB91599C3454088ADF4DFAD9551C037363B527DC345403B8E1F2A8D9451C073637AC212C54540D80C7041B68F51C0EC2E505260C7454004FD851E318D51C0CEFBFF3861CC4540C058DFC0E48D51C07171546EA2D24540D9CD8C7E348C51C0162D40DB6AD6454078D32D3BC48A51C05EF1D4230DD64540FE08C380258651C0776682E15CDB4540BC04A73E908451C03E46F4604FDB4540BEAA6588048451C044BC75FEEDDA45408A5759DB148051C02827DA5548DF45403524EEB1F47E51C05B5EB9DE36E3454094DC6113997A51C0AD095BBB1FE24540C1610E43CB7851C01074B4AA25E145404E452A8C2D7751C050FEEE1D35DA4540959BA8A5B97651C030276893C3D9454086CABF96577551C063EB19C231DD4540664815C5AB7351C09C4D470037DF45404FCDE506437051C04B2025766DE54540F6B3588AE46D51C0D02A1121E5E54540012C8D3D886C51C0F701486DE2E645407B698A00A76951C003232F6B62E9454097361C96066551C03ACB2C42B1EB4540B2648EE55D6351C000DF6DDE38EB4540D89942E7356051C0E0B721C66BF4454054DFF945095C51C0E0D5726726F64540E7559DD5025B51C0C39E76F86BFA4540317A6EA12B5951C050280334C9F84540BE428DF1595851C0EB34D25279F545407BBABA63B15651C05C1C959BA8ED454023809BC58B5451C0CB9F6F0B96F04540F3E32F2DEA5151C0F17C06D49BF54540E3C4573B8A4F51C0A833F790F0F54540BF42E6CAA04D51C0116E32AA0CFD45400F5D50DF324B51C01F7EFE7BF0FC4540C98FF8156B4851C04ECFBBB1A0FC45401538D906EE4451C0CB64389ECF004640B9F94674CF4251C0B2B6291E17054640C51D6FF25B4451C0739A05DA1D0A46408FDD054A0A4251C01DE38A8BA3104640BB9866BAD74451C0F9F19716F51546402B8881AE7D4351C0A67A32FFE81D4640CD21A985924251C02C0085E77E1D4640A9640C49594151C0C501F4FBFE1B4640ECD808C4EB3C51C05B5642DFF8194640A73C63A7D63B51C0D40968226C144640B794F3C5DE3851C0B706B64AB01046403604C765DC3B51C05A457F68E6094640336B2920ED3951C062D4B5F63E0346401F4AB4E4F13751C0499BAA7B64074640E4141DC9E53151C0ACE0B721C6094640E55FCB2BD72A51C07EFCA5457D004640535DC0CB0C2A51C0D364C6DB4A0146408A7615527E2751C06DE00ED429094640E62329E9612551C0B0556548800B4640C7EEB6B0022251C08A58C4B0C30C46403A72A433302051C082397AFCDE0E4640452DCDAD101C51C012DA722EC50D46407C7BD7A02F1551C0B796C9703C194640FE08C380251451C081936DE00E1E46409126DE019E1351C0CFF3A78DEA1C46408C2D0439280B51C05B5B785E2A2246409430D3F6AF0E51C01AC05B204127464052D4997B480C51C0608DB3E9082A4640BC94BA641C0B51C031957EC2D92F4640FEB7921D1B0C51C00533A6608D314640EFE53E390A0851C0DCF3FC69A32E4640CA6E66F4A30651C02DE7525C552A46402D25CB49280351C0DC0C37E0F3314640251E5036E50051C0543882548A314640B7B585E7A5FE50C02A50EB171934464014057CF067FC50C02AC58EC6A13446402C2CB81FF0FB50C05B09DD2571324640855B3E9292F950C04C6A6803B035464012A3E716BAF650C056B77A4E7A3B4640D784B4C6A0F550C0B1DF13EB543F4640C85D8429CAF250C06D3480B7404046402F2FC03E3AED50C0073E062B4E434640FC5069C4CCE950C068B114C9573E46407E5358A9A0E850C09259BDC3ED36464004A9143B1AE550C0D66F26A60B3D46407AC5538F34E050C0A1F31ABB4441464031EE06D15AE150C0D6C6D8092F4746409EB12FD978DF50C0DF88EE59D74C46402CB5DE6FB4DC50C023473A03234D4640DD21C50089D950C00B5D8940F54F46405CC823B891D750C097512CB7B44C46401763601DC7D250C03FFD67CD8F5146404ED1915CFECE50C050C24CDBBF544640C9FFE4EFDECA50C033C170AE615A46402D3E05C078C750C0E6046D72F85E46400FD07D39B3C450C0F2E846585462464096B20C71ACC150C08410902FA168464092E86514CBBC50C03AB187F6B16C46401D8F19A88CBF50C04F1DAB949E73464007EE409DF2BE50C00DE198654F7846400BD1217024C250C098D9E731CA83464085764EB340C550C032C687D9CB884640D13B1570CFC550C057CB9D99608E464034677DCA31C750C0431A1538D994464000E5EFDE51CA50C019A721AAF0954640CF64FF3C0DCD50C088F19A5775984640C0AE264F59D150C0949EE925C6924640DD9733DB15D350C07349D5761390464026FBE769C0D550C089EDEE01BA93464048E00F3FFFD850C05F97E13FDD9E46409E279EB305DD50C08D23D6E253A246404C6DA983BCDE50C0DDB3AED172A64640B0027CB779DD50C0CE6BEC12D5AF4640791C06F357DB50C0C02154A9D9B946405F22DE3AFFDE50C0AB21718FA5BF4640C87BD5CA84DE50C0910A630B41C04640D8F2CAF5B6DA50C076A73B4F3CC9464032C51C041DDB50C09604A8A965CD4640BD19355F25DD50C0B48F15FC36CC464094C0E61C3CE250C0543882548ACF4640C136E2C96EE850C0F50EB743C3D04640658A39083AEB50C0B8E864A9F5D64640103FFF3D78ED50C04835ECF7C4D64640E8DCED7A69F350C01434E41BE7D6464012E0C09E62F350C0F418E59997DD46404240BE840AF250C065E256410CE44640C70DBF9B6EF350C0349E08E23CEA4640672783A3E4F050C0226AA2CF47EF4640F0A0D9756FF350C02B8881AE7DF54640BB0CFFE906F050C09BA8A5B915F84640CFD90242EBF150C09F3BC1FEEB04474090A339B2F2F150C0D80FB1C1C223474099EFE0270EF250C0BAF2599E074D4740177E703E75F250C08751103CBE65474077DA1A118CF250C040F4A44C6A88474000AAB8718BF250C01BD7BFEB338F4740CB845FEAE7F850C09EAF592E1B994740A8FFACF9F1FC50C0FDD8243FE29B474033349E08E2FF50C03D0CAD4ECEA24740073E062B4E0551C0C2D9AD6532A8474011A96917D30951C02BBCCB457CAB47401A321EA5120D51C00B42791F47AD4740DE59BBED421151C0A4A5F27684AD4740C4245CC8231751C0FC53AA44D9A9474059DE550F981851C06BD5AE0969A54740C5387F130A1851C0DFC325C79DA44740498446B0711D51C07B681F2BF8A54740683C11C4792051C057CC086F0FA447409B559FABAD2551C05184D4EDEC9F4740F63FC05AB52651C06494675E0E9F47403D7C9928422B51C0AAED26F8A69B47400F0874266D3351C0785BE9B5D9964740F04BFDBCA93951C0BEBB95253A9B47409C31CC09DA3D51C0F31FD26F5F9F4740265305A3924251C05EF0694E5EB04740AD2F12DA724351C019ADA3AA09B64740CE6C57E8834251C09FCA694FC9B74740F27B9BFEEC4651C0F92CCF83BBB947406170CD1DFD4951C03909A52F84BA47400D501A6A144E51C0DBF5D21401A04740FD9DEDD11B5C51C00B7A6F0C01904740AA807B9E3F6451C06A82A8FB00704740D384ED27637451C05A99F04BFD5847402A53CC41D07F51C081143601684947404D24FC27798151C007228B34F13647406D8E739B708351C0417FA1478C34474059880E81238551C0A085048C2E314740D619DF17978751C08B3045B9342E4740A0A86C58538A51C01E520C90682A4740CA6C9049468D51C0861BF0F9612647409D4A06802A8D51C08908FF22682447408B170B43E48E51C0D0251C7A8B1F4740F0181EFB599051C0512D228AC917474062A2410A9E9251C0478E740646124740F2CEA10C558F51C0FD0FB056ED0C4740A014ADDC0B9151C025E7C41EDA0747408FA4A487A19351C0FB00A43671024740B7D09508549451C094BE1072DEFF4640DEE4B7E8649351C00EBBEF181EFB464043A852B3079451C0770FD07D39FB46400282397AFC9051C0BFB4A84F72F74640F1D8CF62299051C0CEDF844204F246409C35785F959051C0813E912749ED4640F8FA5A971A9551C00DA320787CE74640213CDA38629951C090BE49D3A0E446401C5E10919A9A51C00FECF82F10DE46402F14B01D8C9851C0F678211D1EDA4640FE5E0A0F9A9C51C0B58B69A67BD546404B1DE4F560A351C0F6573DAB7AD546404C5D827761A351C0E4BA29E5B5D0464050FC1873D7A551C0AA99B51490CC4640DE8C9AAF92A951C05E48878730C846408FA9BBB20BAC51C08D09319754C14640A983BC1E4CAE51C01EDFDE35E8B946403A3E5A9C31AB51C01FD61BB5C2B6464019ABCDFFABA851C0F23D23111AB14640FCC22B499EA851C080643A747AB246407FF6234564AB51C07F2E1A321EB34640BABF7ADCB7AE51C0E0F08288D4B64640F5BBB0355BB051C02330D63730B746406FF1F09E03B251C06FB6B9313DB34640D9CBB6D3D6B451C00986730D33B0464028266F8099B351C0D95A5F24B4AB46404E417E3672B451C0629E95B4E2A74640B587BD50C0B351C0D670917BBAA44640102384471BB551C0DBC3B228CAA24640F0617B9360B551C051BEA085049E4640B97020240BB651C0380F27309D9E46408EC9E2FE23B951C02F1686C8E9A5464099D4D00660BA51C02CB98AC56FAA4640E4BD6A65C2BC51C0077C7E1821AC4640E272BC02D1C051C09273620FEDA7464054185B0872C251C0E7C3B30419A746405ED6C4025FC551C0020000000200000000020600000003000000FFFFFFFF0000000006000000000000000003000000000100000003</t>
  </si>
  <si>
    <t>MD</t>
  </si>
  <si>
    <t>Maryland</t>
  </si>
  <si>
    <t>0xE610000001040B01000000FC53AA440343409AE95E27F50253C034F6251B0FFA42401A12F758FA0253C06C58535914F8424098840B7904FF52C0BA85AE44A0004340D68A36C7B9FE52C092C83EC8B20443403FC39B35780053C000FC53AA440343409AE95E27F50253C0A401BC0512AC434047C66AF3FFDE53C02FA017EE5C9A43408C135FED28DF53C0A37213B5349D4340D3BF249529DB53C09B012EC896A34340703D0AD7A3D653C048C49448A2A74340DF87838428D253C008E5965BC2A94340F87F4E08CBD053C0EEAD484C50B34340747808E3A7CA53C063B323D577BC43404A0B9755D8C553C0080E7AC984BC4340A5F9124157C453C000E1438996BC434011FFB0A547C253C096CD1C925AB8434094DA8B683BBD53C0145AD6FD63BD4340BDA772DA53BC53C0C345EEE9EAC64340DB17D00B77B653C085984BAAB6D14340CC28965B5AB153C012BC218D0ACE4340F6065F984CAF53C057207A5226C743404A44F81741AD53C024FD3851AEC543405E9FD51CECA953C0E84CDA54DDC343401A506F46CDA553C0CA0420515BC34340E90F0921F89D53C0828FC18A53C34340BE839F38809D53C06C41EF8D21C84340D0B2EE1F0B9C53C08D08C6C1A5CF43405E2D7766829853C044CC9F9773D04340B53521664C9553C0245F09A4C4D04340666490BB089453C0E606431D56D443406B09F9A0678E53C0F4177AC4E8D54340367172BF438553C0EC2A92A771CF43405A6AD8ACC48153C0F86F5E9CF8CC43405C7171546E8053C088D68A36C7CD4340421F2C63437B53C0A8AAD0402CCB4340D4F02DAC1B7553C065DEAAEB50C34340016C4084B87453C05D1D943818C0434090553A81E67353C0FC8A355CE4BC43409BA8A5B9157353C0ED7F80B56AB3434071A94A5B5C6F53C055A1815836AD4340BDC62E51BD6F53C09CDF30D120A9434070766B990C6E53C06EBAE148B2A8434003B10B5E5F6B53C00249D8B793A843409B38B9DFA16A53C08DEE2076A6A6434034D769A4A56553C0DF68C70DBFA343406C3D4338666353C08369183E22A04340D53F8864C85F53C0116BAB0B039C434098F418B7715D53C0A81C93C5FD9B4340203F1BB96E5D53C08481E7DEC39743407BF31B261A5F53C05CE509849D9443402AFD84B35B6153C068226C787A8F43407CCF4884466153C0C7478B33868D43401A506F46CD5E53C05531957EC2894340B66455849B5D53C0501C40BFEF8743409293895B055753C000CB587029874340426178561F5553C0B090B932A8864340096D3997E25353C0E97B0DC1718343409C4EB2D5E54F53C0122ADD1371834340C644A7D8E54F53C081EA1F44327E434055DCB8C5FC4F53C055BC9179E47B4340F9D7F2CAF54C53C0F33CB83B6B7B4340E52329E9614953C08E1F2A8D98774340B519A721AA4753C092CCEA1D6E7F43400723F609A04253C04D55F28A967B43402FF1B8B7294053C087156EF948724340868DB27E333A53C02219726C3D6B4340ED612F14B03E53C05D85949F54654340429605137F4253C0047595E68564434025C801E8824253C03ACEE699935F4340845520619A4253C059A148F7735E4340E44C13B69F4253C04CF8A57EDE5A4340834BC79C674353C0BE823463D15A43402444F982164553C0BEF933A8465A4340DF35627F7D4553C0C1C2499A3F564340FC6B79E57A4853C0B7B3AF3C485143401C7C6132554853C07CEBC37AA34E4340F59B89E9424853C0B5DE6FB4E34C434061C5A9D6C24B53C0478C9E5BE8444340E1ED4108C84F53C07BF486FBC8374340FA0CA837A35053C03C6A4C88B9304340B053AC1A844D53C0DA1D520C90344340DE718A8EE44753C05F24B4E55C3643404B8DD0CFD44453C0B401D880083943409466F3380C4153C0AB3DEC8502364340931B45D61A4053C047020D36752C43409E60FF756E3E53C0137CD3F4D9274340E507AEF2043B53C01BB62DCA6C224340718C648F503753C075584AFA0F21434013F8F128EE3453C0984C158C4A2043409C4F1DAB943353C06E1118EB1B1E4340718FA50F5D2F53C029931ADA001E434052465C001A2B53C093347F4C6B1B4340AFB321FFCC2553C08ACA86359513434066DAFE95952253C0A5BE2CEDD40E4340B70C384BC91E53C0645930F1470F43405F984C158C1B53C0FF73982F2F0A4340B5BE4868CB1753C05A9A5B21AC0443405051F52B9D1453C04F3DD2E0B60C4340A2ED98BA2B1553C07361A417B51143406C91B41B7D1453C0F0A2AF20CD16434037A79201A01653C0D787F546AD1E4340E38BF678211953C0141E34BBEE2543404CFE277FF71753C05AF44E05DC2743404C70EA03C91953C0701C5990F12843403A47EAC99C1953C0E00F3FFF3D2E4340245F09A4C41853C0A8C5E061DA314340D13DEB1A2D1953C0F583BA48A13843409BE3DC26DC1C53C002F4FBFECD3D434067F16261881F53C0E6559DD502454340F65E7CD11E2153C077D66EBBD04E4340834A5CC7B82053C04A969350FA5443408AC6DADFD92153C02E04E1663B5B43407F4161E2BB2153C0E21E4B1FBA5C434097512CB7B42153C0D1217024D06043409CF7FF71C22353C0E1B6B6F0BC64434071AB2006BA2153C013D55B035B6B4340E94141295A1F53C078616BB6F26C43404277499C152153C07F85CC95417143404833164D671F53C0FDC3E5748B734340F87E1EA0551E53C05436ACA92C744340605969520A1E53C0946B0A6476784340BE823463D11C53C0A31D37FC6E7A4340798EC877291E53C0149337C0CC7D4340A0E1CD1ABC1C53C0E38A8BA3728143407E00529B381953C04412BD8C62854340D15B3CBCE71A53C0AA4203B16C8A434065DF15C1FF1A53C060CB2BD7DB904340A9DA6E826F1B53C02FD978B0C59643408DEE2076A62153C0F4443936829943405DB93FAD412053C0C6FA0626379A434061360186E51F53C00DFE7E315B9A434020D099B4A91D53C04643C6A3549A43400DA7CCCD371B53C07A354069A89D43408311FB04501953C03D433866D99F4340F5F23B4D661653C092D1C98DEEA243404D0E74A7D31453C0CA4E3FA88BA64340C0AC50A4FB1253C0685721E527AD4340790261A7580E53C0F25EB532E1B343401D01DC2C5E0953C0AA7EA5F3E1B943400114234BE60353C0A766822FF0B943407548FACB680253C0DC291DACFFB943404B5645B8C90053C08D2782380FB54340C6BFCFB8700053C0C3EFA65B76B243403D98141F9F0253C0E29AEEBAA1B14340B442C198EF0353C0815A0C1EA6AF4340CC94D6DF120753C04EB7EC10FFAA434078431A15380A53C0292499D53BA64340931799805F0B53C0C0081A3389A24340A48B4D2B850D53C0C51A2E724F9B4340F25F2008900F53C092770E65A89243406403E962D31153C03D7FDAA84E8F434077853E58C60F53C0272CF180B28B43406D01A1F5F00E53C094313ECC5E824340E0D6DD3CD50E53C00FBFC58EA783434003B33D5CF61053C07920B2481385434053591476511353C0894160E5D08043406CE8667FA01453C0431CEBE23678434022C50089261753C000C3F2E7DB6C434025AC8DB1131853C062635E471C6E4340874F3A91601553C0E63922DFA57443401FB75F3E591453C0894160E5D07643403AE7A7380E1053C0F818AC38D5764340438EAD67080D53C0FA2477D844724340A8A78FC01F0D53C0765AE1F3886D43402B656D7F990C53C05166834C326A4340EE258DD13A0C53C0029CDEC5FB67434036C64E78090E53C0325706D5066D434051DA1B7C611153C065F9BA0CFF6543401A87FA5DD81353C04E7D2079E76443400281CEA44D1853C07878CF81E560434097FF907EFB1853C0558330B77B5D43406EF8DD74CB1553C09EB30584D6574340B2446799451653C05F05F86EF356434012691B7FA21453C05FB35C363A5B434034BA83D8991153C0FE0E45813E5B434035EF3845470F53C0E98024ECDB554340B891B245D20C53C0B33EE5982C564340672618CE350B53C0A834B91C075243403998A1EEE30A53C075029A081B4E434048A7AE7C960A53C0C5A9D6C22C4E4340957D5704FF0C53C05FB532E1974E4340A9108FC4CB0E53C0032159C0044E434091D442C9E41153C0DE205A2BDA484340C2DB8310901253C00727A25F5B454340973AC8EBC11153C02979758E013F4340AFEB17EC861553C0404E98309A3343400C772E8CF41153C0E19A3BFA5F2E434000000000001053C0967840D9942943408A90BA9D7D1053C0B9F8DB9E20274340CE8B135FED0D53C096CFF23CB81D4340B4CBB73EAC0853C0B54DF1B8A81843409C89E942AC0553C01B7DCC0704104340AFCC5B751D0653C0E1D231E7190B4340EBE40CC51D0353C0BC1DE1B4E009434099BA2BBB600053C0828E56B5A40F43402593533BC30053C0E34EE960FD174340537765170C0253C0185A9D9CA1204340DDEA39E97D0253C0207BBDFBE31F43409CC420B072FC52C0DE1AA546861F4340C04BC6FB1EFB52C048C0E8F2E61E43408944A165DDF852C05646356F1F1C43402B07295407F852C0EA9106B7B5194340F015DD7A4DF752C0C61858C7F11743405A643BDF4FFC52C0376F9C14E60F43403F1C2444F9FB52C0A5F8F884EC0C43404CFDBCA948F752C0272CF180B2074340F88903E8F7F652C0F3E670ADF6044340D4450A65E1F652C040BFEFDFBCFC4240C022BF7E88F952C096B377465BF5424036E675C421F952C07DCB9C2E8BF5424030F2B22616F752C09624CFF57DFC42404FC763062AF252C08D23D6E253FC4240F7031E1840EE52C07495EEAEB3F942405FB1868BDCEA52C06729594E42FF42405323F433F5E752C01494A2957B034340B2BB404981CF52C0D47E6B274A0C43401E86562767CC52C0D5027B4CA41043406C205D6C5ACB52C0F54A5986381C4340AEB5F7A92AC952C075711B0DE02743402A8E03AF96C652C07689EAAD81294340094E7D2079C552C08A7269FCC2394340EE1F0BD121C352C0410DDFC2BA3943404CF8A57EDECB52C0533FA970E9394340D7DBC5A6D7D552C05B21ACC6123A4340D7A19A92ACDE52C0A8FC6B79E53A434019E3C3EC65EC52C00491459A78454340402D060FD3EC52C01589F235C7474340E8423DECE9EC52C0888043A8525143402250FD8348ED52C0792BAC4E5451434083A8E09448ED52C0C3D1B0C1376A4340DCE0845047EE52C0F2BEFB23529243403EE4BAC4E1EF52C059240C75939F4340341A406F69F052C06535CA33FDA54340728B7912ABF052C0E8A221E351B04340D11DC4CE14F152C0D7CA2DE356B04340EF3D0FF714F152C0191A4F0471DC434069705B5B78F252C08571700F70DC4340CE29541EF9F352C0BC950CE162DC4340C0C44244AF0853C0F2998DE75EDC4340ACAC7F0CEE0E53C005A568E55EDC4340D2C6116BF10E53C0C112C5C35EDC4340175E79FA560F53C05A9BC6F65ADC4340656B7D91D01A53C066630AC158DC4340D013C347722453C01B48179B56DC4340361B2B31CF2D53C0D9313F4E4BDC4340DAEEEECC5F3253C0D28BDAFD2ADC4340BC934F8F6D3F53C0A4D46F2D2BDC4340E15998D3F43F53C04AEA2B1430DC4340C8CC9AB7E34D53C0FF3F4E9830DC434036AB3E575B4F53C093EB307830DC4340DAE26D5B675D53C0B125C57630DC4340E7F8C378065E53C0BD50C07630DC43403DB7D095085E53C01E69705B5BDC434010919A76317153C0C287122D79DC4340AE8218E8DA8453C062C4B2C579DC434017D32F89558653C0AC18AE0E80DC4340AAB5300BED9553C0B826231180DC4340FA8FFFFBF09553C03680B89181DC43408D4B79BC599853C05182FE428FDC4340BA86191A4FAE53C0C8F2CE968DDC43403446F32DBBB353C02B5DCA298BDC4340602D975F98BB53C06CAE9AE788DC4340E15E99B7EAC253C006B4F91F58DC434023A7DB091ED953C0BBEEAD484CDC4340BD4F55A181DE53C04C5299620EC44340F3ACA415DFDE53C0A401BC0512AC434047C66AF3FFDE53C0020000000200000000020600000003000000FFFFFFFF0000000006000000000000000003000000000100000003</t>
  </si>
  <si>
    <t>MA</t>
  </si>
  <si>
    <t>Massachusetts[E]</t>
  </si>
  <si>
    <t>0xE61000000104DB000000EC4ACB48BDA74440A7CCCD37A29151C0D9B11188D79F44409C3237DF888D51C0EC9E3C2CD49E4440A37213B5348651C00BD0B69A759E444039454772F98051C0D024B1A4DCA14440654F029B737D51C0AA9B8BBFEDAD44400876FC17087F51C08EE3874A23B2444053B131AF238351C07878CF81E5A8444033C2DB83108551C07974232C2AA84440EF3504C7658C51C0EC4ACB48BDA74440A7CCCD37A29151C0A06EA0C03BAD4440B85510035DB551C0D00B772E8CA8444068E55E6056B551C0486B0C3A21A04440982EC4EA8FB451C06ADD06B5DFA644401077F52A32B151C0AA7EA5F3E1AB44401A170E8464AC51C093FC885FB1AC4440713C9F01F5A451C04E999B6F44AD444088821953B09C51C016A4198BA6B544408E739B70AF9D51C085E7A56263B64440E4D70FB1C19F51C0A3C7EF6DFAB944404128EFE368A351C08C0E48C2BEBD4440969526A5A0A651C0724EECA17DB844409ACFB9DBF5AB51C0780AB952CFAE44407100FDBE7FB051C0A06EA0C03BAD4440B85510035DB551C0890629780A0B454056EE0566856052C0AA890C26E20645409835F6B7565F52C0C651B9895A06454082380F27305F52C0328FFCC1C0054540DAE21A9FC94E52C0132AAB4E640545407E340DD1244852C0934D438C22054540AACA9F0B6B4352C0FAD826C5FA044540E54F9D418F4052C03672DD94F2044540F86F5E9CF83F52C095B54DF1B80445405A441493373652C0698995D1C8FF4440614D6551D83352C0C91294C64500454023842D9D953152C09886E1236200454056647440123152C0B54DF1B8A8044540AF95D05D122F52C0AEF02E17F1034540304AD05FE82652C04AB54FC7630445403E40F7E5CC2152C014DE11C05C044540C1A0436B962052C0B7FB295233044540D9F84440701952C0B9C15087150445407AFF1F274C1452C0EC702171DA034540D099D5CFB90C52C0A6FD45ECBA03454097348CD4AF0852C0CAEDBC27AA0345406C98B2C3890652C04F75C8CD70034540641F645930FF51C0C12D5C683503454065AD56F4A5F851C086191A4F04034540B6627FD93DF351C0019F1F4608014540BCE5EAC726F351C07DE4F5D8AD0145400CC9660ACCE651C086F6AECDBA0145409A70498FD4E551C0C87A6AF5D5014540D8463CD9CDE351C09D1184290802454087F98AEAE2DF51C01AF6D8152902454068A2F23251DD51C0779D0DF967024540596ABDDF68D851C0C76C166B14FE4440DF43595F69D851C022179CC1DFF94440C4EC65DB69D851C0F2E8465854F244408738D6C56DD851C0B9A3FFE55AF244404966F50EB7D551C0D122DBF97EEA444076340EF5BBD551C0C0EC9E3C2CE44440BADBF5D214D551C0F6FE1E687BE34440009EF5614ED451C0C1DF2F664BE04440E8DB82A5BAD051C036B3A40D5CD844409BAD0CB659CD51C0238A402F44D74440C48D6D8BE2CC51C0A6ED5F5969D644408672A25D85CC51C01803EB387ED44440F981AB3C81C851C02B6C06B820CD44408BDD3EABCCC851C0F5BA4560ACBF44403DB83B6BB7C751C0A50EF27A30C144408BDEA9807BC551C05D15A8C5E0BF4440352383DC45C251C05238FFC246C044405DF46CF14CC151C0DA5548F949C144402E8ECA4DD4BE51C0007157AF22C5444041B7973446BC51C0CA332F87DDC94440AF3DB32440BA51C065C98DD8E3C94440B339468F2EBA51C0F9F0372614CB44400F1023A1DFB651C083A0A3552DCB4440F9A1D28899B651C04BE2AC889ACA44405890662C9AB451C0E6501476FECC4440D1BB9A1F74B351C031772D211FD2444013D38558FDB051C019CD6ABADBD14440CDF04AD7C0B051C07E539EFC97CE4440A65C209DD2AD51C0F52A323A20CD44409A79724D81AC51C00533A6608DC74440944A7842AFAC51C06148ACC988C54440BAFBC33D78AE51C0D505BCCCB0BF4440BEDA519CA3B351C00F43AB9333BA4440F10D85CFD6BB51C04560AC6F60B44440CEE0EF17B3BC51C0A75B76887FB64440E0D91EBDE1B651C0F4F6E7A221B94440A2409FC893B251C038F3AB3940BE44406CD097DEFEAE51C0F92ADFADA7C144408BEA2EDAD1AA51C0386744696FC24440B30B06D7DCA951C035B56CAD2FC6444094BBCFF1D1A351C0136058FE7CC74440852172FA7A9E51C020240B98C0CB444030116F9D7F9C51C00871E5EC9DCD444089997D1EA39951C0E5EE737CB4D044404EB2D5E5949451C0A8A44E4013CF4440014A438D429151C0AF09698D41D344405DDDB1D8268A51C0BDFC4E9319D54440404B57B08D8351C017D7F84CF6D5444095ED43DE728051C05794128255CF4440F5F411F8C38051C0EA23F0879FC5444013F1D6F9B78051C0482D4FEEEFC544406EE63002B57F51C0D13FC1C58AC64440A2CEDC43C27D51C0B0C7444AB3CF4440DCD6169E977B51C0555227A089D84440BE49D3A0687B51C0F0C323FC93D84440C47874F7687B51C0DA54DD239BE744400DA837A3E67B51C0DB2E34D769F64440C7F0D8CF627E51C09694961516F944401822521CBC7E51C01822A7AFE7FF4440AEF199EC9F7F51C09AB4A9BA47084540B5C01E13298351C0E4486760E40B45409D82FC6CE48851C01820D1048A0A454008FEB7921D8C51C08656276728084540747B4963B48F51C08C800A4790024540C03DCF9F368C51C0300BED9C66034540E062450DA68951C0069B3A8F8A0145403C4ED1915C8551C01AD1C4DB9DFA44400781A196E68451C0F831E6AE25F844404C6DA983BC8451C006B98B3045F144403446EBA86A8451C0E09EE74F1BED44405549641F648051C0BA1457957DE744407A1684F23E8051C01C06F357C8E444405A46EA3D958151C095EEAEB321E144403735D07CCE8751C052465C001ADF44401C23D923D48D51C0DA8CD31055DC4440E083D72E6D9151C0C6FA062637DE4440B3B45373B99451C0A59C2FF65EE044407D03931B459C51C016F71F990EE34440DEA9807B9E9F51C01A26B0A0E3E744406773177F54A251C064CA87A06AE84440E9094B3CA0A251C00B0C59DDEAED4440D636C5E3A2A151C0A3C9C51858F54440813FFCFCF7A251C04CFC51D499F9444020B75F3E59A551C04128EFE368F8444081221631ECA651C04D66BCADF4FA4440A298BC0166AA51C086E63A8DB4004540C6A52A6D71AB51C064062AE3DF05454093A641D13CA951C02B85402E710A45409BC937DBDCA851C0200B16382C1045408CECB6A178AB51C0734694F606114540541D7233DCAB51C089B5F814001B454002F1BA7EC1AE51C0FFDFDF55D31F454093263E5105B251C071E657738020454080643A747AB251C028903DC3E3214540D6E771987EB551C0BC3FDEAB56224540B036C64E78B651C0020F0C207C2645402577D84466B851C02B6C06B8202745400D1AFA27B8BA51C062D5D732242445404895F12CB4BC51C0B7EA3A54532245402F302B14E9BD51C064C5AFDA0C2845408623054A8EBF51C0E527D53E1D294540302DEA93DCBF51C046BEA8BBF62B45403D235C01EBBE51C0593619FD5A2D45400CB5AB0775BE51C059C16F438C2D4540FCFD62B664BE51C087DB028FCA3545401E080F12E2BE51C041D13C8045364540828AAA5FE9BE51C07A586AC575364540C970932D22BD51C074CC79C6BE36454001BEDBBC71BA51C0958ED34736384540EA5910CAFBB951C0E29011D6963945406DECAC0C8DB951C0B2D6506A2F3C454082C8224DBCB851C0CF68AB92C83E4540053065E080B551C01BB62DCA6C464540BABA63B14DB651C06E4C4F58E24745408200193A76B351C03CF88903E84945407FF5B86FB5AC51C0444FCAA4864A4540B933130CE7A951C04CFDBCA9485145406FD74B5304A651C086376BF0BE564540336953758FA651C01B0E4B033F5845407B67B45549A951C03462669FC754454096C9703C9FAB51C008ABB184B5554540DFFDF15EB5AE51C075AE2825045B4540EC3191D26CB151C0020AF5F411644540728577B988B351C05D50DF32A76F4540B4C9E1934EB451C08B8A389D646F4540D34D621058B751C05FB35C363A7145409109F83592BB51C0B8CA13083B6F454060E5D022DBBD51C03AADDBA0F66D45408FA67A32FFC151C0DC0283C2606A4540C75BF6071EC351C0F10F5B7A34674540B6D782DE1BC451C0628CAAB6ED67454012537AA178C751C0B69F8CF1616845403D47E4BB94C951C04A27124C35654540E869C020E9CB51C0A6ED5F59695E454024D40CA9A2CB51C0180BF36E475E454069768EBAB4CF51C0D0C69641425E45401E0C8FCC53D051C02B11A8FE415E45406CEC12D55BD051C0CCD1E3F73659454075543541D4D251C029C93A1C5D5945400394861A85D651C0E2AB1DC5395A454078D0ECBAB7E851C067F16261885A454041F33977BBEF51C06464C0C0BD5A4540B94E4B048CF351C08261084B115B454038DFB28A84F951C0533776402C5B4540108560CD71FB51C02C6549DDB45B454039184263350552C05437177FDB5B45401C60E63BF80752C057633814235C4540EAF55930090D52C0501DBDC56A5C45406A6129271C1252C0A0309376DF5C4540EF8E96645E1A52C0F830B7F3025D4540FFC60464E11C52C0EFFFE384095D45400E661360581D52C04F775E763E5D4540FF319567122152C070ED4449485E45402E71E481C83352C02D4899686D5E4540A6B0C88E503752C01FE397CA995E4540345D326C893B52C02A531D41D55E45402A1DF489314152C0EF83691FD85E4540CB597B64774152C0B4FEBF91285F4540AE6964871E4952C09D6340F67A5F45402976340EF55052C0C8C1CDC9FA504540CCBB6CF4A55352C08272DBBE474145403FFD67CD8F5652C00ECBFB0B77364540ADA1EB2F8C5852C07EF66CC1052D45401C2B0A0C485A52C0890629780A0B454056EE0566856052C0030000000200000000020A000000021800000004000000FFFFFFFF0000000006000000000000000003000000000100000003000000000200000003</t>
  </si>
  <si>
    <t>MI</t>
  </si>
  <si>
    <t>Michigan</t>
  </si>
  <si>
    <t>0xE61000000104D801000066A032FE7DF2464008C90226702755C0B532E197FAED4640BC72BD6DA62955C073D712F241E74640E60297C79A2555C0196EC0E787DD4640FCC401F4FB1E55C0A1681EC022DD464066D828EB371955C014799274CDE24640342E1C08C91655C057CB9D9960E64640C5909C4CDC1A55C0342A70B20DEA4640C3F01131252155C066A032FE7DF2464008C90226702755C08F519E7939DE464076C24B70EA6C55C06891ED7C3FD94640E15F048D996C55C028452BF702CB4640363811FDDA6755C04BAC8C463EC946409694BBCFF16355C0D8F0F44A59CC4640D0285DFA976055C074999A046FE246409B9141EE225855C0645B069CA5E8464040DB6AD6195755C0613596B036EA4640F71C588E906155C0EAB0C22D1FDF4640F5D72B2CB86955C08F519E7939DE464076C24B70EA6C55C01C3EE944828546406E2F698CD68855C072DA53724E804640B228ECA2E88955C041F33977BB7E464025034015378555C039622D3E058846402D414640857E55C060048D99448F46409FAC18AE0E7D55C03F389F3A569346404791B586527F55C0E083D72E6D944640853DEDF0D78255C01C3EE944828546406E2F698CD68855C07AFD497CEEEA444058198D7C5EAC55C0368E588B4FE14440CE3461FBC9B455C0027543073DE14440F9734A6F0BA955C01C5C3AE63CE1444011001C7BF6A855C0E06D10A939E144406D6DF6D08CA155C0124A5F0839E144400341800C1DA055C0E76BF43348E1444002626A54788E55C0E7374C3448E14440D4264EEE778E55C043DC824F3CE1444082E25C08018455C0807F4A9528E14440EC10FFB0A57255C077729F9528E14440F173653BA57255C0653FF0AA2EE14440BFEC0F59396A55C063E72CA93FE14440BDD0C10EB35255C0D89C836742E144404E97C5C4E64E55C02B5D9F7243E1444098BFD0F2974C55C0D65D77334EE144405990DCE6CE3455C0AEF204C24EE14440C0594A96933355C07C0DC17119D944403BF9F4D8963355C018EDF1423ADA44403C9D2B4A091C55C06FCD8BA15BDA44402AB11135921955C017D0C5877DDA44400DEA061B111755C0FCA6B05241DB4440B1C1C2499A0855C015DB50552FDC444052C6535058F854C009C2742E9DDC44405C761073D7F054C0A98251499DDC4440BCE6559DD5F054C0DD59DE6648DD444000937D8479E554C09A417C60C7DD444035785F950BDD54C0C573B680D0DE44402FC1A90F24DB54C046054EB681E7444024ECDB4944DC54C0FAD005F52DED44405A8121AB5BD954C0A1F5F065A2F04440122EE411DCD554C0A8893E1F65F64440826DC493DDD454C004C93B8732F84440742502D53FD154C0EF8CB62A89FE44406F66F4A3E1CD54C0C3D4E8FA3F0445405201D15579CC54C0F3380CE6AF064540B1A371A8DFCB54C0872F1345480B454000AAB8718BC854C0CAA65CE15D164540A94BC63192C854C043DA47F8911D45400D22015967C754C084033A059C2445409143485043C654C0D6A9F23D2325454024986A662DC654C01D75745C8D2A4540124DA08845BF54C098A999D9102C4540D1667B6DC7BC54C0EBFB7090102D45400C1F115322BB54C05514AFB2B6394540FD4AE7C3B3B754C0C0E78711C2394540B9859113B3B754C00914A5AD3A45454088BA432E01B754C064C746205E4545407D3B8908FFB654C09DD5027B4C484540AF7B2B1213B254C02D531B65444A4540763374CB66AE54C02441B8020A4B45407CB60E0EF6AC54C074D2FBC6D74245407C43E1B375AB54C052D2C3D0EA464540AB3FC23060A554C0F0F78BD9925145407D0569C6A2A054C0683F524486614540E71BD13DEB9D54C03BC5AA4198714540DEFFC709139E54C03061342BDB794540EBFD463B6E9B54C026AAB706B6804540910C39B69E9A54C02026E1421E8D4540E09EE74F1B9F54C0ED39A3229C954540F7EAAEFF62A054C09D6516A1D89C4540B5BFB33D7AA154C06246787B10B6454046088F368EA254C0035ABA826DCA4540BEF6CC9200A654C0C381902C60D84540A2D1AB86D0A654C0BDC3EDD0B0DE4540E27492AD2EA754C03DD34B8C65EA4540E719FB928DA854C0C39B35785FF94540399B8E006EAD54C0745DF8C1F90246408481E7DEC3B254C0E0D91EBDE1084640C571E0D572BB54C09350FA42C805464073D6A71C93C154C02E1C08C902024640BBEF181EFBC254C06D8FDE701FFF454083F6EAE3A1C854C0506B9A779CFC4540103B53E8BCD054C02CD1596611F845405C55F65D11D254C0E1D05B3CBCF545409FAC18AE0EDA54C012842BA050F145400B7BDAE1AFDB54C0DD24068195E545406A4FC939B1DE54C03D68C24F61DF45409049A8B463E054C0C91CCBBBEADD4540B01BB62DCAE054C052AFAE3710DC4540132F26A1E5E154C03BC5AA4198CB4540172CD505BCEB54C08434367202CD454023F9E73FC3EC54C08C2B2E8ECACF4540990D32C9C8EE54C0C8B3CBB73ED645400E66136058F454C0F9484A7A18D64540855968E734FA54C0F81400E319DE45401B47ACC5A7FC54C00A82C7B777E3454014AE47E17AFB54C00A11700855F24540FF93BF7B47FA54C0BA166D5647F44540B5A24E61AFF954C0AAD216D7F8FA45408E3C1059A4F754C0C1374D9F1DFE45409FAEEE586CF254C009A2EE0390FE454047C8409E5DEC54C009DCBA9BA70446401EA67D737FEB54C0840EBA8443074640EBFA05BB61E554C0533D997FF41346400320EEEA55E454C007909961EE1446403B261B2823E454C0EB0088BB7A214640A1D80A9A96E154C022516859F7214640397B67B455DC54C0A1F5F065A22646400D349F73B7D954C0C79BFC169D2A46403EC91D3691D554C0C6FA0626373E46407CB8E4B853D454C04CF3098780414640E0585E1D49D454C0F9A067B3EA4D46404E42E90B21D454C0F2AE7AC03C584640C09657AEB7D154C0FA96395D166146401137A79201D354C062641C53E66D4640DC4A34B43DD454C02B67EF8CB670464046D1031F83D454C03F726BD26D71464072A25D8594D654C0D4D51D8B6D784640D1E9793716DC54C0C4CDA964008046402638F581E4DB54C0DD21C5008986464068C878944ADC54C06A6803B001894640EDF0D7648DD954C0FA27B858518546400BCF4BC5C6D554C0020CCB9F6F834640C808A87004D154C0CFD90242EB91464060014C1938D454C089B83662829A4640AADD5E4CA7D854C05B07077B139D464044BFB67EFAD954C005DD5ED218A34640C3633F8BA5D854C0F3C7B4368DAD4640CFDBD8EC48DF54C02B6C06B820AD46400D18247D5AE654C02B33A5F5B7B2464090BE49D3A0EC54C0DDAF027CB7B7464060CB2BD7DBF554C0C4758C2B2EBE46402C280CCA34FA54C09A95ED43DEBE46408BFD65F7E4FF54C0E02EFB75A7BF464077A1B94E230655C015376E313FC746407079AC19190855C094F3C5DE8BCF46400667F0F78B0C55C028B3865628D04640EF86CD467F0D55C0E90E62670AD546409B745B22171555C09A07B0C8AFD5464021904B1C791A55C0C9E369F981D34640E84D452A8C1D55C07C0C569C6AD9464017618A72692355C07E33315D88E34640AB3DEC85022E55C0EBC02552E7E346407DB08C0DDD2E55C09CD9AED007E54640949F54FB743155C07E37DDB243E04640AE9AE7887C3755C0A699EE7552E14640D91F28B7ED4055C00111E2CAD9D746404703780B243E55C07250C24CDBD146402C465D6BEF4355C06F490ED8D5C84640C1C760C5A94755C0245F09A4C4C2464072C119FCFD4655C0B49080D1E5B74640A94E07B29E4255C0DBBE47FDF5B64640707A17EFC73E55C0C5573B8A73B44640F7AB00DF6D3A55C0E9961DE21FB04640397EA834623D55C04BE2AC889AAE464011AAD4EC814355C03B9E3DAB79AE4640713DB9CB254655C0624CFA7B29AE464083BF5FCC964C55C0AC18AE0E80A84640A05225CADE5255C08B5242B0AAA246400A9B012EC85755C049F46E34929A4640DF15C65D2E5855C0CE50DCF1269746408A53AD85595855C0B24813EF008D4640CE35CCD0785755C07A17EFC7ED85464065FB90B75C5855C09C75BB91218246408909A74F9C5B55C025CD1FD3DA7E46406ABB09BE695E55C0A837A3E6AB7C4640B7B3AF3C486155C0137731DE75834640D42F4275876355C0600322C49585464035D252793B6455C035289A07B09646405D86FF74036255C062F20698F99A4640716F7EC3446355C0A5F5B704E09546400394861A856855C0B8C83D5DDD8B4640EE5BAD13976B55C0ABCDFFAB8E864640E8120EBDC56F55C01EDB32E02C7D464078616BB6F27155C096EB6D3315784640E335AFEAAC7655C0ED60C43E017C4640083D9B559F7B55C037DDB243FC734640BDFA78E8BB7E55C0BC218D0A9C744640893E1F65C48355C0E57805A227694640782975C9388455C0AE38A622A3634640385B84B5058555C0B20E4757E95E4640B5503239B58555C04A27124C355D46401AA6B6D4418A55C02633DE567A59464001FA7DFFE68F55C089981249F45246406D3480B7409055C083A279008B484640D2544FE61F8E55C0FB86AA9B57424640CBED8F592B8F55C029EB3713D33D46400F61FC34EE8F55C0111C977153334640C6C03A8E1F9055C00F43AB93332C4640EC866D8B329155C082E0F1ED5D1D4640F981AB3C819655C0FA14F02ADF164640C3161D6DD29855C00B51FADD3B164640EEE901AF0C9955C022533E04550F4640EC9FA701839B55C0FA486B76B50C464081AE04F1509D55C05B23827170074640E44BA8E0F0A055C0EAB12D03CE024640454AB3791CA055C07F26EFD74BFC454072D9AD1EA59D55C0B7990AF148FC45406A662D05A49D55C09EE8BAF083F54540D218ADA3AA9C55C0EB8B84B69CEB454070067FBF989B55C06468530EE3E84540DF4DA3FCDE9B55C0AE62F19BC2E24540A2EC2DE57C9C55C08195438B6CD94540C1E10511A9A055C0821DFF0582D2454086C613419CA255C099B51490F6CB454032005471E3A155C0F9BD4D7FF6C145407E703E75AC9E55C0C727B24C75BC4540195CBB42AA9D55C03239B5334CB74540C5538F34B89C55C000E5EFDE51AB4540C99063EB199A55C0F17EDC7EF9984540348463963D9455C03A3F7DAE268F4540F795790A889155C095986725AD8A4540A983BC1E4C9055C07D941117807E4540F67AF7C77B8E55C0D09B8A54187145402CB5DE6FB48D55C0C30FAAE03E6245400D7DE0B1588D55C0D05FE811A3614540999D45EF548D55C0473CD9CD8C524540F981AB3C818E55C067312ED8935045407CC484EFA28E55C085EB51B81E454540D102B4AD668F55C0B2E3DEF5AB354540C69C3A45BA9155C0179B560A81324540685A6265349255C0A8E0F08288204540C70F9546CC9655C0CBD26C271E1F4540422470C1729755C06E313F37341145408657923CD79D55C0179AEB34D20A4540FBB0DEA815A055C0069B3A8F8AF54440E9D32AFA43A655C07AFD497CEEEA444058198D7C5EAC55C076C1E09A3BF44740BA63B14D2A4E56C0E7FA3E1C24F04740ECF7C43A555056C093533BC3D4EC47402EFCE07CEA4C56C0EB34D25279E9474088D51F61184A56C0A8C64B3789ED474073B8567BD84256C0B67F65A549F34740F56393FC883956C0FE0DDAAB8FFB474065C0594A963656C09F91088D60FF474025581CCEFC2D56C07286E28E3705484092B06F27112556C0EBC726F9110D4840419AB1683A2356C03813D38558154840618C48145A1B56C082734694F61A48402060ADDA351B56C0AFAE0AD4621648404C35B396022356C0496249B9FB1248402B85402E712856C0958098840B0D4840CEC0C8CB9A2E56C080D6FCF84B0748407CB262B83A3456C0E270E65773044840C2D9AD65323956C011AAD4EC81024840E9D0E979373C56C030BB270F0BFF4740CC9A58E02B4156C0B2632310AFF74740A5BC5642774B56C076C1E09A3BF44740BA63B14D2A4E56C01D3BA8C475484740EF517FBDC29A56C0E90AB6114F4447401C06F357C89856C053CC41D0D1464740ECBDF8A23D9556C088D4B48B69424740404F0306499256C0DD5D6743FE3F47406EC1525DC08D56C0B2BAD573D2354740B9F8DB9E208A56C0CDCB61F71D2B4740C6A17E17B68756C0CE887AA363264740C60654CB767B56C026512FF8341F47408F4FC8CEDB6856C08EAA2688BA11474047551344DD4556C0BE96A24D5B0C4740BF0C8C19703F56C0D41CBBCE3A094740EAF4717AB23B56C04E266E15C40247405E83BEF4F63356C0A7751BD47E0347401E4FCB0F5C2F56C05F78D602DA0147400AC59513BA2B56C06AA0F99CBB014740B16A10E6762B56C0D1ADD7F4A0FE46407C2766BD182A56C06DC493DDCCFE4640CFD8976C3C2756C0C18F6AD8EF014740C3995FCD012656C0C684984BAA024740EBABAB02B52156C04E24986A66FD4640B2F336363B1A56C04A79AD84EEFE4640B1DF13EB541856C0EAE5779ACCFA46404E5DF92CCF1356C04FCDE50643FB4640A8716F7EC30F56C04757E9EE3AF94640499BAA7B640B56C020F3C4AD1EF64640AA96D7937A0756C0778192020BF646405D6E30D4610756C0A2CD716E13F04640116F9D7FBB0456C0E3A8DC442DE9464034F10EF0A40856C07AE2395B40E64640EAC891CEC00656C0094A98207AE44640F7B1390FA60356C03D42CD902AE446407BD976DA1A0356C0008C67D0D0E54640C3B7B06EBCFF55C0863AAC70CBE14640A38D23D6E2FD55C0A94E07B29EE0464037A8FDD64EF855C07C1B092883DC46405B4AB7AE50F555C0C9737D1F0EDA4640D9B27C5D86F355C0CBD4247843D646409DBCC804FCF155C09831056B9CD34640F372D87DC7F455C0D34B8C65FACD46400C03965CC5F155C01823128596C94640C119FCFD62F255C0807F4A9528C346401616DC0F78F355C027BB99D18FBC4640FDBFEAC891F355C05451BCCADAB84640A52BD8463CF655C041EE224C51B24640D40E7F4DD6F655C0BE6A65C22FAD46402BDD5D6743F755C04FCDE50643AD464005685BCD3AF355C05AEF37DA71AD4640A56950340FF055C030293E3E21B1464017B9A7AB3BED55C0D42AFA4333AF4640BB438A0112EA55C09BE1067C7EA846404966F50EB7EA55C0DF180280639F464084F068E388ED55C0715298F73899464098C0ADBB79EF55C00CAA0D4E44934640F67AF7C77BEC55C0A3AB74779D8D4640F0A31AF67BE955C03A3E5A9C318C46409A75C6F7C5E555C09D9ACB0D869846409BABE63922E355C019AA622AFDA2464041446ADAC5DD55C0221631EC30B446401D6FF25B74D655C01ABD1AA034C0464050E09D7C7AD255C0B7F10B306AC64640D5B2CA8438D055C050711C78B5D44640F1811DFF05CB55C09A0645F300DC4640F390291F82C455C01B834E081DD646406D567DAEB6BD55C00056478E74DC4640A7E9B303AEB555C084BBB376DBE74640C0EB33677DB155C0FF3A376DC6DD464015C5ABAC6DA955C008E3A7716FD84640666A12BC21AD55C0EB6CC83F33CE46409B012EC896AD55C06ED921FE61C5464019FF3EE3C2A855C06EC2BD326FCF46400DA320787CA755C03BFC3559A3DA4640B0C403CAA6A255C04AB3716C07E0464047F3B1AE6E9D55C05F0A0F9A5DE14640E814E467239C55C0D0D03FC1C5EA4640FCFA2136589655C0E3FBE25295F84640C843DFDDCA9155C0AAB35A608FFB4640BB07E8BE9C8455C05ED5592DB0F5464050C6F8307B7A55C0B5FB48024AF946402A14D9EB697755C00C1EA67D73FD464082531F48DE7355C0137F1475E6FA464014EB54F99E6C55C08E1EBFB7E9FD4640A5F3E159826955C00531D0B52F0A4740EB71DF6A9D6255C0A06AF46A800A4740003961C2685855C0BDE13E726B08474047C9AB730C5155C0780B24287E064740F94674CFBA4955C022C32ADEC80047404757E9EE3A4055C025AFCE3120F746409CA6CF0EB83A55C04D2F3196E9ED4640A59E05A1BC3255C090BE49D3A0EC4640D3DC0A61352D55C0934F8F6D19F44640B54C86E3F92E55C02FA2ED98BAF946400B0742B2802855C0492D944C4EF946405FED28CE512455C0639AE95E27FD46408CF4A276BF1E55C0B08EE3874AF746400611A969171855C04560AC6F60FA464030833122511055C0A8A2EF6BE4FB4640377BC3B6550755C0601E32E543FC4640E9961DE21F0555C0D5CBEF3499FB46400F7D772B4BFA54C0BDA8DDAF02F846406CB2463D44F354C0FD497CEE04F94640CAF8F71917EA54C07B6473D53CF5464083F755B950E554C0D1764CDD95F5464041D653ABAFE154C0EDB94C4D82FF4640A88B14CAC2DE54C0196EC0E7870B474090BFB4A84FE654C0EB707495EE0C4740213D450E11EE54C073D53C47E40D47407F4E417E36F454C033A7CB6262054740698A00A777F854C03176C24B700A4740577A6D3656FE54C0BA4A77D7D9104740AA0A0DC4B20155C04BE3175E491647400DFE7E315B0755C0B64604E3E01E4740AB0320EEEA0655C00A849D62D5204740492A53CC410655C034F10EF0A42F4740F6CDFDD5E30855C0BFB854A52D3C474094490D6D000855C0E464E256414247405F984C158C0755C0683A3B191C4547405AD2510E660C55C0722F302B143F47401A4D2EC6C01255C08EE3874A23404740FB56EBC4E51A55C078B6476FB83B47403A5AD5928E1D55C07780272D5C38474013B4C9E1931F55C0E7C589AF763A474012312592E82655C04B3ACAC16C3E4740AB764D486B2B55C0E292E34EE93A4740158E2095623655C0B7B41A12F73C47408FA9BBB20B3E55C05DFB027AE1464740AFB0E07EC04155C023DBF97E6A5647405AF10D85CF4155C045F0BF95EC6247405801BEDBBC3D55C08C0E48C2BE61474067B5C01E134B55C0187F65DEBA604740B9566B50394F55C0F1BA7EC16E604740A3E9EC64705055C0709351651857474013622EA9DA5E55C0302C7FBE2D5847409944BDE0D37555C0C8CC7678E157474067F930B9557755C0D00CE2033B5647402F8507CDAE7F55C0B8AAECBB22564740D28C45D3D98855C043A9BD88B65347403DB7D095088C55C093DFA293A5464740C11C3D7E6F9D55C0AF7AC03C643E4740C83D5DDDB1A355C02AC6F99B50444740878A71FE26A855C000378B170B4747400F289B7285AC55C0111C9771533D47406477819202B055C0529CA38E8E394740A7C821E2E6B355C020B6F468AA3B47406281AFE8D6B955C0F5D896016743474032E4D87A86BE55C04E77B391C940474092D67D6F72C755C0581822A7AF3F4740266BD44334CB55C0D314014EEF40474021904B1C79D755C00F60915F3F4A47404563EDEF6CD855C00AA1832EE15247408104C58F31E055C0B35BCB64385C474005BEA25BAFE455C09C33A2B4376447401C05888219E655C0B6D5AC33BE6B474044BFB67EFAEB55C0C5C6BC8E3870474000529B38B9F155C085D04197707447400E1478279FF955C0D156F3FF6E75474029577871D90256C06728EE78937547407EFD101B2C0456C00B98C0ADBB7B4740F834272F320956C00DFCA886FD764740AB3B16DBA40F56C0C806D2C5A66F4740CCB56801DA1756C093A46B26DF6C474048A7AE7C961E56C0E25AED612F764740ED9DD156251D56C049644EE1927847407BACC4861E1C56C0660E492D948047400CC9C9C4AD1856C019C39CA04D8A47401FBC7669C31556C049F1F109D991474054DE8E705A0F56C0C559C052909947402A66122FD40C56C08D791D71C89A4740D99255116E0C56C071E316F373A147406F6589CE320656C08C4AEA0434A747409FC6BDF90D0156C02AE109BDFEAA4740B1169F0260FC55C0BC067DE9EDB14740421F2C6343FC55C08D98D9E731B24740D74B530438F355C039B4C876BEB14740AAF06778B3E655C07B67B45549B6474090696D1ADBE555C08D23D6E253BA4740AF05BD3786EB55C001158E2095BC47400585419946F355C04C31074147BD4740F10BAF2479FB55C0BB0CFFE906BC4740CAFACDC4740556C0793C2D3F70B947405B96AFCBF00D56C0C70BE9F010B64740E57E87A2401256C07555A01683AF4740F7ADD689CB1A56C092239D8191A547406A9F8EC70C2056C0D10A8C299FA447407D93941DD42056C0B5696CAF059F47406EC2BD326F2556C07E1AF7E6379A47407094BC3AC72C56C0F357C85C19924740CE6A813D263456C0C9E53FA4DF8C4740306475ABE73856C043AA285E65854740795A7EE02A3B56C0BB3BA9F94C8447405F68074FBC3B56C0CB129D65168147403C9F01F5663D56C0D55B035B25804740E4F736FDD94156C0EC1516DC0F7E4740AE64C746204956C04E603AADDB7447403C139A24964E56C0A2B08BA2076C47406E3315E2915A56C03B50A73CBA6B47409C853DEDF05F56C00EF10F5B7A6A4740F23FF9BB776456C0520ABABDA4694740512CB7B41A6956C02D9622F94A6A4740E7C3B304196E56C016A06D35EB66474080ED60C43E7556C09A2B071C06624740DDCF9149917856C0D238D4EFC25E47403A1F9E25C87A56C08F6AD8EF8955474065A54929E88256C0D9EBDD1FEF4F47400E0F61FC348F56C08C2B2E8ECA4D47406FD40AD3F79456C01D3BA8C475484740EF517FBDC29A56C006000000020000000002090000000213000000021B00000002F5000000020A01000007000000FFFFFFFF0000000006000000000000000003000000000100000003000000000200000003000000000300000003000000000400000003000000000500000003</t>
  </si>
  <si>
    <t>MN</t>
  </si>
  <si>
    <t>Minnesota</t>
  </si>
  <si>
    <t>0xE61000000104390100002444F982168048408CA03193A84E58C05C3B511212794840D190F128954E58C09A0986730D6F4840D7A02FBDFD4B58C07F69519FE4624840C5707500C44958C0C7D3F203575B4840AE62F19BC24758C0F41263997E5548409013268C664658C0484C50C3B74A4840E7C6F484254958C03FEC203E9E454840DAAC8D4D744958C075F0D41937454840F4DDF5867A4958C0A73FFB91224448404D4700378B4958C09201A08A1B3748401EDFDE35E84858C098D87C5C1B2C4840347F4C6BD34858C089B5F814002148402DB0C7444A4858C08C5531CAC8184840AEFE4D0F154958C0F52BE52F2C164840CBCE1886554958C0B4C5353E931548407FF62345644958C06F0C01C0B10B4840CC7B9C69C24658C065FB90B75C034840583673486A4458C09485AFAF75F74740FC170802644258C06667D13B15EC47405ABA826DC43F58C026A8E15B58DF4740F2086EA46C3B58C00AC9964108D64740CB1C87FE2E3958C0A8A44E4013D347409EB12FD9783858C0137EA99F37C9474062D9CC21A93658C0D2EE8BE8E4BF4740E4B8B809C83658C0AA251DE560B84740573ECBF3E03658C0834E081D74A347407D5C1B2AC63558C00121AA30769E4740C7EC622E813558C0E2E2A8DC449347400B553282E63458C0A3005130638A4740E0B721C66B3458C068AED3484B81474073452921583558C07F2F8507CD744740BA8102EFE43058C0F697DD938763474026FF93BF7B3258C0ADC090D5AD5847405A8121AB5B3258C0FDBCA9488551474017EFC7ED973258C0F5ED9F2560514740BA17BBDC8B3258C0DDB7D56E9650474031FA20524A3258C00D6C956071484740C37DE4D6A42F58C09012BBB6B737474074B0FECF612D58C00853944BE32D474039B5334C6D2958C02AA73D25E72847409FE57970772658C04703780B241C4740554D10751F2658C0AFCA85CABF0A4740CC99ED0A7D2358C09E44A658CD0247401F046413A72458C0C7F484251E0247404AD1CABDC02458C0AE5FB01BB6F74640F06AB933132458C0FF9254A698EF4640F9A1D288992458C0C9FD0E4581E8464079AD84EE922558C04F05DCF3FCE3464013EF004F5A2858C07BD7A02FBDDD46407C0A80F10C2B58C049D40B3ECDD9464047AD307DAF2F58C03A1C5DA5BBD34640DB5031CEDF3458C0FE5F75E448CF46408EE55DF5803658C0EA5C514A08CC4640BC8E3864033658C0CB95D74306CB46407BC9EE81773558C02EC901BB9AC44640EA3F6B7EFC3158C0E76B96CB46BD464015FF7744852F58C015527E52EDB74640191D90847D2D58C0E12538F581B446409ACB0D863A2B58C02EE1D05B3CB44640E3F8A1D2882758C004A8A9656BB14640506D7022FA2358C0F5F3A62215B04640961E4DF5642158C0703E75AC52AC4640459F8F32E21E58C0FA3D2792D4A9464071EB5EC0151E58C016F6B4C35FA74640BBEEAD484C1D58C061E7503F6BA24640770A788E481D58C0BE212BA6197D4640B810037C2C1D58C0D7D4E2441C674640B06173F11B1D58C03B81CF9CCF504640A871412B0B1D58C0ED5A06E495454640E8DD91B9021D58C0F357C85C192E4640DE74CB0EF11C58C078435DCB301946404B8B63B5F41C58C07D9D6C1230194640FFD583B5F41C58C0A0DEC1B4BCEC4540EE9D6D78FC1C58C0CC9E51A4BCEC4540BB7C7078FC1C58C0874ECFBBB1C6454051F2EA1C031D58C06A9F8EC70CC0454070253B36021D58C0A7052FFA0AC04540DF313CF6B30C58C0E6329C2606C0454052E51605670358C07D7350C4FFBF454095D718BE19F757C0548EC9E2FEBF45401E86562767F557C037FA980F08C045400F26C5C727DF57C0C2CED88D0AC04540E7D2F46A15DD57C01F80DEAF0FC0454096870E83D1D857C04A07EBFF1CC04540BA2A508BC1CD57C0727E8B8613C04540D554FF0689BA57C05664744012C0454030815B77F3B757C070946A2212C045403701BD07B1B657C0295D03AE0FC04540E9B77BA7579C57C0B6D4415E0FC045409B3A8F8AFF9857C0345C01C005C04540F4FCD4B2DE8F57C0CCD8860EF3BF4540ED8516F5207E57C083F57F0EF3BF4540F5108DEE207E57C046AC67C7F0BF45400CD1AF90816957C055D97745F0BF454000AC8E1CE96457C0FE8F6E9FF0BF4540681CA79AD45F57C09694BBCFF1BF45401C959BA8A54E57C0C396DF7FF1BF4540F8323CF6254357C02EA7D474F1BF454070237FEA8E4157C01F645930F1BF4540815D4D9EB23757C02B1895D409C045400D1B65FD662357C01013E3D409C04540BDD15C73662357C00A272D990DC0454004423090BB1C57C04DD7135D17C04540B9DDCB7D720B57C0F563011917C0454010A9D1791B0557C0B3D0CE6916C04540F20A444FCAF456C0B591137816C045408F2C13E0BBEE56C0FCB5138A16C0454087A8AFEB17E756C095B7239C16C0454098BD6C3B6DDF56C0A301BC0512C04540268925E5EECD56C020B41EBE4CC8454072874D64E6CE56C03E5DDDB1D8CC4540B89388F02FD056C076E107E753D5454043E4F4F57CD156C0A336B062E2DC45402047C8B072D056C0DD26DC2BF3E2454086AC6EF59CCF56C00A4B3CA06CEC4540550326F368D256C0289CDD5A26ED45408444DAC69FD256C04EF04DD367F545405D2F4D11E0D656C02C45AF70FDFD4540C554E4BF1BDB56C0A5F44C2F310046407B2DE8BD31DC56C0C57C774A19034640DDAA1230CAE356C0669DF17D7103464093162EABB0E456C08B3045B93408464087BD50C076E956C0E97E4E417E104640B5696CAF05EE56C0E5ED08A705154640253D0CAD4EF456C0B8B0F5B73E1946408715AA20B0F656C0967840D9941D464018CDCAF621F956C0E386DF4DB7284640EE7893DFA2FA56C09CBE9EAF592E46403D9B559FABFD56C029C8E066CA334640CE3290EA680557C04F1F813FFC344640E08442041C0757C0634337FB03394640164F3DD2E00E57C090A19DE6243A4640A7C4ED0DB40F57C053B131AF233E46403D7E6FD39F1257C023658BA4DD444640CF6740BD191457C0C5F611FF06454640CABFE8A1481457C07DCB9C2E8B47464094BA641C231757C028CFBC1C76474640823AE5D18D1957C05A626534F249464033164D67272357C08A592F86724E464010C7BAB88D2757C0B05758703F58464055BDFC4E932C57C078EDFE96825B46408894D8ECD22E57C0DE02B16126614640E74D120AB63257C0CC423BA75962464036397CD2893357C0DD5F3DEE5B6D464094A30051303157C0132C2E21466E464091D04D73183157C0ABDFF340556E46403B6BC0E8163157C015FF7744857846405EF1D4230D3057C09F1EDB32E082464043ACFE08C33057C0B70721205F88464050A6D1E4623357C0A4BF97C2838E46403159DC7F642F57C0987906A4D38F4640D177CBCD9A2F57C0800BB265F99846406090F469153157C089ADBBFDE19A4640018042A4073157C09EB12FD978A446409CF7FF71C23057C0E05D2346E5A5464083DB199EE32F57C0C39CA04D0EAB4640ED7E15E0BB2C57C0DAA84E07B2B24640EDB776A2242A57C0287CB60E0EB846405B069CA5642957C0B3EC496073BC4640CA87A06AF42B57C0DB89929048C3464017EFC7ED972E57C0BF4692205CC746405B09DD25713057C01D3691990BC8464056293DD34B3357C0B41D537765C9464002D53F88643857C050F9D7F2CAD14640E10A28D4D33857C054E4107173D24640CFB24BA5BF3857C07EFFE6C589DB4640382C0DFCA83757C0A42D48DF5CDD4640E814FBB7CE3557C0984C158C4ADE46408844A165DD3457C0EAB0C22D1FE54640635E471CB23157C004013274ECEA4640E02BBAF59A3057C04885B18520F14640B60E0EF6262E57C040868E1D54F64640A145B6F3FD2957C085EB51B81EF94640F10C1AFA272557C066A19DD32CFC464004013274EC2257C0F549EEB089FC4640C0745AB7411E57C0E02C25CB490047403B53E8BCC61C57C05F7B664980024740AD307DAF211957C0D50451F7010247409F02603C831657C072C284D1AC064740D5CE30B5A51557C08C497F2F8509474077BCC96FD11257C0A22EC51A23144740329AE51ECE1257C0ABE80FCD3C1F4740FD9E58A7CA1257C0BE0FDC7267354740D4409C93BC1257C0AFB14B546F3F474020D3DA34B61257C0B4AA251DE5544740C8091346B31257C0B9A7AB3B16554740BCE5EAC7260D57C04EEB36A8FD584740484C50C3B70B57C034F10EF0A45D47408A9125732C0957C0C9569753025E4740AB90F2936A0657C042209738F25A4740FCC0559E400357C0A45181936D5A47402C7DE882FA0057C0E15E99B7EA664740575EF23FF90357C06665FB90B76A47409526A5A0DB0057C0498270051472474051D845D103FA56C03332C85D84774740AC6F6072A3F356C05A634709AD78474007E33AD4D0F256C043E38920CE7D47409BFC169D2CEF56C0B5519D0E64834740740B5D8940E956C05E2D7766828B4740E238F06AB9E456C0668522DDCF914740AA9A20EA3EDD56C086E28E37F99747405F77BAF3C4D856C0C70C54C6BFA34740AFB321FFCCD056C0F94CF6CFD3B04740ADF886C267C956C03BA8ABEC83BB47409F9018E07AC156C09EE8BAF083BB47402CF015DD7AC156C03A92CB7F48C74740448655BC91B756C0463EAF78EACF4740934F8F6D19AF56C0C5353E93FDD34740E108522976A956C00725CCB4FDD947402861A6ED5FA256C0C3D32B6519DE47402237C30DF89A56C02CD670917BE047406801DA56B39456C0AB048BC399E3474058E36C3A028C56C0A04FE449D2E74740A4DFBE0E9C8456C0616F62484EEA4740E9279CDD5A7E56C0EA8F300C58EE4740EBFEB1101D7B56C09483D90418F247406F46CD57C97256C0205F420587F547409221C7D6336F56C049B72572C1F94740B7CD5488476A56C0E7C41EDAC7FC47408672A25D856356C02A70B20DDC0148409696917A4F5F56C08C2C996379014840E789E76C016856C0F0164850FC024840D61BB5C2F46F56C01A3048FAB4FE474027BB99D18F7756C09F3C2CD49A02484038F6ECB94C7E56C0D2C26515360B48401F477364E58156C0255AF2785A0E48409CC0745AB78856C0E046CA16490D4840D8D30E7F4D9456C0FB71FBE5930D4840DB32E02C259E56C0F2EA1C03B20F4840CA3505323BA456C0928FDD054A0C48404E081D7409AD56C0B7CF2A33A50F4840143C855CA9B156C02593533BC3164840B60DA32078B356C0950B957F2D1F4840B98784EFFDB556C05D88D51F611E48401F84807C09BA56C0BCAE07E364184840A37D642015C256C06877483140184840DCD7817346C256C0EA73B515FB1148404EEB36A8FDC956C06682E15CC30A48409415C3D501D056C094F59B89E908484066A3737E8AD556C04D2D5BEB8B084840865451BCCADD56C02FF65E7CD1064840016C4084B8E256C0069ACFB9DB0D48406264C91CCBE356C041B79734460F484030B77BB94FEC56C084D382177D19484061F9F36DC1ED56C033897AC1A7194840548EC9E2FEF156C0BD967DDD561A48401F56B5B106F356C05DA5BBEB6C1E4840417DCB9C2EF956C0427573F1B71F48404835ECF7C4FE56C0FAB31F29222948409FA9D72D020057C026A60BB1FA2D4840B47405DB880357C06B2920ED7F2E4840F2EB87D8600A57C0B5A2CD716E2D484045990D32C91057C0B727486C7729484024B6BB07E81257C0E736E15E99234840519E7939EC1257C00A67B796C91E4840880CAB78231457C07B2DE8BD311C48402522FC8BA01757C0CA1649BBD12548402F34D769A41A57C019C748F6082D484085B4C6A0131E57C0AAEFFCA20435484038D6C56D341D57C092AF04526239484089981249F42057C0CE18E6046D3848409D996038D72457C08481E7DEC33B4840CF4A5AF10D2A57C03410CB660E414840C6BC8E38642857C0D270CADC7C454840DC0DA2B5A22857C0A987687407454840F3FE3F4E982E57C02E73BA2C264C4840014A438D423957C093533BC3D45048400FEF39B01C3D57C01D8EC4723B504840260F363DA94557C0253E7782FD4F4840F792C6681D4957C0E14389963C5248405FD04202464D57C07F828B15355048406F9C14E63D5657C06B26DF6C734D4840B56D1805C15757C068041BD7BF4B48405BD1E638B75D57C0614D6551D8454840F2AFE595EB5D57C0ECF99AE5B2434840C214E5D2F86357C0EE0225051642484066BB421F2C6B57C08B8A389D64434840CB9A58E02B7457C083F8C08EFF484840CB9C2E8B897357C009A2EE0390504840FE63213A047657C0624A24D1CB504840B7D09508547B57C07939ECBE6352484032FD12F1D68557C06A4E5E64025448403AB01C21039057C0D72D02637D57484037312427139057C0952BBCCB455A484019C748F6089257C07EC68503215B48405CC7B8E2E29857C05C2DAA2E625948408040F26A889B57C0FFB27BF2B0584840D190F128959C57C03AAE4676A5594840560BEC3191A057C0D9756F45625E484067791EDC9DA757C01F84807C096548401A4E999B6FAC57C0C5DFF604896B4840459F8F32E2AB57C0347EE1952471484054FA0967B7AB57C0ACA580B4FF7F484010035DFB02AE57C07D21E4BCFF7F4840B6B75B9203B057C0E82CB308C58C48406FF1F09E03B057C01E19ABCDFF8F484070E998F38CB157C02D077AA86D9B4840A9BBB20B06B357C077B81D1A16A94840A51133FB3CB457C0C8207711A6AA48409542209738B857C06ADC9BDF30AF48405CCAF962EFBC57C0D74B530438AF48402DB0C7444ABF57C0D3F6AFAC34AD4840287D21E4BCC357C05DFA97A432B14840360186E5CFC957C0FA0967B796A74840B9DFA128D0C957C09DD7D825AA974840AD4B8DD0CFC957C02A70B20DDC7F48404582A966D6C957C0DE103C50D77F4840B3D7CD0E79D457C0809A5AB6D67F484070CB4752D2D557C0FA42C879FF7F48401BB62DCA6CFE57C0FA42C879FF7F48405A626534F21958C0FA42C879FF7F4840967840D9943B58C02444F982168048408CA03193A84E58C001000000020000000001000000FFFFFFFF0000000003</t>
  </si>
  <si>
    <t>MS</t>
  </si>
  <si>
    <t>Mississippi</t>
  </si>
  <si>
    <t>0xE61000000104E30000005182FE428F443F40E9465854C4E756C07BB94F8E023C3F40CFBEF2203DE956C0D1764CDD95313F4037FE4465C3E556C0258E68D126313F4041B60CD8D2E556C0B3CD8DE909233F40C8772975C9E756C0596ABDDF68173F403F8A3A730FE656C0EFE3688EAC0C3F40AC342905DDE356C0917280094E013F40ED51195E35E856C061191BBAD9FF3E40B9DC60A8C3E856C01BB80375CAFF3E4021054F2157CE56C07F544628CDFF3E40E0FC39E145CB56C0394384B1D3FF3E40BF28E120D9C356C0EDB5C8E4E0FF3E40AE7B7862DAB456C037A3E6ABE4FF3E406F8104C58FB056C07298A965FCFF3E404511F0ED4CA456C0BFC7B7D3FEFF3E4023209A750BA356C0A72E01A317003F405F51A732399656C0E22021CA17003F40F94B8BFA249656C070BCD85E2B003F40393B538C9C9056C0EF6FD05E7D003F40C0E8F2E6707956C0AE9007B889003F4072FD87837F7556C01F7F69519F003F408DEBDFF5996E56C0E33799A497003F40D9BE356E9A6E56C08B89CDC7B5E93E4035272F32017056C04510E7E104D23E40607138F3AB7256C0D3BF249529BA3E4062687572867556C0CC3F780038AB3E40D4BF9523E07456C0CFD6C1C1DEA43E4040683D7C997456C087F546AD308D3E40EA5A7B9FAA7256C0518369183E7A3E4040683D7C996D56C05A27D2C23B743E403B4EEFAFCB6C56C0CC26C0B0FC693E4033F8FBC56C6B56C0B8CB7EDDE94E3E4024B726DD966856C0A8177C9A93373E400E10CCD1E36656C065A71FD4452E3E40C1A73979916156C0663046240A313E40B9A981E6735E56C09A79724D81343E40B2463D44A35C56C094BBCFF1D13E3E403046240A2D5B56C069519FE40E4B3E4051DB8651105656C0994D179AD24D3E4003FBFC46A65356C06361889CBE4E3E4038A0A52BD85256C087889B53C9543E406A65C22FF54B56C076C1E09A3B5E3E404C3448C1534556C09B5775560B643E40F1F274AE283E56C0D24F38BBB5643E4073BA2C26363956C0BF4351A04F5C3E40484DBB98663456C0528547AB755B3E400E0780D5383356C0BF5E61C1FD583E4049BA66F2CD2F56C0B4FE9600FC573E402D40DB6AD62C56C00FEA2285B25C3E40919BE1067C2A56C01AF67B629D5A3E401D90847D3B2756C068EA758BC0543E4004E621533E2556C098A1F14410573E40CC96AC8A702156C0E010AAD4EC513E4033333333331E56C0FC15325706593E40F6B4C35F931C56C0967840D994573E40D5AF743E3C1A56C0265305A3925E3E40BD8A8C0E481956C0BDFC4E93198B3E40CCB56801DA1956C04529215855BB3E40CDC7B5A1621A56C0B459761D50BC3E409516CCDD651A56C09F5EF65D8FFF3E4010B86EED431B56C08AFF3BA2421D3F402829B000A61B56C0978E39CFD86B3F407EC16ED8B61C56C01D942901936F3F40A1EF71B9C31C56C0347EE195249F3F40D0CE6916681D56C01971EB59ACB23F400F4E7809AC1D56C04B3ACAC16CCA3F4089E942ACFE1D56C057BB58BAD3E43F403277EE90FE1D56C09D82FC6CE4EE3F40603C8386FE1D56C09F2DFD50CA06404081BD1B4E041D56C0CBAF232F231D404044F9B8E2971B56C0632992AF0420404029E620E8681B56C04F2529CC82274040CB1289C7F61A56C01ADD27EAFF494040723BCF72E91856C0D3BCE3141D5B4040A81611C5E41756C0C13FA59CEA7640405788BC473D1656C09F6EF4BFE17E404051C6D7F3C31556C080B8AB5791974040AF5A99F04B1456C0306475ABE7A44040E1E1B5FD7B1356C0328D11295AC44040AD0E88AD911156C0D8101C9771D940405D68AED3481056C08A47CF2159DF4040594B9394E50F56C087A3AB747707414019726C3D430D56C0206D3857130B4140407E1183070D56C02D58CED217294140EFEE62B8160B56C074A83CB5443B41405D99D9EAE90956C068E1F909754A41405B00B98AEE0856C08043A852B34F41400584D6C3970856C080B6D5AC33724140EFAA07CC430656C0C70BE9F010764140F699B33EE50956C0906456EF707F4140D8463CD9CD0C56C064B0E2546B7F414039EFFFE3841056C08C082BA1747F4140D89E7514441756C0A2752920767F41400F5743FD591856C04E5E64027E7F41402009FB76121E56C0A9A3E36A647F414008A9DBD9573256C02101C9F1627F4140D1DD02DCAC3456C005DB46195B7F4140BB9FE49B184156C0C07ADCB75A7F41404B02D4D4B24156C0B92AAC274A7F41404307BDBFB04C56C00C93FC433B7F4140927D954C925656C07422C154337F4140EB504D49D65B56C029B227983D7F4140183143F23B6956C05EFAAC84417F41403203D1305B6E56C012FCB33F437F41409701587E9D7056C024D236FE447F414014CD0358E47256C06669A7E6727F41400FF0A485CB9356C0226E4E25037841400A2AAA7EA58F56C0DC80CF0F237441402979758E019056C0C4171796B96F41407E9AFA5FEE9356C08AFED0CC936F41402D05A4FD0F9456C0B7973446EB6A4140A3FFE55AB49956C06B3CE0FEE96A41403938B2631C9A56C0CFD6C1C1DE6A4140174339D1AE9D56C05778978BF864414078B130444E9E56C0B8C83D5DDD614140C09481035AA056C03BA759A0DD5941407E384888F2A256C0ECD808C4EB5441407F68E6C935A356C023DC7A1D1C514140C4D7E1C1B0A456C0E38C614ED04E414048DBF81395A556C096E99788B74841408D614ED026A356C0F4DF83D72E434140D844662E70A456C06BBA9EE8BA3A4140A1478C9E5BA556C03B6F63B323354140880D164ED2A456C05F79909E22314140116E32AA0CA956C009A7052FFA2A41407289230F44AA56C0E4805D4D9E2E4140FCDF1115AAAE56C0753DD175E12B4140F86F5E9CF8B056C020EC14AB0625414084D4EDEC2BB056C03CA1D79FC4234140620FED6305B456C05A10CAFB381E4140BA10AB3FC2B556C030F0DC7BB81C4140D313967840B956C0A547533D9917414060C9552C7EB856C0B7989F1B9A1441401C42959A3DB956C01893FE5E0A1341408463963D09BC56C00D3AB14C5E0F41403374B5D16BBC56C068D5909FEE0E41404194A58777BC56C02F849CF7FF0D4140F71C588E90BC56C056815A0C1E0C414072DC291DACB956C04E7CB5A338094140B680D07AF8B756C008C9022670034140F792C6681DB956C0ADD85F764F024140A54BFF9254BC56C045443179030041403DB83B6BB7BE56C0876A4AB20EFD40407D06D49B51C056C02A01310917FE404029CDE67118C356C0354415FE0CFB40404ED2FC31ADC556C04FABE80FCDF840409DBB5D2F4DC256C007B64AB038F44040FFCC203EB0C156C0CA89761552F04040997E8978EBC356C0067E54C37EE94040E066F16261C356C0798EC87729E7404080EF366F9CC156C00FED6305BFE14040C687D9CBB6C156C0C824236761E34040C85EEFFE78C556C09943520B25E34040D0ECBAB722C756C01840F850A2DF404049BC3C9D2BC956C00795B88E71DB40409A5E622CD3C456C0882B67EF8CD440403463D17476C656C0CD902A8A57D3404017618A7269CB56C0A4C0029832CE4040C83EC8B260C856C09D11A5BDC1C94040D0B52FA017CC56C05963236303C64040E34E964929CD56C007600322C4C3404085ECBC8DCDCD56C0DAE1AFC91ABF404085EB51B81ECC56C09BC8CC052EBB4040129F3BC1FECA56C02AE27492ADB6404012F5824F73C956C0E8A221E351B2404093DDCCE847C756C0F5D4EAABABAC4040AB77B81D1AC956C02EC55565DFA34040D7D7BAD408C856C0143E5B0707A340406F7EC34483C556C0D007CBD8D09D40404F3E3DB665C456C087A4164A269740403DB9A64066C556C0081C0934D8904040ADDA3521ADC656C0927538BA4A91404009336DFFCAC956C0478D0931978C4040207C28D192CB56C05053CBD6FA86404003081F4AB4C756C0022C6D637081404049CD7EFC36CA56C0D3DB9F8B86804040E9EFA5F0A0CA56C00BD3F71A827D4040F8872D3D9AC856C0369204E10A784040FDF675E09CC456C0E525FF93BF7140400F4240BE84C456C0900F7A36AB6C4040821C9430D3C856C0831266DAFE674040BAF1EEC858CA56C0F2CEA10C5563404012D9075916CA56C0B4024356B75E404000C8091346C756C0DB5031CEDF5C4040E63922DFA5C356C01F9F909DB75740409A05DA1D52C656C03EAE0D15E34C40407D7555A016C556C05E06A1211C4A4040105D17EC89C356C0B019E0826C49404039D384ED27C356C081EDD5695149404061A50EE41EC356C0499F56D11F424040CB10C7BAB8C056C0785F950B954140409F38807EDFC356C0AF9811DE1E384040AFAE0AD462C356C08192020B603640403599F1B6D2BD56C03E05C078062D404040F850A225BF56C01CEC4D0CC92B40409A030473F4BA56C0DA6FED44492440405C02F04FA9BC56C0D3D85E0B7A1B404061FA5E4370BF56C0C954C1A8A41A40409694BBCFF1C656C0F0E06CE6D10D404062B3E7B686C256C0D314014EEF0C40404E7CB5A338C256C0F1BA7EC16E0640408636001B10C556C08E72309B00034040545051F52BC556C0B2497EC4AFFC3F4063D009A183C756C0639AE95E27F93F40EFFE78AF5ACB56C0F56393FC88EB3F40A0BE654E97CB56C08C12F4177AE03F403DB7D09508CF56C08059F7C8A6DE3F408967C4F19DCF56C07C0C569C6AD53F40321B649291D256C0E8120EBDC5D73F403DF19C2D20D656C047AAEFFCA2CC3F40101D024702D756C037216FDC6FBF3F405FCA586582D456C0DE37BEF6CCBE3F409752978C63D456C09484A3708DBB3F40EF2BD6F553D856C0527FBDC282BB3F4093E34EE960D856C0533A58FFE7A43F4058E2016553D956C042959A3DD09E3F400B957F2DAFDD56C0D53DB2B96A963F404C1762F547DD56C0E82FF488D18B3F40340D8AE601DC56C05F5D15A8C5883F401B62BCE655DF56C0CA85CABF967F3F4005DD5ED218E156C0764CDD955D703F40505436ACA9E056C04772F90FE9633F40F19E03CB11E256C02670EB6E9E563F404EEACBD24EE256C01A13622EA94A3F40B513252191E056C0EB8D5A61FA423F408C2AC3B81BE456C05182FE428F443F40E9465854C4E756C001000000020000000001000000FFFFFFFF0000000003</t>
  </si>
  <si>
    <t>MO</t>
  </si>
  <si>
    <t>Missouri</t>
  </si>
  <si>
    <t>0xE610000001043D010000C5AD8218E84A444023D6E25300F157C0F302ECA3534344405F5E807D74F057C044183F8D7B434440EF3499F1B6ED57C017D991620A434440FA9D690096ED57C0BE9EAF592E3F4440936B0A6476EC57C0070ABC934F3B4440EAE5779ACCEB57C0EBABAB02B5324440C2DB831090E957C0C0249529E62E444097361C9606E957C09E23F25D4A29444098DC28B2D6E957C0D48041D2A72744405F21736550E657C000FC53AA44254440DC48D92269E357C091380A57D8214440C2D4F56915E357C04B1371E3A221444020B5A84E10E357C0B5C01E13292144407A6B60AB04E357C00DA7CCCD371E44409272F7393EDE57C06C41EF8D21184440342E1C08C9DE57C08E75711B0D124440745E6397A8DB57C0F52EDE8FDB0D4440D6E3BED53AD957C0A94D9CDCEF08444083A279008BDA57C021AAF067780344408DB1135E82D857C07A6F0C01C00344403526C45C52D657C05F0839EFFFFF4340C4EBFA05BBD357C0793E03EACDF8434074E95F92CACE57C09817601F9DF24340A31EA2D11DC957C0F02F82C64CEE4340C5E061DA37C557C04D2CF015DDF24340DA01D71533C157C08C7EBA2F04F34340C7108C7193BF57C000FC53AA44F343407E350708E6BC57C0DD054A0A2CF04340AB5CA8FC6BBB57C056B60F79CBE94340D5AF743E3CB857C0231DF45903E9434040A493292EB857C08A00A777F1E24340D386C3D2C0B757C079AF5A99F0DF434051DB865110B757C018778368ADDC43404031B2648EB957C0DA1D520C90DC43405DF7562426BE57C0DCD26A48DCD743402043C70E2ABE57C08B321B6492D34340C0B167CF65C257C009B8C8AE8CCE4340DC693FBAD1C257C095253ACB2CCC4340032159C004C357C04CC11A67D3C94340B8FFC874E8C457C0EE74E789E7C64340D74E948444C757C0D1A75CCB41C443405556C4D0D9C557C06FD39FFD48BF43409F3715A930C357C0FC17080264B843409BFD8172DBBE57C04A4FDBAAF9B543408CCE42CECEBD57C0DE5339ED29B343406B97361C96BC57C0B2F336363BB24340D2C3D0EAE4B857C06EF607CA6DA943401A69A9BC1DBA57C0E1E995B20CA343404F948444DAB657C055BFD2F9F09E43401AA19FA9D7B457C094313ECC5E9A43408F34B8AD2DB357C01A6258E5C29943405B956D0AB0B257C02E573F36C9954340376A85E97BAF57C000C79E3D97974340A79201A08AAB57C04DBA2D910B9443403237DF88EEA757C01B13AB87E793434091A4E22686A657C015E46723D7934340151BF33AE2A557C0B6F63E55858E434011C64FE3DEA657C0DECE9794A4854340C1FC0D59E7A657C01F82AAD1AB7D4340DFC2BAF1EEA657C097519E6B716C4340C33DCE34F9A657C0D812F241CF5E43407616BD5301A757C090A7E71D7A5E4340667EF8E001A757C021AE98E21846434008CEF6512AA757C0D44D7811223D43400ED59E3039A757C04E42E90B213D434024B5503239A757C08757F986C1314340235AB0AA37A757C0E50CC51D6F1E434097C4591135A757C04864BDD0AF0743403B31E4A04AA757C0B2DC2645BE044340F529216B4DA757C0C002983270FE424058E2016553A757C0C96FD1C952D7424018EC866D8BA757C0CC41CE7D28D642403A6DE4388BA757C0DFF7EE6FA8D342403B45F4C78AA757C0E75086AA98B44240E57ADB4C85A757C0B57B57119DAE424049B1BBDD87A757C05930F14751AB4240555B9E4789A757C0CFBA46CB81944240BA9C121093A757C03BAAA81A458742406DB66DFF8EA757C0CB67791EDC7F4240BE86E0B88CA757C0FC3559A31E624240D3F8855792A757C0B282BA717E554240EB5F632D8DA757C00BB3D0CE694E42409BFEEC478AA757C0109546CCEC3F4240EE2422FC8BA757C0728A8EE4F23F4240E40D30F31D9757C020E1B471DE3F42409F4DA003EF8457C0C87A6AF5D53F42409D29745E637D57C08833B3D8DA3F4240AC2A6FF7787757C0FCA4DAA7E33F4240E3A6069ACF6C57C063D09C02DC3F424022636EDE646557C059A31EA2D13F42401CB0ABC9535B57C0A6501FB6C83F42406D85BE512E5457C042C794F6C63F4240EDE26AD7C75257C0F4A3E194B93F4240D4D347E00F4857C0C052EB3ABF3F42406C829EBDA83657C015AA9B8BBF3F42408E59F624B03557C0E1BA5430C13F4240086823EB6D3157C08EC70C54C63F4240444AB3791C2457C0A834A2E4C33F4240CBACAD5FDD2157C0DDAF027CB73F42409FE238F06A1657C01639FC0FC33F42407E7F1A9E9E0957C0CE55D3CAC43F42405835461CB50757C002284696CC3F42403595456117FF56C0183D31A4E73F4240D588A7A807EB56C0C35F9335EA3F424025AFCE3120E956C05D09D065AF3F42401D9C6DE1CCDC56C02AAA8D4EA23F42409E38358A0EDA56C00018CFA0A13F42403BAA9A20EAD956C07FF3C6D5B73F424065FB813619C856C0AFB0E07EC03F4240698B6B7C26C156C060ECFF9BCD3F42408897650E31B256C049A0C1A6CE3F4240A0DD21C500B156C03203F4C3CB3F424017D0281EE0A456C0BCAFCA85CA3F4240D49AE61DA79F56C08BAA0DE27A3F424022CCA3C0208E56C08922A46E673F42406133C005D98956C0EE23B726DD3A4240F92B64AE0C8956C0AD4A22FB20354240202235ED628856C025AE635C71314240A6457D923B8456C0944A7842AF2D4240861C5BCF108456C0FEB8FDF2C926424047E6913F188456C0957D5704FF214240D1E5CDE15A8756C04276DEC6661B4240F7216FB9FA8956C0C248A86478194240539840AC1A8C56C034BDC458A6174240218E75711B8E56C03752B648DA114240679B1BD3138F56C0D68EE21C750E4240C03BF9F4D89256C0E49F19C40706424019C8B3CBB79556C0707B82C476FF414094DC6113999756C0070C59C58DFF41400596651F7E9256C09CDD5A26C3FF4140E17CEA58A58656C0E6AEC1B1DFFF41402157A367667D56C02EE23B31EBFF4140832D76FBAC7956C0D80E46EC130042401C774A07EB6E56C0662B2FF99F024240956247E3506C56C0E00ED4298F0A424038D55A98856B56C0139B8F6B430D424021AB5B3D276956C053909F8D5C1142405B79C9FFE46556C0AE7D01BD701742404BC79C67EC6756C0A943E529BD1742400C6702472B6856C06EF8DD74CB1C42409F8EC70C546C56C05E0F26C5C71F4240C0CB0C1B656B56C09D7DE5417A1E42407C7DAD4B8D6656C034B742588D23424015E29178796356C003CB1132902742409204E10A286756C06002B7EEE62B4240C7F319506F6656C0571ACF15112C424052AC1ACBE16256C0A182C30B222C424018B2BAD5736156C0681F2BF86D3042401422E010AA6056C0CAF962EFC5354240499A3FA6B56256C08A743FA7203B4240DEE17668586156C082C8224DBC3F42403A3DEFC6826256C08DB3E908E044424043520B25936456C0CB9C2E8B894942402635B401D86256C0852172FA7A484240FA5DD89AAD5E56C0D908C4EBFA474240E675C4211B5A56C0FE47A643A74F4240404CC2853C5856C06C5DD478DD4F42409D65A6CEF25456C028D4D347E04F4240A0185932C75456C048F7730AF24942406CAD2F12DA5156C07B14AE47E14842409AB0FD648C4E56C036E334441550424033DDEBA4BE4C56C008F6F96D5E534240E7F18AD83D4B56C092020B60CA54424059F8FA5A974A56C0CADC7C23BA5B42402385B2F0F54C56C04869368FC360424023F3C81F0C4A56C0E821ED3CA56442401EC820A8FB4956C02E36AD140265424068AF3E1EFA4956C0976F7D586F6C42400C1EA67D734956C073B7EBA5297242405B0531D0B54756C03EB6D8ECED784240BF676CC5994656C09F3C2CD49A7A4240111C9771534656C068E7340BB47D42407689EAAD814856C04C50C3B7B07E4240739CDB847B4C56C0029CDEC5FB81424007CC43A67C5056C028CDBF63AE8342406C8BF10AAD5356C0834E081D748542407616BD53015756C0C5E061DA378D4240363CBD52965856C09CDCEF5014984240B1A206D3305D56C0399B8E006EA04240D3BCE3141D5E56C067BA48D566A14240A14875A8E75E56C04E0B5EF415A4424012BF620D176156C0C173EFE192A94240649291B3B05F56C0906E1F7EDCAA42401A098CC3505E56C0B91AD99596AD4240D1E80E62675B56C0C2887D0228B44240BA83D899425B56C0C7BB2363B5BB4240EB353D28285E56C0008C67D0D0C342401B9E5E29CB6056C00B2F1AE589C74240BDC134581D6056C04AC0654CF5C842408F83BA11DB5F56C073F1B73D41CA424097E315889E5F56C0B22E6EA301D04240469737876B6056C0A5BDC11726D942409B8D9598676156C08B355CE49EDC4240025FD1ADD76556C0EAEA8EC536E142403E3DB665C06A56C07801C5A7F0E5424010F8626FFB6B56C01C76DF313CE84240012F336C946C56C01E8997A773ED4240F35487DC0C7256C0791EDC9DB5F34240E0D40792777656C07EC51A2E72EF424018CA8976157B56C09C370016A7F04240F98068D7B77B56C0AF7614E7A8F54240E48409A3597E56C065E3C116BBFB4240E527D53E1D7D56C00C2252D32EFC4240B47405DB888056C0AAB8718BF90143404754A86E2E8556C05114E813790643406246787B108856C0CBEF95394B0B43401A0166A82A8D56C08A71FE26140C4340E8D7D64FFF8D56C081751C3F54104340D9B0A6B2289056C054788AE45A10434042EAEAFE2C9056C05D177E703E1743401E317A6EA19456C0969E63081A1C4340F4A32D79799656C07F9F71E1401E4340800A47904A9756C0F083F3A963294340DF88EE59D79756C06FD6E07D5530434050C07630629656C08E9A17EA34314340DDFBDF52F29556C016570C518C3143408BA4F38FC69556C0A2EA573A1F38434008E6E8F17B9256C0C58EC6A17E3F43409A3C65355D9156C01B02F5155F4243404EEBEDD4B39056C0273905CDF343434011585EC0569056C01D37FC6EBA45434027A3CA30EE8F56C0056B9C4D474E43403CF20703CF8B56C0D40968226C544340A0BE654E978B56C070C9441987544340A78670189E8B56C0B22E6EA3015843408A7615527E8C56C062A1D634EF5C43409D465A2A6F8D56C0930D6BA5DF62434093A3907CA98A56C0C0249529E6624340A530EF71A68A56C0A1681EC022674340A8E0F082888756C0F6251B0FB66C43403EB0E3BF408756C04D3A27A9097343406E28FC1C448D56C0069E7B0F97744340DAC534D3BD8E56C0755005E2AC7543402E2D368CB39156C01C25AFCE3176434026FDBD141E9356C098F90E7EE27A4340F2CEA10C559956C084E8D0FD0E7B434006E706B1DC9C56C0CDFFAB8E1C7B4340E4654D2CF09D56C02502D53F887443401CCBBBEA01A056C0766C04E2756F43406E675F7990A356C0B22E6EA301704340BDE2A9471AA656C0B5BE4868CB75434092CA147310AA56C0AA21A55BA47743403928D55F57AA56C0ED0F94DBF67D43403387A4164AAB56C03BDEE4B7E88643408A1EF818ACAD56C0FE261422E08C4340DCF0BBE996AB56C0252367614F93434078B130444EAD56C0BBAAF767AF9C43408E1265474AAE56C00E9F7422C1A04340D7D825AAB7AE56C06728EE7893AB434018CBF44BC4B556C07962B77423B34340FC7D05C6DCBB56C0C09140834DB3434089E942ACFEBB56C0AE2CD15966B94340BF9A030473C256C000193A7650BF434008FEB7921DC456C065C22FF5F3C44340D5230D6E6BC656C0711C78B5DCC543401FF46C567DC956C0598638D6C5CB4340AA7AF99D26CB56C0DBDC19E792CC4340A7D0713BB4CB56C04302469737D5434084471B47ACD156C036FF94E8D5D74340BAC5CB9391D356C0F46A80D250DD43406000E14389D756C07977C8AD1DE143408AB6E0E055D756C0DE03745FCEE44340A60BB1FA23D756C0570394861AE9434064E76D6C76D956C07138F3AB39EC4340D6187442E8DB56C0BD50C07630F4434012DBDD0374DB56C0E2A0E1BCFDF843401807783DF5DB56C070B0373124F9434027DA5548F9DB56C015E2917879024440F04A92E7FADE56C06FD74B53040A4440795BE9B5D9DF56C0E272BC02D11544406C3F19E3C3E056C004CEC6AFAE1944405174150E65E056C06EB45387D51F4440AA20CA26CEDF56C017B83CD68C224440895FB1868BDF56C0D177B7B244294440B1170AD80EDE56C088A06AF46A304440444E5FCFD7DA56C0BFB4A84F72334440755776C1E0DF56C0A27E17B666374440770FD07D39E156C09AEC9FA7013B4440EE02250516E456C08E588B4F01404440A9674128EFE656C0FFE55AB4004544406E50FBAD9DE756C00394861A8546444013B69F8CF1EA56C040F50F22194A44402F134548DDEB56C087C75C5B474D4440FAA6E1ACDDED56C03BC269C18B4E44407901F6D1A9EE56C0363CBD52964D44403E59315C1DFC56C07CE4AE64934D4440BF6855095CFC56C059A65F22DE4C4440641EF983810B57C09EAA2AED724C44408B526793731657C0C2D9AD65324C44404EEE77280A1D57C03F92D176A44B444050015668D32857C077F17EDC7E4B4440185932C7F22B57C012CE4673774B4440B9A528F6BB2D57C0F9B9A1293B4B4440EFC4AC17433C57C0C8DF4ABABA4A4440CF92E2043A4657C0E02BBAF59A4A4440CF2EDFFAB04857C0616F62484E4A44408C2AC3B81B5657C040E030734A4A4440975DC8F1F55757C055933148324A4440E1CFF231A46357C0D714C8EC2C4A4440D00CE2033B6657C021E19484EC494440110AFEDA8E7157C046D09849D44944406B0E10CCD17557C0C38C4A3F7B494440605628D2FD8057C0FE7C5BB054494440FE092E56D48557C07CF559C6374944403EC92308DD8E57C08670CCB2274944404485EAE6E29357C01B7E14331549444076677444289E57C09FC6BDF90D4944407383A10E2BA257C05B870C6B2F4944404FAED51C73A857C0F0A0D9756F494440205C01857AB457C0398E510497494440E3DFC8AF8DBA57C0B5DB2E34D74944407C40A03369C457C0AEAB6D36084A44402AAA18EDF1CC57C00C738236394A4440863B17467AD557C0C908D454484A444028E05863EED757C079909E22874A4440373465A71FE257C0C5AD8218E84A444023D6E25300F157C001000000020000000001000000FFFFFFFF0000000003</t>
  </si>
  <si>
    <t>MT</t>
  </si>
  <si>
    <t>Montana</t>
  </si>
  <si>
    <t>0xE61000000104F3000000441669E21D8048404C8C65FA25035DC032C7C36F43404840A35C656125035DC028266F80993D4840D55B035B25035DC0C1E10511A927484018CDCAF621035DC05AC17C9AA01B48401A9EE5A721035DC00725CCB4FD0F48408A5A9A5B21035DC054C2137AFDFF474005E09F5225035DC0C063B2DFFFFD47404717A0E074025DC0124C35B396FC47406FD40AD3F7015DC0FF942A51F6F2474044FB58C16FFD5CC0AC376A85E9EB4740B07614E7A8F95CC0DC28B2D650E8474092E7FA3E1CF65CC0C554FA0967E1474046CEC29E76F55CC02A89EC832CD94740DCF4673F52EE5CC0EF54C03DCFD34740A9C1340C1FEF5CC09C2E8B89CDCF4740B58828266FEC5CC05F77BAF3C4C947405CA9674128EE5CC070E7C2482FC447409D9CA1B8E3ED5CC0AF42CA4FAABD4740D8D2A3A99EE85CC0B5C2F4BD86BA4740B51A12F758EC5CC0626534F279B547409A42E73576ED5CC09833DB15FAAE47400876FC1708E55CC050FEEE1D35A84740E8DA17D00BE25CC0B741EDB776A4474070B0373124DE5CC0ADBCE47FF2A1474074B515FBCBD75CC0B45373B9C1A04740B77D8FFAEBD45CC059DAA9B9DC9A4740693524EEB1D25CC0946588635D96474094313ECC5ED05CC05F5D15A8C5904740734C16F71FCC5CC00F27309DD6874740F221A81ABDC75CC01666A19DD382474063EDEF6C8FC45CC0423F53AF5B7C4740AF78EA9106C25CC075F7071169774740FECBF0F387BD5CC033BF9A0304754740E350BF0B5BBB5CC02E7079AC196F47400B7C45B75EBC5CC0F4177AC4E86747400150C58D5BB85CC030B95164AD6347400AA2EE0390B25CC03EAF78EA915E47404C89247A19B15CC09E5F94A0BF5E47401CE90C8CBCAC5CC020554DA1AD5D4740361ADF1C52AB5CC0CD565EF23F5B4740456458C51BA85CC0B08BA2073E5447404701A260C6A75CC03F451B5587534740FDF4415CD6A55CC09BE1067C7E5247407FDAA84E07A35CC0CE33F6251B534740649126DE019D5CC0170CAEB9A3554740DD9733DB15975CC0F78F9A95E2534740224784DF7E955CC06C5CFFAECF52474033FE7DC685945CC005A051BAF4494740037B4CA434955CC0F5BC1B0B0A414740641EF98381965CC0992A1895D43F4740AA2A3410CB995CC00E828E56B5344740253CA1D79F985CC09AB0FD648C314740C07B478D099B5CC0D0B69A75C6274740FB5A971AA19B5CC089D2DEE00B234740F83768AF3E9C5CC04F2157EA591E4740A587A1D5C99C5CC0FB58C16F43164740B91798158A9C5CC02D58AA0B7815474085436FF1F0A05CC096CE876709104740E9D9ACFA5CA15CC0C72764E76D0C4740AE635C71719D5CC027A089B0E1034740B24CBF44BC9E5CC00951BEA085FE4640179F02603C9C5CC05C3B511212FB464033DDEBA4BE995CC0D2FE0758ABF446403DF03158719A5CC0F0F96184F0F04640A9F92AF9D8985CC0554FE61F7DED4640C11A67D3119B5CC0AB5791D101EB4640BE16F4DE18A15CC03A22DFA5D4E346402AADBF2500A45CC061FA5E4370DC4640E9F010C64FA05CC08F705AF0A2D54640C8B7770DFA9F5CC01DAD6A4947D34640630B410E4AA25CC0E90C8CBCACCD4640973B33C170A25CC0338E5CE3E7CA46401C5DCA2184A15CC031B3CF6394C74640EEE714E467A05CC03C4A253CA1C546405E7F129F3B9D5CC0A41B615111BF464001FBE8D495975CC098F738D384BD46402FDFFAB0DE915CC0BBB20B06D7C4464026FDBD141E905CC0A5D8D138D4C54640D9EBDD1FEF8B5CC01875ADBD4FCD46407CEC2E5052855CC043A9BD88B6D34640AC545051F5805CC0696E85B01AD9464041EF8D2100815CC03B33C170AED946400C3CF71E2E7E5CC00D718BE25CD74640E61E6622B07C5CC0CA14731074D246408BFB8F4C87795CC064E94317D4CF464030293E3E21775CC067B5C01E13CD464007EFAB72A1735CC0D5CDC5DFF6C2464015A8C5E061735CC0728577B988BD4640BEDA519CA3705CC0F1B913ECBFB6464007B47405DB705CC016889E9449B14640B77A4E7ADF6E5CC047C49448A2A94640EA793716146F5CC0A7052FFA0A9E4640A51309A69A695CC02CB98AC56F90464082FFAD64C7645CC00A67B796C98C46403ACB2C42B1605CC06CB1DB67958746407B319413ED5C5CC05B936E4BE4804640F8A6E9B3035C5CC005A6D3BA0D7A4640C4D155BABB5C5CC0A1D80A9A9674464022A46E675F5E5CC0F5622827DA6B464061A75835085B5CC0E8667FA0DC6A4640A625564623585CC04D7FF62345664640DFDE35E84B535CC0211FF46C56694640B8AB5791D14F5CC015014EEFE2614640A70705A568485CC0215514AFB25A46400377A04E79465CC0D4601A868F504640C845B58828435CC02504ABEAE5494640FAEE5696E8435CC048FC8A355C4246409D2CB5DE6F405CC02D043928613C4640F086342A70405CC051A390645635464028EE7893DF3C5CC0D0967329AE3046401B683EE76E385CC081EECCC1DF334640D9567A6EE8345CC0459BE3DC26344640A52DAEF199345CC0A6B228ECA2384640DCF5D21401355CC085402E71E43F464006F4C29D0B2F5CC06211C30E63404640912749D74C2D5CC0376C5B94D93E4640096B63EC84265CC037195586713D4640404F0306491E5CC0075BECF65939464021753BFBCA185CC03ACB2C42B14346409F3E027FF8165CC08A58C4B0C3484640956247E350125CC097E0D40792454640ACE5CE4C300E5CC0C806D2C5A64346409AEC9FA701085CC09944BDE0D3444640B8AD2D3C2F025CC0B06EBC3B3248464061C26856B6F75BC0836BEEE87F414640C1FEEBDCB4F35BC0200725CCB44746404AD05FE811ED5BC0E7FF1CF64F4746401C1465E77EE75BC0F1B8A81611474640C8EE022505E45BC05628D2FD9C4A46403620425C39E15BC09A030473F45646404792205C01DE5BC0DA670A0B3459464035975A932FDD5BC0BEA1F0D93A5C4640AE2D3C2F15DC5BC09E25C808A8604640FAF202ECA3D85BC0C12B57EA31604640188FC2BF2DD85BC0B2666490BB5C4640A86E2EFEB6D45BC042CD902A8A5546403333333333D15BC0682101A3CB4F4640790261A758CE5BC011381268B0494640081F4AB4E4CC5BC0D8B5BDDD924446402907B30930C95BC02330D637303F46404FAE2990D9C75BC083F92B64AE3C4640AD16D86322C35BC096B1A19BFD4F4640909E228788C35BC0FF8F161B48554640869149928AC35BC0F6B0170AD85C46405E64027E8DC35BC08C683BA6EE6E46403BE2900DA4C35BC0AE81AD122C804640F241CF66D5C25BC099BA2BBB608046404CC631923DB25BC098840B79047F464035B22B2D23AD5BC014CD0358E47F4640D21E2FA4C3945BC04819710168804640A0F831E6AE7F5BC0DF8C85B35F804640622F14B01D735BC0577A6D3656804640FC19DEACC1645BC032755776C1804640D2FBC6D79E465BC02AAA7EA5F37F46402672C119FC435BC0870F3465F57F4640B2A2A68CC6275BC0828DEBDFF57F4640D1B2EE1F0B205BC040AB4BA3148046405BD1E2E0E70F5BC0BCE82B48338046405264ADA1D4FF5AC00408859832804640B3B9D0245AFA5AC0247EC51A2E8046404E5E64027ED65AC0DAC9E028797F4640572426A8E1B85AC02094F771347F4640BE6BD097DE905AC0D59778D6B07F4640044B9C9897815AC04C86E3F90C80464077F86BB246765AC014022EB8098046406B826C1FE7445AC04242E58E098046400C20463A75425AC00742B28009804640D9EC48F59D415AC01F82AAD1AB7F4640DBC2F352B1035AC07233DC80CF7F4640F981AB3C81025AC03B32569BFF8F4640E6E5B0FB8E025AC0DBE27300409B46402E39909591025AC06B9C4D4700AB46407288B83995025AC0471E882CD2BE46409C89E942AC025AC053793BC269C7464083DF8618AF025AC05F0839EFFFDF4640187AC4E8B9025AC0A6CF0EB8AEEE46406116DA39CD025AC0DE718A8EE4F04640D497C313D3025AC0774A07EBFFF8464042B5C189E8025AC091BDBD33DD2347409BAB0DEAE8025AC0488AC8B08A294740D6FECEF6E8025AC056F2B1BB404147404B766C04E2025AC008AFF5283D4547402BE9B055E3025AC0311C1ED01A52474071C84B96E7025AC02E1EDE73605B47404067D2A6EA025AC06C94F59B897747400B26FE28EA025AC0BF4351A04F90474035D07CCEDD025AC0FF8832A141AA4740F747D354E6025AC0315F5E807DAA47405A457F68E6025AC0EE4F70FCDFB24740B08B8BDDE0025AC0D87F9D9B36CD4740BAF94674CF025AC06B28B517D1E64740EA77616BB6025AC06649809A5AFC4740C58D5BCCCF025AC0EA5FA22680FF47404B79596CD2025AC0E7389C7080FF47405A2F976CD2025AC0C5E1CCAFE61E4840166C239EEC025AC080FA81CFD8314840DC2F937EFE025AC09DD2C1FA3F3F4840B97020240B035AC0CF8044512751484091DEE1DD13035AC01C075E2D776C48409031772D21035AC0E48233F8FB7F4840D388997D1E035AC06D01A1F5F07F4840693BA6EECA225AC0C9FFE4EFDE7F4840F6F065A208385AC08DD509BAE67F48403820EC4EAE435AC00F2DB29DEF7F48404BCADDE7F8505AC0AB0320EEEA7F48407C4276DEC6565AC08F6FEF1AF47F484069FE98D6A6715AC09677D503E67F4840AC02B5183C835AC0DE09EE63E87F4840C8C9E8C52C875AC063EFC517ED7F48401B2C9CA4F98E5AC09C51F355F27F48404A404CC285A75AC0DDB6B71AFD7F48401BE732E582CB5AC07630629F0080484083DA6FED44D75AC08DEA7420EB7F4840B9FE5D9F39DC5AC0D21742CEFB7F4840CF6740BD19ED5AC0E0E4B484F17F48400B124CC2220F5BC0F2AFE595EB7F48408A58C4B0C3225BC0908653E6E67F48401E3691990B405BC0F451465C00804840D09849D40B505BC0503AFACB0D8048403049D114575F5BC01CCEFC6A0E8048406BB933130C605BC0591135D1E77F48400E4A9869FB8A5BC01F477364E57F48406CED7DAA0A9C5BC0A453573ECB7F484009C4EBFA05A25BC05BECB1B8BE7F4840F16C76AC90AF5BC065C6DB4AAF7F484098FBE42840C05BC07FB8A331A57F4840047E572953D15BC03929CC7B9C7F4840705CC64D0DE05BC0C11BD2A8C07F4840FDF9B660A9F65BC08F352383DC7F48406E4BE48233095CC0B3C0A0BFDB7F48406E3409BF630C5CC03D26529ACD7F484060AC6F6072475CC0A1832EE1D07F4840EC2FBB270F585CC0B6B8C667B27F4840DEAD2CD1596C5CC08AAC3594DA7F4840E4A25A44147A5CC084FE0BE4EA7F4840ACB6B2985C845CC0465B9544F67F484049D8B793888B5CC04E452A8C2D80484016C3D50110985CC011A5BDC117804840D7A546E867AB5CC03E167C201380484040AF67069BAE5CC0AD9FFEB3E67F48408A1C226E4ECD5CC0D6A6B1BD1680484074B169A510E05CC0441669E21D8048404C8C65FA25035DC001000000020000000001000000FFFFFFFF0000000003</t>
  </si>
  <si>
    <t>NE</t>
  </si>
  <si>
    <t>Nebraska</t>
  </si>
  <si>
    <t>0xE61000000104CF0000002EE6E786A68E4440D102B4AD66035AC0530262122E804440DC627E6E68035AC0B35BCB64388044404835ECF7C4E459C0D4607F6B38804440C2F99BB6B8E459C04C5FB01D3F80444014F743BE7AD859C0B0A888D349804440DE3D40F7E5C459C0BA355FEB4880444079AB3E5BD2A959C0614393D94880444078704C01BFA759C0043752B6488044407171546EA2A359C0A91A73E34D804440545EFC564F8359C09CA1B8E34D8044400281CEA44D8359C01E300F99F25F4440F9A23D5E488359C0D6C2126FF25F4440E0DB3D5E488359C00445F0364959444082E04367488359C033C4922E523844408806EC93488359C0596A1149B32C4440360BAAA3488359C03C4B9011502B4440643F8BA5488359C025AB22DC64004440E9F010C64F8359C0228AC91B600044406D003620427559C06FD6E07D550044403E20D099B46259C08EEA29A0540044405314874C4E5A59C05D60B30F5400444056A5C938D55459C0BDA772DA530044406094A0BFD05259C0A3C684984B0044402499D53BDC4359C0925B936E4B004440514EB4AB903059C0AB390E274A004440722873E7482F59C0EE59D768390044409D668176871E59C0CB0F548B330044406A694CED630C59C03FC7478B330044404AB54FC7630C59C062A4FF4E330044400037F508610B59C0721B0DE02D004440286211C30EF458C0C2C82B103A0044405800A24F35E858C007CD7F413A004440DECC635A05E858C0F0DE5163420044403E59315C1DE058C03C6D2D1B45004440FB24E4EA76CB58C0069FE6E445004440AFE8D66B7AC558C0973A173D46004440D44255074AC458C0556C148E4C004440443407E57CAE58C055C1A8A44E0044406A300DC347A758C0F55FDAFB4D0044408D418EFD48A058C07038F5974C004440D48BD97E899158C0C1DF2F664B00444094D8B5BDDD8458C0625CD2474900444051080405A37B58C0A886E5A84700444001972478937458C0B2101D0247004440103B53E8BC7158C097C79A91410044403EE603029D5A58C0BE68138C3F0044402299FDF4A05758C0B89388F02F00444024D1CB28964058C04EBDCCA52F00444041939169A63A58C0234A7B832F0044408DB62A89EC3758C0BEF06ED72C004440740AF2B3913358C0373465A71F004440CC7A3194131E58C0DEE216691F00444083206B75AD1D58C0E003E3A41600444028AE8F2E4F0F58C0653387A4160044409C8713984E0F58C0E0675C381000444069A9BC1DE10958C02FBE688F17004440488AC8B08A0158C002392A1717004440797235F6AE0058C0E00DA14B0F004440622B196970F257C0D4EDEC2B0F00444096900F7A36F257C0772912F20000444007B607DBC0D557C05F0839EFFFFF4340C4EBFA05BBD357C07A6F0C01C00344403526C45C52D657C021AAF067780344408DB1135E82D857C0A94D9CDCEF08444083A279008BDA57C0F52EDE8FDB0D4440D6E3BED53AD957C08E75711B0D124440745E6397A8DB57C06C41EF8D21184440342E1C08C9DE57C00DA7CCCD371E44409272F7393EDE57C0B5C01E13292144407A6B60AB04E357C04B1371E3A221444020B5A84E10E357C091380A57D8214440C2D4F56915E357C000FC53AA44254440DC48D92269E357C0D48041D2A72744405F21736550E657C09E23F25D4A29444098DC28B2D6E957C0C0249529E62E444097361C9606E957C0EBABAB02B5324440C2DB831090E957C0070ABC934F3B4440EAE5779ACCEB57C0BE9EAF592E3F4440936B0A6476EC57C017D991620A434440FA9D690096ED57C044183F8D7B434440EF3499F1B6ED57C0F302ECA3534344405F5E807D74F057C0C5AD8218E84A444023D6E25300F157C0657094BC3A4D4440DCBB067DE9EF57C03EB2B96A9E534440ADDC0BCC0AF257C0048BC3995F5744407553CA6B25F657C03927F6D03E5E444069C36169E0F857C0531F48DE39644440C7F0D8CF62F557C096BBFA0B536444406E6B2D4064F557C0F3AE7AC03C6C44402635B401D8F557C0067E54C37E714440A96400A8E2F357C0765C55F6EF7244404073190766F457C0001C7BF65C7644401ADCD6169EF557C0C9ACDEE1767C44400455A35703F557C018EDF1423A824440DB148F8B6AF757C01E0739A4C3864440D4F431A258F757C058FE7C5BB08A444099805F2349F757C034F0A31AF68F44405E9B8D9598F757C0D5858FC9849444407ADC835629F757C0D192C7D3F2974440BCE6559DD5F657C052B9895A9A974440E3DF675C38FA57C0B64BDAF47B984440B112D3F03BFA57C0B741EDB7769E444099B7EA3A54FA57C08A1BB7989FA34440041E1840F8F857C045EF54C03DA94440FD0E45813EFB57C0B130444E5FAF444084B69C4B71FB57C09B9CEE1FEBB14440434A1C7A59FB57C07A50508A56BA4440242713B70AFB57C0AD307DAF21BC44407DCD72D9E8FE57C001BFE2CAE1C04440C3E2B5079EFF57C054724EECA1C544405EB9DE36530058C0D4635B069CC34440A4A31CCC260558C0291F82AAD1C744409947FE60E00558C038A1100187CE44409F1F46088F0758C032E719FB92D54440D6C39789220758C0363DB9D897D64440AA493F74E80658C0A3E9EC6470DC44404CC8073D9B0558C0D0D4EB1681E544407218CC5F210458C0D446753A90EB44403CF88903E80658C0B90C8635DCEE44409504E4D61D0858C0783F6EBF7CF44440FAB660A92E0A58C0976E1283C0FC4440A320787C7B0858C03198BF42E6024540A70183A44F0E58C0719010E50B06454028B517D1761158C08993FB1D8A0E45403E7958A8351158C0676325E65915454097C79A91411658C0D4D64A30801B4540969CD0F2941558C0FD2FD7A2051C45402079E750861558C06DE4BA29E5214540E716BA12811558C007D1905BF423454030D77577861658C052B4722F302B454056B5A4A31C1A58C0B20FB22C98344540CB0EF10F5B1A58C03561FBC9183B454018AF7955671858C0DE37BEF6CC3E4540CE86FC33831C58C09E961FB8CA3D454012F3ACA4152058C054A703594F41454063F030ED9B2158C0F372D87DC74045404737C2A2222758C01FBBE3E27743454022442442302858C053CDACA580484540FD868906292A58C052EE3EC7474D454061C3D32B652D58C094313ECC5E544540815A0C1EA62C58C00C3D62F4DC5445407F15E0BBCD3158C0C6A52A6D7159454078B130444E3358C0F49557D9AF5945401DCBBCF5AB3358C004E78C28ED5D454019C748F6083A58C0E673EE76BD5C4540C6DB4AAFCD3D58C032FD8BD3D56045402883A319004158C0A0BE654E976145408F537424974158C0C0EAC891CE624540DC7C23BA674858C05C09B1B15365454023326883904A58C08B852172FA6845400470B378B14D58C098F8A3A8336D4540F430B43A394F58C049BA66F2CD6E45401C7C6132555358C0179E978A8D6D45400F41D5E8D55558C04582A966D66E454081919735B15A58C0506C054D4B6C454037C0CC77F05C58C01FADC4E7CC6C4540B74ACBE0085F58C08272DBBE476D4540F19BC24A056158C0827170E9986D454043739D465A6658C0C92D6C14086D4540AE3C4D15AB6858C040BB438A016C4540F3E0EEACDD6C58C0586FD40AD36D454022365838497358C0CF7F0F5EBB6E4540F4177AC4E87658C02FC1A90F246D454067D2A6EA1E7858C055D80C70416645403A765089EB7958C0ABB019E0826245401FD95C35CF7C58C047382D78D1614540E00F3FFF3D8258C01A51DA1B7C6745400AF9A067B38658C0809BC58B856B45402176A6D0798958C0514BFBE9AA6B45408315D1FAC38958C083A3E4D5396E4540444E5FCFD78E58C0BE1072DEFF6F4540ABE97AA2EB9158C03013757A78714540DE6D3255B99358C06FB54E5C8E754540F92CCF83BB9858C0B4C70BE9F0764540E3C0ABE5CE9B58C0D4B5F63E557B4540B69BE09BA69E58C0AFA058D0D07F4540792C3E3EE89F58C0C408E1D1C67F454041D13C8045B658C0A75D0DB4C57F4540FF0CADFD48D058C046A36FEFC47F4540A6B715F52DE258C066683C11C47F4540F5D8960167F658C000D4E0B4BD7F45408F72CFCAB20C59C00268DFB4BD7F4540F646CBCFB20C59C0B2632310AF7F4540143E5B07074059C0CC13E42ABA7F4540FED52358994E59C0C9FF65D6E37F454003D3B274478559C02E4A2BD7E37F4540F5559677488559C09B1DA9BEF37F454099F56228279A59C073B9F72F01804540645A15F2B1B259C0376EA1810880454083CE42B00EC059C01171732A19804540F8E28BF678DE59C08E9362DD188045405E7CDA8B53E059C020EF552B1380454037E2C96E66035AC0C6BE64E3C15045408F8EAB915D035AC071CFAE5B4E4E45404CA13DD15E035AC0B39602D2FE3F4540130CE71A66035AC0129F3BC1FE1F45404B1DE4F560035AC0062B4EB51602454040A374E95F035AC0F8D9DB4D38004540BE51717460035AC086E464E256F144409DF529C764035AC07883468D56D944405270187D61035AC0882B67EF8CCE4440B1169F0260035AC0D39851303AC844405FF3645D5E035AC0D9243FE257B2444062C092AB58035AC07B941BD654B2444048C322AC58035AC045D7851F9CA34440EFE4D3635B035AC02EE6E786A68E4440D102B4AD66035AC001000000020000000001000000FFFFFFFF0000000003</t>
  </si>
  <si>
    <t>NV</t>
  </si>
  <si>
    <t>Nevada</t>
  </si>
  <si>
    <t>0xE610000001048A000000752ED14082A84340D920D6914E005EC0645930F147A5434082751C3F54005EC04782FF41339543408474C21D37005EC0902CFC9A6C8E4340EA3272D72A005EC067BA6EB4A38843400378CD5C20005EC048F7730AF27F4340A435069D10005EC034492C29777743401092054CE0F95DC06DAB59677C5B4340F16261889CE55DC075BF5987485B434081BD554B77E55DC0D438DBA4654443406704B07E09D55DC00168942EFD3F4340FF40B96DDFD15DC05738CFCB0A354340AA5410FE0FCA5DC00A4B3CA06C2243403B394371C7BC5DC02D24607479F94240DAAA24B20FA05DC0CF312C7AB7F24240FA188146649B5DC01210937021CD4240ED65DB696B815DC0D3D40D1D83BB4240AAAB582158755DC034B8AD2D3CAD424028D53E1D8F6B5DC03A730F09DF834240014F5AB8AC4F5DC009F05387507C42405E68D4C09F4A5DC0F981AB3C816C4240B7EEE6A90E405DC08A58C4B0C33A4240FEF49F353F1F5DC0BDDD921CB02F4240941804560E185DC0D2C6116BF1134240DE770C8FFD055DC0240A2DEBFEFF414052499D8026F95CC0EE7DA9B155FB4140FFBC02BB26F65CC0020217EEA1E7414037C34A5B79E95CC0C360FE0A99E7414036CB65A373E95CC04C6C3EAE0DCF4140684128EFE3D95CC038BD8BF7E3C44140E4D87A8670D35CC08124ECDB49B64140B648DA8D3ECA5CC095F0845E7FAA414008CBD8D0CDC25CC0334E4354E1914140CE35CCD078B35CC06422A5D93C8041403CDC0E0D8BA85CC06C3F19E3C3884140942F682101A85CC0D3122BA3918F41401F680586ACA75CC02497FF907E8F41404A9869FB57A65CC09D11A5BDC1914140747808E3A7A45CC0ADA0698995A141402062838593A55CC064CA87A06AB4414024473A0323A85CC03753211E89B941404A0C022B87AA5CC0EE05668522C341401A34F44F70AA5CC0D6E07D552ECE4140A7406667D1A95CC0691CEA7761D341408BA8893E1FAC5CC03BC43F6CE9DD4140378DEDB5A0AC5CC0F5673F5244E8414090F7AA9509AD5CC07C259012BBEE41409BE3DC26DCAA5CC06939D0436DF3414095D5743DD1AC5CC0E8154F3DD2F84140454B1E4FCBAE5CC0C495B37746014240F549EEB089AF5CC0547A539070084240330E003792AF5CC0971C774A0709424091EF52EA92AF5CC00CE4D9E55B0D42406EDDCD531DAF5CC00FB56D18050F4240A4E2FF8EA8AA5CC0F92B64AE0C12424053E8BCC62EA85CC08FDFDBF4671342401553E9279CA45CC04791B586521342404AEB6F09C0A05CC0DA1D520C901042409082A7902B9F5CC095F1EF332E1042400E4E44BFB69C5CC02104E44BA81242404D840D4FAF9A5CC0C4CC3E8F511242404E29AF95D0975CC02EA86F99D30D4240B9347EE195955CC0A88AA9F413084240293E3E213B945CC014E8137992044240DCF4673F52915CC03C32569BFF014240DD5ED218AD8D5CC088D860E124034240143FC6DCB5895CC01936CAFACD064240624D6551D8885CC0BBB6B75B920F42407FF6234564865CC06E15C440D7184240718DCF64FF825CC0525F96766A2242404834812216835CC0F5BA4560AC29424006F4C29D0B835CC05FED28CE514D42406118B0E42A835CC0BA6EDD0FEC6B4240C2358BD535835CC04C86E3F90C8042405E4BC8073D835CC05FED28CE518B424072A609DB4F835CC0162D40DB6AA44240828FC18A53835CC04A969350FABE4240DBDD03745F835CC0EEB3CA4C69CD42402AFD84B35B835CC0A8EE2E5269CD42406E5A81B35B835CC001F566D47CDF42406612F5824F835CC0D6DEA7AAD0F04240067FBF982D835CC09293895B051343403A3E5A9C31835CC072A774B0FE1F43405C92037635835CC0FF06EDD5C73343400838842A35835CC0B69C4B7155494340DE701FB935835CC068FC47CEB3564340506B94F829835CC0B01C210379704340499C155113835CC0B56AD784B480434094861A8524835CC09B6ED921FEBF43400455A35703835CC04BD8529F78C54340C25F300505835CC04BE5ED08A7E5434081936DE00E835CC0D45B9E0EF9F34340E62F297206835CC061342BDB870C4440813FFCFCF7825CC0A2006996F70E4440C245B5C5F7825CC02C499EEBFB324440DCF29194F4825CC07C293C68763F4440C91CCBBBEA825CC058ACE122F75C4440990D32C9C8825CC0C5353E93FD7F4440282CF180B2825CC0DCD6169E979A44401C615111A7825CC097E2AAB2EFBE444044520B2593825CC04FAC53E57BE04440F984ECBC8D825CC0C8B08A3732FF44406D1FF296AB825CC0D89C836742FF4440B4CD8DE909925CC09141EE224CFF4440AAD1AB014AA65CC0EFFCA204FDFF44401D8F19A88CB95CC09EBC6333D3FF44407F4413AD72C25CC04739984D80FF4440DD7D8E8F16D45CC019C5724BABFF4440F20698F90EE85CC0E3E13D0796FF44407026A60BB1F75CC0AAED26F8A6FF444068942EFD4B155DC0CC5B751DAAFF4440E08101840F285DC038952FC5FAFF4440A360E7AD2B415DC079CC4065FCFF444036902E36AD415DC047C9AB730C004540B64DF1B8A84C5DC0239C16BCE8FF444064CF9ECBD4595DC04F9143C4CDFF444016A06D35EB675DC0E0B9F770C9FF4440A8C821E2E6775DC044A33B889DFF444061889CBE9E8C5DC08E7747C66AFF4440C24EB16A10A05DC01B800D8810FF4440BC3E73D6A7B15DC032FFE89B34FF4440E62494BE10C05DC0D711876C20FF44404C1AA37554CD5DC05D68FA5037FF4440AC626E69BFD45DC0007F2A6D3EFF44401E7151340DD75DC05C9198A086FF444078EE3D5C72EE5DC02C4833164DFF44406CCD565EF2FF5DC04948A46DFCEF44405FEB5223F4FF5DC0687407B133CF44400E10CCD1E3FF5DC03BA8C4758C9744407898F6CDFDFF5DC0CE5147C7D56E44408F899466F3FF5DC0BC564277495C444092EBA694D7FF5DC085EB51B81E294440CDAFE600C1FF5DC05436ACA92C104440A1832EE1D0FF5DC0F1BA7EC16EFA43402CD8463CD9FF5DC0140C82D477DC4340B8E83FF1FEFF5DC02DB1321AF9C4434015C616821C005EC088EA8E42F7B843409EB735A031005EC0752ED14082A84340D920D6914E005EC001000000020000000001000000FFFFFFFF0000000003</t>
  </si>
  <si>
    <t>2013-01-01 00:03:00.0000000</t>
  </si>
  <si>
    <t>NH</t>
  </si>
  <si>
    <t>New Hampshire</t>
  </si>
  <si>
    <t>0xE61000000104830000001B0C7558E16E4540713AC956972352C0416EB7EFD56D4540AD86EA64732352C01B6327BC04674540FC3A70CE882252C02B9FE579706145400F45813E911E52C0EFFFE384095D45400E661360581D52C0F830B7F3025D4540FFC60464E11C52C0A0309376DF5C4540EF8E96645E1A52C0501DBDC56A5C45406A6129271C1252C057633814235C4540EAF55930090D52C05437177FDB5B45401C60E63BF80752C02C6549DDB45B454039184263350552C0533776402C5B4540108560CD71FB51C08261084B115B454038DFB28A84F951C06464C0C0BD5A4540B94E4B048CF351C067F16261885A454041F33977BBEF51C0E2AB1DC5395A454078D0ECBAB7E851C029C93A1C5D5945400394861A85D651C0CCD1E3F73659454075543541D4D251C02B11A8FE415E45406CEC12D55BD051C0D0C69641425E45401E0C8FCC53D051C0180BF36E475E454069768EBAB4CF51C0A6ED5F59695E454024D40CA9A2CB51C04A27124C35654540E869C020E9CB51C0B69F8CF1616845403D47E4BB94C951C0628CAAB6ED67454012537AA178C751C0F10F5B7A34674540B6D782DE1BC451C0DC0283C2606A4540C75BF6071EC351C03AADDBA0F66D45408FA67A32FFC151C0B8CA13083B6F454060E5D022DBBD51C05FB35C363A7145409109F83592BB51C08B8A389D646F4540D34D621058B751C05D50DF32A76F4540B4C9E1934EB451C0B795BB21BE714540FC3F3A98EEB351C0E90AB6114F764540215A2BDA1CB351C0D9976C3CD87C4540800BB265F9B051C03FFD67CD8F814540747D1F0E12AF51C0D93D7958A88745408315A75A0BAD51C04609FA0B3D8A4540B872F6CE68B051C0E15E5408C68F45403EE6D87E73B451C08C2FDAE38590454054742497FFB451C0774A07EBFF964540512D228AC9B451C07AE4387A029745406F354324C9B451C0CB7EDDE9CE9B4540663046240AB451C078793A5794A24540BB7EC16ED8B751C0C76471FF91A94540008BFCFA21BB51C0118E59F624B04540B9533A58FFBE51C048DDCEBEF2B6454062F20698F9BD51C045278BF0AEBC454070B8B5907DBD51C0BBB7223141C14540512CB7B41ABD51C0459CBB2326C54540B9B84FCEAEBD51C0B3B0A71DFEC84540F0129CFA40BE51C0EEE6A90EB9D94540081C0934D8BE51C0BE03A02880E545402ADF5F3C2FBF51C08D43FD2E6CEB45402B172AFF5ABF51C06DE4BA29E50B4640CB129D6516C051C08F31772D21214640109370218FC051C0C86A127473244640E8ACFF2BA8C051C0D636C5E3A2264640425BCEA5B8C051C007C5E5E1A12B4640742E7777DEC051C03850D1A35F38464016872AEA3EC151C0340D8AE601404640750470B378C151C0E2C80391455E464061A6ED5F59C251C0E1B20A9B01804640B0AD9FFEB3C351C0E7C3B30419A746405ED6C4025FC551C0191BBAD91FA446406BB6F292FFC651C099266C3F199F46403385CE6BECC851C02A8A5759DB9E46402F6B6281AFCB51C01DE4F56052A24640E63922DFA5CF51C07592AD2EA7A646408099EFE027D251C078280AF489A246400D36751E15D751C07DCEDDAE979E4640AAF23D2311DC51C0F487669E5C9946402385B2F0F5D951C0232E008DD29546402348A5D8D1DA51C09B1DA9BEF38D4640D21BEE23B7DC51C035ED629AE9884640FB56EBC4E5DF51C061C26856B6814640C11A67D311E051C068925852EE7C4640F758FAD005E251C031242713B7744640D5027B4CA4DF51C0817A336ABE70464032AA0CE36EE151C07920B24813674640ACE4637781E451C0A5643909A55F46405B24ED461FE851C032AEB8382A554640E20511A969E551C07B849A2155504640F59ECA694FE351C069A510C8254A4640BD378600E0E251C08A8EE4F21F46464000E48409A3E551C017EDF1423A404640F0A1444B1EE551C0DA8D3EE6033C46408D0C721761E951C04CFBE6FEEA354640BF09850838EC51C07ABB90FBAF3346408D8B9612C8F051C09BFC169D2C33464063CF9ECBD4F151C0D13DEB1A2D2D464036AE7FD767F451C0F57D34C0842C4640F432EA289CF551C06553AEF02E2B4640B131AF230EF851C0CA3505323B2B4640E998F38C7DFC51C09B35785F95294640AB949EE9250052C075FEEDB25F25464052EFA99CF60252C01B446B459B1F4640E8137992740352C0662E7079AC174640210038F6EC0352C01A9DF3E274144640543150E6710352C0514CDE00330D4640D1B1834A5C0252C0EBFD463B6E04464093533BC3D40452C097966E49E40346403BE02368170552C0A8407E0AD703464019E660CE1D0552C075914259F8FE4540CE4F711C780752C0D9E6C6F484F94540B29DEFA7C60652C02041F163CCEF4540F4E0EEACDD0A52C090300C5872E74540C3D155BABB0B52C09982CF4CF2E24540C1A13240890D52C055BE672442E14540251DE560360E52C05CACA8C134DC45402F2FC03E3A1252C0C30E63D2DFCD4540005471E3161552C06157092688CD45406AEE0CA4561552C0DF52CE177BC94540D5B2B5BE481852C07405DB8827BF4540874F3A91601852C0EEC7D691E9B64540A8A081DB661952C0605F7EEBE6B64540C0E3D42F671952C08CF50D4C6EAE4540CAFACDC4741A52C070253B3602A94540FBE59315C31952C04832AB77B8A145402C634337FB1A52C0D2990202CC9D4540751EF807C11B52C0A52A6D718D9B4540F834272F321C52C084E882A4A4944540B503F41AD31C52C06A32E36DA59345401D91EF52EA1C52C09B8E006E168B4540DE205A2BDA1B52C03E03EACDA88545400DA9A278951D52C04E961854A0824540D0E12CFDEC1C52C021CA17B490804540389ECF807A1C52C01805C1E3DB7B4540E54691B5861F52C0463D44A33B7A4540E658DE550F2252C0BBB88D06F07245409F758D96032252C01B0C7558E16E4540713AC956972352C001000000020000000001000000FFFFFFFF0000000003</t>
  </si>
  <si>
    <t>NJ</t>
  </si>
  <si>
    <t>New Jersey</t>
  </si>
  <si>
    <t>0xE61000000104A50000006E50FBAD9DD04340317898F6CDE352C040355EBA49CC4340CB4A9352D0E252C0448B6CE7FBC9434036E7E099D0E052C0572250FD83C4434095B88E71C5E152C002D71533C2BF43403E5A9C31CCE152C07170E998F3BA4340E063B0E254E252C0DC9DB5DB2EB843403B6D8D08C6DD52C0D13C80457EB34340ADBEBA2A50DC52C007404CD3C7B14340752FE2E1B1DA52C05B94D92093B043405E4A5D328ED952C0F7E5CC7685AC434032755776C1D652C0C9E6AA798EAA434094F59B89E9D452C0D7BFEB3367A543400DDE57E542D252C0CD3B4ED191A443401DE38A8BA3CF52C024EEB1F4A1A14340AB048BC399CD52C0C0EB33677D9C4340A29410ACAACA52C0645930F14797434051DCF126BFC852C038F7578FFB9A4340132BA391CFC552C09AB0FD648C9B4340FED137691AC352C0852172FA7A984340EDD5C743DFBF52C0F47217069E964340BAE8A7E991BA52C0A3CC0699649643407AFD497CEEB952C04AE9995E629243406344A2D0B2B852C0EDBAB722318B4340A4A487A1D5B952C0205D6C5A29804340BD33DAAA24BD52C0A454C2137A7743405A1135D1E7BD52C0795BE9B5D97643409E5F94A0BFBB52C06A6AD95A5F784340FFB0A54753B752C03FC7478B337E43407A3881E9B4B352C0D6355A0EF482434020787C7BD7B152C03046240A2D8D434001C287122DAD52C009F7CABC558F4340484C50C3B7AD52C0B0E07EC00397434069E388B5F8AA52C0E257ACE1229B434074B0FECF61A952C055116E32AAA24340B8AD2D3C2FA552C08E8D488B62A643407A3D947F9FA252C0137B681F2BA84340A8893E1F65A152C0D0EFFB372FAE434088D4B48B699A52C0D0B7054B75B3434061FD9FC37C9752C06D6E4C4F58BC43400FF10F5B7A9352C00282397AFCC0434044C02154A99252C07A43F34212C14340D6DAC9FE9F9252C00A12DBDD03D04340B91803EB388C52C0218FE046CAE043401FDAC70A7E8652C05879B5A5D4E043403056A9CC7C8652C07EC2D9AD65E64340052FFA0AD28552C0A4F9635A9BF44340B4AD669DF18452C022533E0455FD4340DAE1AFC91A8452C0B090877B210D44405D1ADCD23C8252C0D7BE805EB80F44407AFD497CEE8152C02E584584CA1B4440521713F50F8052C0429259BDC3234440B1868BDCD37E52C0295778978B2C44402BBD361B2B7E52C0C2137AFD49344440F6B182DF867E52C05D86FF74033D44406A11514CDE7F52C0D63730B9513C4440DB6CACC43C8152C0310400C79E3544401B800D88108352C0BA2D910BCE38444080D4264EEE8652C0AAD1AB014A3944407619FED30D8A52C0230F441669384440F834272F328D52C09A15B0EB6F3944401EFAEE32638E52C0A320787C7B3B4440A88B14CAC29052C0A12AA6D24F404440957EC2D9AD9052C00C1D3BA8C44544406CB3B112F38F52C07C7A6CCB80474440D45FAFB0E08D52C017D1764CDD4B44409CA56439098D52C061F9F36DC1504440B4AD669DF18C52C0AC9B8614E1504440DFCE49D0CE8C52C0F9BB77D4985244409F55664AEB8A52C0096CA2A2B2524440F70C4BD83F8A52C02A1A6B7F675344402EC6C03A8E8552C052B25114675544406296C3568A8452C0A9130408CF554440A5FFA687558452C0FE7F9C30615844403EEB1A2D078352C02BB46194775844405AFB2980018352C069211520EF594440D2D3CC4DA28252C012ADB746845C4440A36499B5FA8152C0E8D74C57E55D44404D4B1836A18152C0C00C86DD645E44402F47A2E2808152C0798F334DD8604440514D49D6E18052C0E02F6335106644405A50A397057F52C08921CB077D684440B208AD45287E52C0E2E995B20C6944402976340EF57D52C0E8AAAE4091694440F503943BD07D52C0899F4085CB6D4440546B5196A37C52C0056C0723F66F4440EFFFE384097C52C0FEA44FA4FA704440F31FB147D57B52C0AB8C603116754440B7CC9D69027B52C0E0016DE4947544405AE56A01E97A52C0CE1ABCAFCA794440271422E0107A52C0AC55BB26A47F4440E413B2F3367952C02EEAD330A47F44409204B1FF367952C003CB113290874440AED7F4A0A08252C0A187A4F01E914440CE474177A88D52C0C2137AFD49924440E1B20A9B018F52C02FBE688F17964440A565A4DE539352C0DBDB33B51A9A4440944A1D68749752C0598638D6C59F444010CB660E499D52C04AEB6F09C0AD444015E2917879AC52C06F8104C58FAB44403255302AA9B052C0BED6A546E8A54440F10F5B7A34B452C045813E91279D4440C2D8429083B752C05184D4EDEC9344407FA0DCB6EFB952C0F4DC4257228E4440F04E3E3DB6BE52C003DD3818948D444098E8E766E9BE52C09DDFE256E88B4440DCF77C4183BF52C02783A3E4D5874440F1643733FAC052C09886E123628244409354A69883C452C0ED9C6681767D44408C63247B84C852C0E76BBA218F7B44409FDE8264E3C752C0EB71DF6A9D764440910A630B41C652C0F3531C075E7144409A7ADD2230C452C01C98DC28B26C444070CB4752D2C552C0EA07759142654440F59CF4BEF1C652C0AF8F227C2665444099905ACA15C752C08EE4F21FD2614440B3B27DC85BCB52C042075DC2A15B44404C3448C153CC52C0471FB6DEAF564440644A212347CC52C0F165A208A9514440D026874F3ACC52C0D4B51894F54D444053C2FE721CCC52C032FFA9A1D94B44407434706E0BCC52C0B612BA4BE248444000FDBE7FF3CB52C08D25AC8DB1494440C7F2AE7AC0C852C0894336902E464440D368723106C552C05BCB64389E3D4440677BF486FBC352C055A4C2D8423A44403909A52F84C452C0207D93A6413544405FCFD72C97C352C02F34D769A433444089B0E1E995C152C001F6D1A92B3344402E5393E00DBE52C01155F833BC2D444077F4BF5C8BBC52C0BA89A27F7F2B44407254DF2966BB52C0C0B167CF652844409509BFD4CFB952C03A57941282234440CA30EE06D1B652C076DCF0BBE91E444082FC6CE4BAB452C0A6F0A0D975194440240B98C0ADB052C0EB737FB2A51744404C58480EE5AF52C01DE6CB0BB01344406B2A8BC22EAE52C0AB3E0B2F611344401CEA814F7BAE52C091B8C7D28710444086AA984A3FB152C0DCD26A48DC0F444066A208A9DBB452C0BBB376DB850A4440643F8BA548B752C0E4D70FB1C10844402C7E5358A9BB52C0910848E3F305444048AC984043BE52C0F9635A9BC604444090F63FC05ABF52C09B711AA20AFF43401D3A3DEFC6C352C07B247037FAFE4340D570602BD9C352C03E95D39E92FB4340DD41EC4CA1C752C017D34CF73AF94340705AF0A2AFC852C001A08A1BB7F2434078280AF489C852C0E58CCFEA6BF243406E1993470DC952C0CCD24ECDE5F043409CDA19A6B6CB52C082392015EAEE4340ED447C3C84CD52C0899466F338EE43404CA60A4625CE52C08F4E52F465ED4340E121474690D052C07CB779E3A4EC43409A5B21ACC6D252C0FCDD3B6A4CEC4340B77A4E7ADFD552C02A695C4989EB4340DBC7826781D652C0E77F1CDC8DE84340073F61EEFAD852C040852348A5E64340FDF3346090DA52C0D7C06DCEF0E3434008FF97ED39DC52C003ED0E2906E2434072E0D57267DD52C0809BC58B85DB4340BBD05CA791DE52C0232E008DD2D7434073D9E89C9FE052C014CAC2D7D7D24340A4A99ECC3FE252C06E50FBAD9DD04340317898F6CDE352C001000000020000000001000000FFFFFFFF0000000003</t>
  </si>
  <si>
    <t>NM</t>
  </si>
  <si>
    <t>New Mexico</t>
  </si>
  <si>
    <t>0xE610000001046800000099982EC4EACB3F401C08C90226435BC0C6DADFD91E553F401BD7BFEB33435BC061F8889812553F402E3C2F151B375BC0505260014C553F4045F295404A2D5BC061A6ED5F59553F4008759142590D5BC008707A17EF7F3F4020B75F3E590D5BC0A52DAEF199C83F40B0ABC953560D5BC0A52DAEF199C83F407A37161406DB5AC09D576EAB9BC83F40209D3E2EFFD25AC0253CA1D79FC83F40C5C8923996BF5AC0E2016553AEC83F403DD175E107A25AC084ED27637CC83F40EA9788B7CEA15AC0A704C4245CD03F4074EE76BD34A55AC09201A08A1BDF3F408D0B0742B2A85AC09B6ED921FEE93F40B476DB85E6A75AC076FA415DA4F83F401DB0ABC953A85AC0E0675C38100040402BC24D4695A75AC09225E2A2280040403F7DCB8023985AC0CA4FAA7D3A004040C1559E40D88C5AC0D33C11B440004040E5AF64C2DE7F5AC070ED444948004040F6F065A208705AC0805F234910004040EF71A609DB495AC07DD8FB770F004040C6B5BD65C53A5AC0B3DA62390F004040E9C799A641365AC08D4127840E0040400B08AD872F295AC023D6E253000040402C4487C091015AC095C3931301004040CB1C4FD1BBFE59C0EE24046D050040405D52243943EE59C023F3C81F0C0040401F477364E5D459C098874CF9100040400E87A5811FC459C0C30AB77C240B40405378227F1FC459C0A4DC7D8E8F12404025C9737D1FC459C09E996038D7424040A60BB1FA23C459C04FCDE506434B40409A43520B25C459C019C8B3CBB76C4040B037312427C459C0962D73EAC37A40409DE3F2DF0FC459C099BB96900F9C40400ED940BAD8C359C06A8C968EB7B14040E66D799D9DC359C0AE10566309C94040535C55F65DC359C0166A4DF38EE940402C6684B707C359C00EF27A30290A4140933655F7C8C259C069C9DD59710E4140447A53C0C9C259C091CD7F31BC264140D8689E34CEC259C0B445173008284140065D7E71CEC259C042041C42953041409032E202D0C259C022533E04554F4140E4D70FB1C1C259C026A77686A95F4140161230BABCC259C0EBBF5CFA1F7A4140257F9F3BBCC259C014CB2DAD869241407C0BEBC6BBC259C0A9BB72B2719741408DF9A340BAC259C0B3976DA7ADCF414027C11BD2A8C259C0BDFB0D87A0DE41404EFECA97A5C259C0D95C35CF11074240153944DC9CC259C04C5299620E404240B83A00E2AEC259C01D0247020D4042408099EFE027C059C0526342CC254D4240651C23D923C059C0C85BAE7E6C564240AFE9414129C059C08D2958E36C7442403DF19C2D20C059C0A54C6A68038042405F45460724C059C0B47D168EFB7F4240B6DAF3BD82C559C03F7100FDBE7F4240F838D384EDEE59C0AA9BCE677C7F4240F7E7A0B180005AC03737A6272C7F42408E739B70AF155AC097A77345297F4240202A8D98D92E5AC0E7C2482F6A7F4240D656EC2FBB475AC05DF3E5B46B7F424048166B38EC495AC03257F39E6E7F424093A5BE831E4E5AC0F65D11FC6F7F42406667D13B15505AC03FC39B35787F4240B0389CF9D55A5AC0B6F3FDD4787F42405B272EC72B625AC08D60E3FA777F424013622EA9DA6D5AC06ACE1CE1777F42402AFA4468FB6D5AC0F37002D3697F42403FABCC94D67F5AC0DCBC15CB687F4240A21AA0B16C805AC0DE59BBED427F4240DBBE47FDF5955AC07B3936FD337F424023EE8AB37A9E5AC09DD9AED0077F4240438CD7BCAAB75AC0213A048E04804240B742588D25B85AC0126BF12900804240855D143DF0DA5AC07B63F12900804240F5E27745F0DA5AC06A266C2600804240A8106DC7D4DE5AC0D07B63080080424007280D350A005BC006EAC3BCF17F4240F1DD6DC045185BC0B228ECA2E87F4240861A8524B3275BC07AFA08FCE17F4240BA8102EFE4425BC07E384888F26F4240304AD05FE8425BC0AF5B04C6FA0E4240A4DE5339ED425BC0F82737A04C00424039C4848FEF425BC0AA8251499DF0414031B5A50EF2425BC08444DAC69FCE4140E17B7F83F6425BC08F5033A48AAE41405A65A6B4FE425BC0E123BC085C9641408CA3A176F7425BC0F6B0170AD87A41404A5F0839EF425BC0781CE835264A4140718CB8F0F3425BC0655419C6DD4241407DEA58A5F4425BC0522635B401F04040C8EBC1A4F8425BC0B7594B1E9DE3404044D0D89DFB425BC077BAF3C473B44040A3CA30EE06435BC01B81785DBF9A4040508A56EE05435BC0E42CEC69876340407B8505F703435BC02EB2886187634040C90807F703435BC01F628385933640406BB933130C435BC04869368FC30A4040C4211B4817435BC099982EC4EACB3F401C08C90226435BC001000000020000000001000000FFFFFFFF0000000003</t>
  </si>
  <si>
    <t>NY</t>
  </si>
  <si>
    <t>New York</t>
  </si>
  <si>
    <t>0xE610000001044E01000018B0E42A16A34440D2C26515360152C08D4127840E9E4440EE59D768390252C0E9B303AE2BA04440800F5EBBB4FA51C0D0ECBAB722A5444083F755B950FB51C018B0E42A16A34440D2C26515360152C0D13FC1C58A224540E38920CEC3F053C08BDD3EABCC104540F9635A9BC6F053C0D87DC7F0D8FF44404241295AB9F053C07A460E80CFFF4440DC32EFEE17E753C0C408E1D1C6FF4440A51133FB3CDE53C07A085CEDD9FF4440C4FE87C1EBC353C09AAF928FDDFF4440E7357689EABE53C098D9159DE2FF4440A19A1D8FCEBA53C0E48233F8FBFF4440234A7B832FA653C0C40B1D90E1FF444064048862B89353C011E0F42EDEFF4440D7A205685B9153C0C1852720E2FF4440BCB6F2FB388D53C0E010AAD4ECFF4440CBD8D0CDFE8153C0B3226AA2CFFF44409ED2C1FA3F7553C02375E037D7FF4440916B47DEFE6F53C09B897524E4FF4440E764CE910A6753C02D228AC91B00454084D382177D4053C09A0D98AB19004540D6A2FF7FCE3D53C093F2C0B41700454089536873513B53C027F73B1405004540C5538F34B82353C078E985DF04004540CB052D1DB02353C08761919AE1FF4440C5225623461E53C0656EBE11DDFF4440B4AB90F2931D53C0527D34DBDAFF44404CE2E62E500953C08AAC3594DAFF4440F4A62215C60653C01F2A8D98D9FF44404818062CB9F752C0D8ABF2E7E8FF4440F19A223266E352C05A277047ECFF4440B476EBEAEBDE52C05D328E91ECFF4440E3DEFC8689DE52C0C5AB651931FF4440E8B5F0F107D752C03731242713FF444045B6F3FDD4D552C0D026874F3AF94440CB0D863AACD252C0983270404BF14440CE6BEC12D5D052C0F62686E464EE4440782634492CCC52C0DFBA2DEDD0EC4440DC792CF562C952C003E8F7FD9BEB444055D80C7041C752C0A112D731AEE64440849B8C2AC3C452C0A67F492A53E04440ED65DB696BC352C0C745B58828D244401BD47E6B27C352C0E6FDAF2348CD4440BC60FFEAF4C252C01B1021AE9CC94440CB7EDDE9CEC252C088450C3B8CBF4440ECA17DACE0BE52C0BD8A8C0E48BA4440D8EE1EA0FBB852C0C18BBE8234B744407269FCC22BB352C0B63BDE7EBCB64440F641FBC166B052C02906483481B64440CC43A67C08AF52C04AEB6F09C0AD444015E2917879AC52C0598638D6C59F444010CB660E499D52C0DBDB33B51A9A4440944A1D68749752C02FBE688F17964440A565A4DE539352C0C2137AFD49924440E1B20A9B018F52C0A187A4F01E914440CE474177A88D52C003CB113290874440AED7F4A0A08252C02EEAD330A47F44409204B1FF367952C0AC55BB26A47F4440E413B2F3367952C0CE1ABCAFCA794440271422E0107A52C0E0016DE4947544405AE56A01E97A52C0AB8C603116754440B7CC9D69027B52C0FEA44FA4FA704440F31FB147D57B52C0056C0723F66F4440EFFFE384097C52C0899F4085CB6D4440546B5196A37C52C0E8AAAE4091694440F503943BD07D52C0E2E995B20C6944402976340EF57D52C08921CB077D684440B208AD45287E52C0E02F6335106644405A50A397057F52C0798F334DD8604440514D49D6E18052C0C00C86DD645E44402F47A2E2808152C0E8D74C57E55D44404D4B1836A18152C012ADB746845C4440A36499B5FA8152C069211520EF594440D2D3CC4DA28252C02BB46194775844405AFB2980018352C0FE7F9C30615844403EEB1A2D078352C0A9130408CF554440A5FFA687558452C052B25114675544406296C3568A8452C02A1A6B7F675344402EC6C03A8E8552C0096CA2A2B2524440F70C4BD83F8A52C0F9BB77D4985244409F55664AEB8A52C0AC9B8614E1504440DFCE49D0CE8C52C061F9F36DC1504440B4AD669DF18C52C017D1764CDD4B44409CA56439098D52C07C7A6CCB80474440D45FAFB0E08D52C00C1D3BA8C44544406CB3B112F38F52C0A12AA6D24F404440957EC2D9AD9052C017B5FB5580414440F7ADD689CB8C52C08218E8DA174644404A41B797348752C085ED27637C4C44406762BA10AB8352C01FCDE20E774B44408B9BEB1B6E8252C01E5FEBF8634B44401993EAF5568252C005A3923A014944404E417E36727F52C0A48F3E16CA4744402094B79A527E52C08A90BA9D7D4544405DFA97A4327C52C005B1F744BF494440BE79CAE4D47452C0A968ACFD9D4B44404D309C6B987152C0935983D46E4B4440968BB02F0A7052C0A52DAEF1994A4440397CD289046952C0170B43E4F44B44405DDC4603786052C0549CC1FFA34C44406D257215085F52C05FC7E2CE7E4E444052ABD26E225B52C063105839B4504440122C0E677E5652C0DC65BFEE744F444003E8F7FD9B5352C0EAC891CEC050444068CBB914574D52C0376F0D7FBD52444039F59263594952C0CBD8D0CDFE5644409D2E8B89CD4052C0A96917D34C5B4440664D2CF0153B52C06281AFE8D66144403B545392753052C02C6002B7EE6E4440C8073D9B551952C0C32CB4739A734440A9DBD9571E1352C0ED647094BC7A44403BA92F4B3B0652C0D425E318C9804440AB06616EF7FB51C0DD94F25A098944402618CE35CCF651C0D2E28C614E8A4440B5DB2E34D7FA51C0F0A1444B1E894440ED9925016AFD51C096AFCBF09F824440CA6FD1C9520352C03BAA9A20EA86444084B70721200652C02AE109BDFE8C444008C6C1A5630552C040BFEFDFBC8E44406F1118EB1B0852C043C9E4D4CE8644405DA5BBEB6C0A52C0CE6DC2BD328544408DEA7420EB0D52C0D51F6118B08844407F2E1A321E1252C01D59F965308E4440448A01124D1052C0DB334B02D4964440BC72BD6DA60B52C03596B036C69844403FA7203F1B0C52C0FA25E2ADF39344408FA4A487A11252C0418177F2E9914440BBF083F3A91652C05303CDE7DC8D4440EFAB72A1F21852C0C7D45DD9058B44408F334DD87E1C52C0F4FBFECD8B854440658D7A88462052C016F549EEB07F4440CF9D60FF752552C032AEB8382A7D4440EE93A300512D52C06E8786C5A87B444091459A78073752C05987A3AB747B44405912A0A6964252C0ADDEE176687C444098A1F144104752C05512D907597A44404FE78A52424952C0EFA83121E67644403753211E894952C01FF64201DB734440A71DFE9AAC4E52C0A08274660E744440F15173C6174F52C0D8BAD408FD764440F7CC9200355552C0C47B0E2C477A4440D575A8A6245952C0731074B4AA774440CBD58F4DF25B52C02904728923794440E0675C38105F52C0EF0534D62A76444005627399D45F52C04A26A776867544407D3B8908FF5F52C068925852EE72444050FD8348866752C0A03028D368704440C2DA183BE16952C022A46E675F6F44405A80B6D5AC6D52C0DE24D8001C70444021BC91C66F6F52C0E7C41EDAC77044406BED7DAA0A7152C060AE450BD074444074999A046F7052C089B14CBF4478444055DD239BAB6C52C0DBFB54151A7E4440F19E03CB116A52C0E4C8ECAD257E444028C16F6A126A52C03909A52F84804440698EACFC326A52C099805F23498244407F68E6C9356A52C0446B459BE38C44402BF697DD936E52C0580BD9B0C08E4440C59B51368A6C52C0CFF23CB83B9B4440081F4AB4E45E52C06B425A63D0A54440C617EDF1426352C076E07E8FE3AE4440E46A7F5FD36252C068A7C5B203B0444070F1F688C56252C0E83079C92DB0444026858083C36252C0F73671053AB04440A54716EDC26252C01D3BA8C475B84440D07D39B35D6252C06BBC28037AC3444005165B3DE66152C08BA548BE12D244404C1762F5476152C0517C2D1957D5444098F1DA94256152C0F529C76471E94440FA0D130D526052C0C651B9895A06454082380F27305F52C0AA890C26E20645409835F6B7565F52C0890629780A0B454056EE0566856052C07EF66CC1052D45401C2B0A0C485A52C00ECBFB0B77364540ADA1EB2F8C5852C08272DBBE474145403FFD67CD8F5652C0C8C1CDC9FA504540CCBB6CF4A55352C09D6340F67A5F45402976340EF55052C010018750A5664540EA3D95D39E5252C06614CB2DAD6A4540CE5147C7D55152C0FC8BD3ECC878454089AE097A865152C0694E2972EE834540DA7EB3D2475152C04C16F71F998445405A475513445152C0FDD0F17E48A84540345303C0575052C097A949F086AE454077D844662E5052C00A68226C78C445408A90BA9D7D4F52C0DC9BDF30D1CA4540226FB9FAB15252C01492CCEA1DD045405D35CF11F95452C031242713B7C8454081751C3F545952C0C954C1A8A4CC45405723BBD2325B52C06877483140D44540022CF2EB875A52C07EAEB6627FD94540B62BF4C1325952C0C8A434F469E045407DB52B611C5752C097E315889EE245409CDEC5FB715652C0EFE4F4C071E74540E088F54E7B5852C073D9E89C9FE845400E643DB5FA5852C0384BC97212F045404F029B73F05752C0DFFC868906F7454029CDE671185A52C0E00D6954E0FC4540E8A221E3515A52C081B2295778014640677BF486FB5952C0B9C3263273054640B21188D7F55B52C05F402FDCB90C4640056D72F8A45A52C0FDF852A6841346409B075772975952C0594DD7135D154640C0779B374E5952C0FC372F4E7C1D4640BA0ED594645652C018761893FE204640CBD42478435452C044A55918BB214640CF46DD32515452C000016BD5AE2746408CDAFD2AC05452C0E8D84125AE2D464005C24EB16A5552C0B5183C4CFB3046404E61A5828A5452C0AF7AC03C643846408C2B2E8ECA5252C06E83DA6FED4046407A371614065452C09D3E15AAE845464001B5765B455652C0ED4D5F88FE47464094E3F831365752C010018750A5484640DB68006F815752C048F949B54F4F46405323F433F55852C0533E0455A3594640732EC555655752C0895A9A5B2160464091EEE714E45652C0309FAC18AE6646404833164D675552C0909FED046F674640E5585488E35552C08D5F7825C969464078B7B244675752C0213B6F63B36D46404813EF004F5852C08D942D9276754640F8C1F9D4B15552C042E8A04B387C4640E0675C38105652C08BBE823463814640419E5DBEF55552C04F5B238271804640672AC423F16852C06280441328804640800BB265F97752C0840C08ABA97F46403FD3AF6FC18152C05A65A6B4FE7E46403DB48F15FC8E52C081035ABA827F4640AB2006BAF69B52C0558847E2E57F4640511212691BA752C0A6995E999E7F46403046B56843A952C0DDAB8F0FF37E464046F32DBA73AE52C0BB95253ACB7E4640C7D2872EA8AF52C05167EE21E18146400A7F86376BB552C0179D2CB5DE7D46403F8D7BF31BBA52C00341800C1D7D4640193A765089BF52C0E335AFEAAC7A46404C1AA37554C052C075CB0EF10F7746408121AB5B3DC452C017D34CF73A734640E6AC4F3926C952C0DB300A82C76D46409CA4F9635AD052C0601BF164376746401E4FCB0F5CD552C019028063CF6046408F17D2E121DB52C0594A969350544640D1949D7E50E452C0F04DD36707424640B3CD8DE909F152C064ADA1D45E3C4640691B7FA2B2F352C026E0D7481236464092AF045262F552C0504CF754DD334640918D35111FF752C0E78A5242B02C46409B8F6B43C5FC52C0C01F7EFE7B2C46402157EA59100053C0B54E5C8E57264640E84EB0FF3A0653C0083C3080F0234640789ACC785B0A53C00183A44FAB1E464028B85851830A53C0F94A2025761B4640292499D53B0D53C06667D13B151A464015713AC9561253C0C151F2EA1C154640F37002D3691553C016F71F990E114640EF37DA71C31653C0EE23B726DD0C4640959BA8A5B91753C0C05DF6EB4E094640FDA02E52281753C0C552245F09044640E36BCF2C091853C0A52BD8463C03464016F549EEB01353C0274D83A279FC454028D4D347E01153C09658198D7CF6454016DC0F78601A53C06A6803B001F145406473D53C471C53C076FD82DDB0EF454057E9EE3A1B1753C0508BC1C3B4ED4540E3344415FE1253C0D3484BE5EDE645403C81B053AC0E53C0300E2E1D73E04540FF959526A50D53C05C8B3F9C13D7454020EF0D17E50C53C0AE9B525E2BD3454090A16307950C53C0B2F50CE198C945409E279EB3050D53C01B9B1DA9BEC345403B527DE7170F53C079C7293A92C14540E7DF2EFB751453C037C2A2224EC34540630AD6389B1753C026955FBF47C34540531E0787BD1753C09B728577B9C24540959BA8A5B91A53C0F0FB372F4EBC454015A6EF35042153C014810450C8B545400604076E802753C07DCD72D9E8B44540B24AE9995E2853C0F94B8BFA24AD45400A9E42AED42B53C039C2EED335AB454055D73F4A352E53C043ACFE08C3A845409C33A2B4373153C0959D7E5017A7454017B7D100DE3553C0F8A41309A6A245407F86376BF03C53C0C826F911BFA24540C1C6F5EFFA3F53C0E6CB0BB08FA44540CC5CE0F2584853C06B0F7BA180A34540BED6A546E85053C09E211CB3ECA34540583B8A73D45553C09616D28913A34540C80D643C115853C0719010E50BA04540637AC2120F6053C0AD4D637B2D9E45401958C7F1436353C0AD6A494739A44540A2276552436A53C0D8D5E429ABAB4540F199EC9FA77053C09A1B543AEEAB45403FB47396BA7353C05C1B2AC6F9AB4540B4C6A013427453C0EAC891CEC0AE45405BB4006DAB7F53C0AC83887CC2AE4540795F42BEB77F53C015A930B610B04540BC22F8DF4A8953C07EC4AF58C3AF4540C689AF76149553C06C384E8079AF4540B5553597CB9D53C0FCC3961E4DAF45409CBF098508A353C034D769A4A5A845409E77634161B553C0295AB91798A145407098689082C453C016F9F5436C9C454050C0763062C353C068791EDC9D934540C6DE8B2FDAC253C03A76A6C22091454006B7884189C353C068C9E369F98F45407841446ADAC353C0406A1327F789454066683C11C4C453C0FDB614677C88454023D699C340C153C0A181583673884540195245F12AC153C0A0A86C5853874540D8F0F44A59C053C0F8BF232A547F45403BC6151747C153C01DC6A4BF977A45405E64027E8DBD53C0C8D11C59F979454008C6C1A563BB53C0ACE122F7747745404DF73AA92FBA53C01A8524B37A7145404F3E3DB665BA53C0E198654F026F4540C6F65AD07BB853C06ADAC534D369454084656CE866B753C00A9AE9CE13674540DDA42634D7B653C0562C7E53586545404F92AE997CB653C0EDED96E4805F4540EE409DF2E8B953C07B9DD497A55B45406456EF703BBE53C06DE34F54365845404885B18520C353C0CCEA1D6E87524540C0B2D2A414C453C0B75ED383824E45403143E38920C753C0427514D9DA48454035562850B3C853C0D9EA724A4048454052CF8250DEC853C0FF40B96DDF4545409A22C0E95DCC53C055664AEB6F4145404737C2A222D253C06D7022FAB53B4540E97B0DC171D853C0BF42E6CAA034454008AA46AF06DD53C00ABC934F8F294540D9B0A6B228E853C0D13FC1C58A224540E38920CEC3F053C0020000000200000000020500000003000000FFFFFFFF0000000006000000000000000003000000000100000003</t>
  </si>
  <si>
    <t>NC</t>
  </si>
  <si>
    <t>North Carolina</t>
  </si>
  <si>
    <t>0xE61000000104E1000000EC0273F8559A41409ADE43A7571255C0698D4127847E414028266F80991455C0F3ED8F0B757E4140D5A3ABBA480855C0421FAD506B7E41407DF7F6445A0055C0312592E8657E4140787B1002F2FB54C052120FE3657E41402992C630EEFB54C0643F8BA5487E4140ADC090D5ADE754C0ECDC721A917E414020153FC625E354C0C5EC5C21D57E4140A16090A2E4DE54C0E6779ACC787F4140800C1D3BA8D454C047119896158041409C2F1E88F3C654C05AB91798158041408F899466F3C654C08B20BA6472834140429521328AC054C0D27135B22B874140554CA59F70B954C0D044D8F0F48A4140D120054F21B254C00E828CDC7A8A4140AB7B6D95C5B054C0C58CF0F6208A41401E6E8786C5AF54C0AEF02E17F18F4140DCEF5014E8AB54C0B7F399B3BF9241401DFD9E4AF9A454C0CFD90242EB93414018CA897615A254C0143FC6DCB5964140D9B0A6B2289D54C07C7F83F6EA994140F9F36DC1529A54C023644F236F9941404D1D96E7979654C0AC6EF59CF49841408AAF7614E79254C0A71135B2BC9841400439DE04D78D54C01E72030B469841400F3087D7188354C044A165DD3F9841403C1059A4898254C04D0D4833ED974140E63F3999097E54C0FE17CC407D97414011D5E975F17754C01A674E9B009741404CAA5C57287154C0EC1681B1BE954140ADA3AA09A25F54C09AFE39FA0095414027702CE6865754C0D1F5EDC8C5944140B8475971FF5454C0287FF78E1A934140B0FECF61BE4254C09A950612C4924140B4D0A97BB44254C09A07B0C8AF8F41405AB56B425A4254C07632384A5E8941400D4E44BFB64354C03C84F1D3B885414033897AC1A74254C0E525FF93BF8D41404B598638D63B54C090E85DA39F8941403947DDD5FF3954C010EBBA2E308041403877FBD4CB3554C0BD175FB4C77741404C86E3F90C3254C0290307B474694140A580B4FF013354C0F2C99F4BDC684140790717C50C2854C0EA42643BA368414089B8F374F22354C0FA0CA837A368414072A43330F22354C0567B298224684140AE666CB3811454C023861DC6A4674140EFDFBC38F10454C0100ABC1F686741403874E9D35DFB53C030A8C4C9666741402FCE0FD627FB53C07C6773010967414087F9004459EC53C07CD3F4D90167414060014C1938EB53C014825186A95041406945EED790DD53C02E4DC11E704F4140D8C38A58D1DC53C0554E7B4ACE45414074266DAAEED653C0D8D30E7F4D2641404CDF6B088EC453C0CF6394675E0A414083F57F0EF3B353C0A11FD008F8F8404003CCF123A8A953C02FDE8FDB2FF54040D5230D6E6BA753C0D89DEE3CF1EC40409B525E2BA1A253C006616EF772F34040D8B5BDDD929853C01C06F357C8F44040DD787764AC9153C0BA10AB3FC2F44040CB4752D2C38853C0C2323674B3F14040E0F25833328153C0E1783E03EAED40407A7077D66E8053C0D617096D39ED40403CA24275737D53C0FA638F88D4F54040D0263135D47B53C0B0E2546B61FC4040E2934E24987A53C09E3CAD0B9A014140FF0366EA697953C0D7DEA7AAD01441402023A0C2117553C043C70E2A711F41402BDB87BCE57053C0B449DFD126254140B1182533AA6D53C0800EF3E5052E41404676A565A46853C080B90D3BFC3741406356D04EF96053C05D6BEF53553C414054A69883A05D53C0404B57B08D444140350BB43BA45453C0E595EB6D334B414057E883656C4F53C0E0641BB803514140F06B2409C24853C097DE4C07AD51414042057ACD3A4753C0018750A56657414059315C1D003A53C0A1B94E232D5941402C0DFCA8862E53C060764F1E165641407C9A9317992753C0C3D2C08F6A5041400795B88E712353C0C216BB7D564B4140029B73F04C2253C04850FC18735B41408D96033DD41C53C06F10AD156D644140917D9065C11853C0118B1876186D414019390B7BDA1353C0DD239BABE6734140C345EEE9EA0E53C0C58B8521727E41404C70EA03C90853C00B0C59DDEA874140C746205ED70053C0014D840D4F8F4140442FA3586EFA52C0CDCAF6216F9741405E471CB281F052C0E79BE646C2974140B2907AD0F8EF52C0F84ECC7A319C414090F5D4EAABE852C042CF66D5E79C4140CE50DCF126E252C0DDB419A721B2414009698D4127DF52C023F25D4A5DCC4140074147AB5ADD52C09ED2C1FA3FDD414038807EDFBFDF52C0AE635C7171E241400113B87537E152C053CDACA580EE414040DD408177E452C0BBED42739D0242402E8D5F7825EA52C0E733A0DE8C0E4240F29881CAF8ED52C0166AB8CEB41D4240BE13835A52F152C032AEB8382A254240450DA661F8F252C0731074B4AA37424068B0A9F3A8F552C01212691B7F4642405A0C1EA67DF752C07BDB4C8578464240C0CAA145B60153C08C77B37F78464240ABFCFFA5D40753C0602B8674784642404FEBC6680B1453C0DAE38574784642407767EDB60B1453C0C15B326B7E4642404FB3B872741F53C010D1631880464240143E878DA92253C014CB2DAD864642400E2C47C8402F53C0EDEB1C45E645424037D8A7579B3A53C0FF573EF8E54542407BF586C8A03A53C0490ED8D5E44542400E828E56B53A53C0A0510756E845424012E9ABC7844A53C05320B3B3E84542401361C3D32B4C53C0EAFA369BE4454240D97DFF0C1F5353C02EA86F99D34542405CE7DF2EFB6F53C0D40F950ED145424079499538187153C02FD34DABBD45424021C19DDC957953C05B554C45A8454240FF6EB7ECF48253C03F1A4E999B454240D591239D818853C0D6EC70156E454240C4176E75B69453C098666E274E454240BCAE2D99469D53C04F01309E41454240B2463D44A3A053C025C95D6F534542400D5948DEFBAE53C093B28C60584542403D31CD93F6B253C044DE72F56345424069E21DE049BC53C0BC3C226F54454240C941D906D4C853C0F07C460A4E45424068DF4228FECD53C0F6A7113644454240ADAB028FEED553C0D095881C3A454240FD2E72F516DE53C02BDA1CE7364542403B33C170AEE053C0396C12F03645424025D5ED95B3E053C0A7A00AA94D45424016876536C0ED53C0B20E9E5A61454240B408E0890FF953C02B9FE5797045424074CC79C6BE0154C0F5736F3575454240E8A198CD6B0354C0197442E8A0454240DE57E542E51254C0A45181936D46424090F2936A9F1B54C0DA451EE8794642402D89C8A12A1C54C0AE00D4A373474240BB1FEC332E2754C0AF75A911FA4742403F8D7BF31B2D54C0B03C8145ED4742405C1C120DC63554C066BFEE74E7474240FCFCF7E0B53954C093DF4E93E7474240385A91AEB73954C0C616821C94484240FFAECF9CF54354C0B5DD04DF34494240E333D93F4F4B54C062B1251AC2494240457ACEB2995654C08AC8B08A374A4240BAA1293BFD5F54C05E9CF86A474B42404DB9C2BB5C6B54C0AE450BD0B6444240569C6A2DCC6C54C0F6B3588AE43B42402363B5F97F6C54C018080264E8344240DD43C2F7FE6E54C05CA5C656D731424003BE084F6A6E54C0D5E940D6532B4240A085048C2E6D54C0FE47A643A72B424013984EEB367154C00BD0B69A752C42408E3D7B2E537554C0C1FBAA5CA826424067D2A6EA1E7A54C0289CF9D1C7244240E44C7FE8C77A54C029447838E2214240F8DEA8B4CC7B54C0151A8865331D4240D7F6764B727D54C02F1686C8E90F424092054CE0D68154C03D44A33B880D424036001B10218554C0830489E4870D424039592033278554C0BE1248895D0D42404DF4F928238854C09198A0866F11424057AF22A3038954C0F5D555815A144240D30FEA22858D54C01C2AFB24B0134240A9DB42D3188E54C08141D2A755104240F337A110019154C030D80DDB161142406A9F8EC70C9354C0399A232BBF0E4240E0D8B3E7329654C095986725AD0A42407AC5538F349A54C0A67C718756094240FD08AB4DAF9A54C0C8940F41D500424017467A51BB9D54C0F001AF24B5FD41406BE014F380A054C0944F8F6D19FA41407A522635B4A354C0A6ECF483BAFC41407C2766BD18A754C0DBA6785C54034240D3BCE3141DA654C09127850CC40442405D4D1D5BC4A654C083F57F0EF3074240DE3CD52137A854C004543882540242405A9E077767AE54C0CBF5B6990AFF41406F66F4A3E1B154C00ABB287AE0F94140A86F99D365B254C01EFB592C45F6414035D252793BB454C0E89FE06245F9414077B81D1A16B754C0BD155A1687F741402299361B35B954C034D769A4A5F6414076DEC66647BA54C0128255F5F2EF4140D767CEFA94B954C0D2A92B9FE5E94140DD43C2F7FEBB54C0E549F5B9D4E54140D9ED1FF6DBBD54C0E3C281902CE44140B5FCC0559EBE54C0766EDA8CD3E44140FEB7921D1BC354C09E40D82956E341409B19FD6838C654C0FCFCF7E0B5E141400306499F56CA54C0DCB8C5FCDCDC414011381268B0CC54C00035B56CADDB41400E80B8AB57D054C00E2A1F1187DB4140E1CA5D6165D054C074AB6FE103DA4140DA8102C4EFD054C0D578E92631D4414009F8359204D354C0DDED7A698AD441403049658A39D654C0F3E2C4573BCE4140D331E719FBDA54C0B915C26A2CCD4140942C27A1F4DC54C07BA2EBC20FC84140F0DC7BB8E4DF54C062855B3E92C841402B2D23F59EE554C0E0826C59BEC84140A305685BCDE954C05702B5B4ADC84140BB9D6DBE6CEA54C0183F8D7BF3C741405549641F64F154C0AB93331477C24140CC2555DB4DF654C01F7F69519FBC41402AFC19DEACFA54C0C3081B70E3BA41408F21ABC4FFFC54C052D2DFE09CBA4140037285555EFD54C00F61FC34EEB94140999A046F48FE54C09FE6E44526B441400E6954E0640155C06D19709692AF4140137AFD497C0055C07711A62897AC414055664AEB6F0255C03CDBA337DCA5414041481630810155C0B696323164A54140247F30F0DC0155C03ECF9F36AA9F41404BC631923D0655C0C0EAC891CE9E414004745FCE6C0B55C05B09DD2571A24140B2614D65510E55C04D83A279009D4140AE64C746201255C0EC0273F8559A41409ADE43A7571255C001000000020000000001000000FFFFFFFF0000000003</t>
  </si>
  <si>
    <t>ND</t>
  </si>
  <si>
    <t>North Dakota</t>
  </si>
  <si>
    <t>0xE6100000010481000000E48233F8FB7F4840D388997D1E035AC01C075E2D776C48409031772D21035AC0CF8044512751484091DEE1DD13035AC09DD2C1FA3F3F4840B97020240B035AC080FA81CFD8314840DC2F937EFE025AC0C5E1CCAFE61E4840166C239EEC025AC0E7389C7080FF47405A2F976CD2025AC0EA5FA22680FF47404B79596CD2025AC06649809A5AFC4740C58D5BCCCF025AC06B28B517D1E64740EA77616BB6025AC0D87F9D9B36CD4740BAF94674CF025AC0EE4F70FCDFB24740B08B8BDDE0025AC0315F5E807DAA47405A457F68E6025AC0FF8832A141AA4740F747D354E6025AC0BF4351A04F90474035D07CCEDD025AC06C94F59B897747400B26FE28EA025AC02E1EDE73605B47404067D2A6EA025AC0311C1ED01A52474071C84B96E7025AC008AFF5283D4547402BE9B055E3025AC056F2B1BB404147404B766C04E2025AC0488AC8B08A294740D6FECEF6E8025AC091BDBD33DD2347409BAB0DEAE8025AC0774A07EBFFF8464042B5C189E8025AC04EEB36A8FDF846408DB800344AEA59C0001AA54BFFF8464081E84999D4DB59C073F56393FCF84640F1643733FACD59C088745C93F9F84640BCF75A06B9BF59C07A328ADAF8F846400077CEDF4ABC59C051BB5F05F8F84640450F7C0C56B859C0C22E8A1EF8F846408639419B1CAD59C05E9D6340F6F8464013B534B742A359C044882B67EFF846403BE466B8019559C0FAEE5696E8F846407B6649809A8559C05F4A51A2E6F8464051A2CB230B8059C027CE7196E6F846407F0F9B57E97F59C062B83A00E2F8464025CD1FD3DA7259C0A913D044D8F8464020B6F468AA6359C02635B401D8F846403AB2F2CB605759C040F9BB77D4F846403317B83CD64659C0A305685BCDF84640187D0569C63059C071A015A8C9F846406922D9C5C32059C0AA5E7EA7C9F8464097546D37C12059C0EA2EEFEEC8F846406B0C626BF51F59C0522AE109BDF84640D0B9DBF5D21259C00B789961A3F84640AC8F87BEBB0959C08AC745B588F846408CBB41B456F858C07E7B2DAC88F8464030E9F6EF52F858C0EAC9FCA36FF84640FFC874E8F4ED58C0154C04A46FF846408E583FE0F4ED58C05E2A36E675F84640E527D53E1DE758C0593332C85DF84640EC2E505260DF58C012BBB6B75BF84640679B1BD313D658C0791C06F357F8464013B69F8CF1C558C047E2591850F84640BE6D7E475EC058C02409C21550F84640FA5E43705CC058C04778607E26F84640596D80265CAE58C08218E8DA17F84640BB26A43506A858C05E49F25CDFF746409D668176879A58C0AB9509BFD4F7464028B85851838458C072340743CFF7464015A967BD848058C0AAA35FAFCCF746408398AE4BA47E58C023F433F5BAF74640C4EBFA05BB7158C043A9BD88B6F746400038F6ECB96258C0184B6798C3F7464027BEDA519C4E58C0931CB0ABC9F74640C18EFF02414558C0AE5FB01BB6F74640F06AB933132458C0C7F484251E0247404AD1CABDC02458C09E44A658CD0247401F046413A72458C0AFCA85CABF0A4740CC99ED0A7D2358C04703780B241C4740554D10751F2658C02AA73D25E72847409FE57970772658C00853944BE32D474039B5334C6D2958C09012BBB6B737474074B0FECF612D58C00D6C956071484740C37DE4D6A42F58C0DDB7D56E9650474031FA20524A3258C0F5ED9F2560514740BA17BBDC8B3258C0FDBCA9488551474017EFC7ED973258C0ADC090D5AD5847405A8121AB5B3258C0F697DD938763474026FF93BF7B3258C07F2F8507CD744740BA8102EFE43058C068AED3484B81474073452921583558C0A3005130638A4740E0B721C66B3458C0E2E2A8DC449347400B553282E63458C00121AA30769E4740C7EC622E813558C0834E081D74A347407D5C1B2AC63558C0AA251DE560B84740573ECBF3E03658C0D2EE8BE8E4BF4740E4B8B809C83658C0137EA99F37C9474062D9CC21A93658C0A8A44E4013D347409EB12FD9783858C00AC9964108D64740CB1C87FE2E3958C026A8E15B58DF4740F2086EA46C3B58C06667D13B15EC47405ABA826DC43F58C09485AFAF75F74740FC170802644258C065FB90B75C034840583673486A4458C06F0C01C0B10B4840CC7B9C69C24658C0B4C5353E931548407FF62345644958C0F52BE52F2C164840CBCE1886554958C08C5531CAC8184840AEFE4D0F154958C089B5F814002148402DB0C7444A4858C098D87C5C1B2C4840347F4C6BD34858C09201A08A1B3748401EDFDE35E84858C0A73FFB91224448404D4700378B4958C075F0D41937454840F4DDF5867A4958C03FEC203E9E454840DAAC8D4D744958C0484C50C3B74A4840E7C6F484254958C0F41263997E5548409013268C664658C0C7D3F203575B4840AE62F19BC24758C07F69519FE4624840C5707500C44958C09A0986730D6F4840D7A02FBDFD4B58C05C3B511212794840D190F128954E58C02444F982168048408CA03193A84E58C02C9D0FCF12804840CFF753E3A57158C03B7F21E1108048401B3DAE28D07C58C0D925AAB706804840E4805D4D9EB758C03B230A8DFF7F48405B0E49C7FCBF58C0AB0320EEEA7F48409D44847F11D858C01BAC251FE87F4840F74DDC11A5E158C0FE0C6FD6E07F484049EF1B5F7BFA58C02A01A8C6E67F48406176A078B10B59C00AD80E46EC7F4840F59D5F94A01B59C09813B4C9E17F48409DF3531C074859C0930259FAE37F4840A46DFC89CA5F59C0D89AADBCE47F48403EEB1A2D076859C0AF73A641D77F484056CF1D835A8159C04E29AF95D07F4840809D9B36E38D59C0E6CDE15AED7F48400FEECEDA6DB659C0A91C81B5EA7F4840802B35EC14BC59C03BA759A0DD7F48408B6EBDA607D859C0E48233F8FB7F4840D388997D1E035AC001000000020000000001000000FFFFFFFF0000000003</t>
  </si>
  <si>
    <t>OH</t>
  </si>
  <si>
    <t>Ohio</t>
  </si>
  <si>
    <t>0xE61000000104EC000000683BA6EECAD84440D9D0CDFE40B754C08C2958E36CD04440A23F34F3E4B554C03C65355D4FD244405B26C3F17CB254C0B6291E17D5D844404DBD6E1118B254C0629CBF0985DC4440CCE9B298D8B454C0683BA6EECAD84440D9D0CDFE40B754C0B3EA73B5159D434048A12C7C7D3455C0E8305F5E808D43407825C9737D3455C0E8667FA0DC9243404DA088450C3055C0914259F8FA9043408CF161F6B22D55C0A2409FC8938C43401A14CD03582B55C02E26FDAA098A43406947F47FD32755C08769DFDC5F894340A794D74AE82655C0E94317D4B78C4340A94C3107412355C0DA7F81AE068D4340930691CD6A2055C031441CB9138D43402B988EB1F21F55C0F792C6681D8D434040683D7C991F55C090BDDEFDF18E43405E0F26C5C71E55C000FBE8D4958F434038D89B18921D55C06FD575A8A68E43408F334DD87E1C55C0D991EA3BBF8A43403E062B4EB51B55C079E3A430EF85434020EA3E00A91955C0CE6C57E8838343409677D503E61455C0BFC5D792A2824340AFA5C1A88E1455C01286014BAE7E4340A3E4D539061355C03270404B577A43409CF86A47711255C08CD7BCAAB3704340B9162D40DB0E55C02B81A76DF66F43400B2DFB15DE0E55C0D024B1A4DC6B43404B9352D0ED0E55C0284D2A23366A4340D41CD772790E55C042942F6821674340014C1938A00D55C05ED72FD80D65434040852348A50855C01017F944C4624340370F0E8E5E0355C0C39D0B23BD62434067463F1A4E0355C08046E9D2BF6443407CB779E3A4FE54C0CF84268925634340C97553CA6BFB54C0FD82A75B36624340CA880A48E1F954C04D11E0F42E604340611A868F88F654C051D66F26A65B4340E657738060F554C0DC60A8C30A594340751F80D426F254C063EE5A423E544340E1D1C6116BF154C0B9088A39AB514340D61548D62CED54C0BDA60705A5504340F08975AA7CEB54C0D0DF4534285243408D0817FF66E954C02DB308C5565243408D614ED026E954C0ED293927F656434025C9737D1FE854C0D5AD9E93DE5943409BABE63922E254C0E21B0A9FAD554340C44142942FDC54C0F017B325AB544340D7DAFB5415D854C0A3E5400FB54F4340AB96749483D454C00FB6D8EDB34C434027F6D03E56D254C04B7365787A4E43400112F145EAD054C03B54539275504340B1F9B83654CF54C0A9A3E36A644F434029B000A60CCB54C05471E316F35143404A44F81741C854C05C1B2AC6F95543401C3F541A31C754C055116E32AA5A4340325871AAB5C254C01366ED51C25B43401864EC01F1C154C0A19BFD81725D43407364E597C1C054C0ACE28DCC235F434083143C855CBC54C02FA52E19C760434041B5C189E8B854C09103F360ED5E4340F608737077B854C06B990CC7F35B43405B22179CC1B754C01FF30181CE5643403F373465A7B754C031EE06D15A4D43402028B7ED7BB654C057321E68434943400C59784FF0B354C0E2546B6116484340C748F60835B354C0F31FD26F5F474340BB287AE063AE54C0857AFA08FC414340D447E00F3FAB54C05DE90FD3FC40434009A033E480AA54C003249A40113D434048DBF81395A754C048145AD6FD3543402AE109BDFEA554C0D843FB58C1334340DA0242EBE1A354C08A293E0D13354340D0F51CEA92A054C086FD9E58A7364340E5B4A7E49C9C54C0AAED26F8A6374340BB5F05F86E9854C0D591239D81394340F33B4D66BC9454C0205F4205873F434039ECBE63789354C09CC0745AB74743405F77BAF3C49254C08C64EAE0384A43408E6D03790E9254C07898F6CDFD4B43408811C2A38D9154C0B14CBF44BC4B4340CEF9298E038E54C0D311C0CDE24D4340A915A6EF358B54C0B0FF3A376D544340E00D6954E08B54C0A565A4DE53614340C6FB71FBE58C54C01CB5C2F4BD6643404F58E201658D54C0179E978A8D694340F180B229578A54C0E1783E03EA73434037A79201A08854C0BB26A717FE7A4340EEB2C9D4538654C0C8CEDBD8EC7C4340F78DAF3DB38554C0B0A888D349824340506EDBF7A88254C02E573F36C9834340D6C22CB4738054C0E123624A247F4340295B24ED467C54C0BAA1293BFD764340FA9B5088807954C008AD872F13794340BF0D315EF37454C0137D3ECA887D43404C1938A0A57154C0D2A57F492A8543404DF2237EC57254C0AFCA85CABF8A43403E3A75E5B37354C05210E6E4508D434081F2385F047054C08E3C1059A48D4340C45DBD8A8C6F54C023C687252C9743404B6B78A2257054C0942D9276A3974340B9FB1C1F2D7054C0402288C3009B434085B6B3882C6E54C00A2FC1A90F9C4340BEBA2A508B6D54C0E90E62670AA343403B376DC6696B54C01B28F04E3EA343404BC972124A6754C0847CD0B359A3434060CAC0012D6454C0FD2E6CCD56AA43407D93A641D16354C02FBFD364C6AF43403EADA23F346054C0328D261763B4434028D36872315D54C0DB34B6D782B243403B376DC6695A54C04BE7C3B304AD43401BD7BFEB335954C06D084039A2AC434090EB7477B45754C00EF8FC3042AC4340CE8AA8893E5654C0CFD90242EBB14340DE74CB0EF14F54C0CB2F833122B743409C340D8AE64B54C0EB51B81E85B943403BDD79E2394854C0250F30D495BA4340F1756BF3C24754C0280AF4893CC143406588635DDC4454C0763F7402DFC4434049565830644254C0CA8B4CC0AFCD43406C239EEC663C54C016325706D5D443400D4FAF94653754C03882548A1DDB43407BD976DA1A3554C0ED046C7110DC434035A4FA2F793554C040D9942BBCE14340842D76FBAC3754C02A8BC22E8AE64340AFCDC64ACC3454C08BC1C3B46FEC43402CB81FF0C03454C086F5F7D9CDEC43407B95BC35B33454C05E6743FE99F543405EF3AACE6A3354C01283C0CAA1F94340A4DE5339ED3054C0C617EDF142FC4340D53A71395E2F54C02981F9244B04444028428EF83E2F54C0A4A99ECC3F0A4440F7E3F6CB272F54C018AF795567134440054B75012F2D54C0717DD44A181444401B781082F82C54C019A77734F017444092326F7EC92B54C0A33B889D292044404A44F817412954C055A2EC2DE52644409A780778D22654C0C7D3F203573144403412A1116C2854C0C0D10CF694324440F09396B5262854C0E9995E622C394440E4A08499B62654C043554CA59F424440052FFA0AD22754C081069B3A8F4A44409888B7CEBF2A54C078CE16105A4F4440F97FD591232854C05704FF5BC94E444072F7393E5A2554C078D32D3BC4514440C6FA0626372154C0FA2A839AF86C44405D8B3BD9422154C0DAB38ED03D7344405F2C988B452154C0819F2D7083734440A6AC89A9452154C082C7B7770D744440069FE6E4452154C0FEA1EAE1627E4440492AF4D7412154C0FA29E5100390444004C545EF3A2154C0721615CF12914440CA48C1843A2154C0893E1F65C49D4440E447FC8A352154C08B3AC132B0AA444014B5534C372154C0980792F397BE4440217B8C003A2154C0F134E582FDBF444021E71E313A2154C05378D0ECBAD54440B77C24253D2154C00D2CE67ABEEC444040B2C4CB3D2154C03D0B42791FFD444063EE5A423E2154C04929E8F692FA44406308008E3D2554C0032670EB6EF4444050357A35403354C00C8D278238EF4440C64D0D349F3954C0AE01F2AEB1EC444089B1942E254054C05E10919A76EB4440888043A8524354C016DBA4A2B1E44440739B70AFCC4B54C0A70183A44FE14440E8D9ACFA5C5254C004C8D0B183DA4440768BC058DF5854C0C4211B4817D344405E2C0C91D35D54C0C13D2E1D36D144402487F193465F54C0486E4DBA2DC54440E1421EC18D6854C0FB3A70CE88BE44406A300DC3476F54C01BF8FA21E9BE44402272CA55307154C0F529C76471BF44401ABE8575E37354C0247120A964BF4440B8E90DE6A37454C08F6CAE9AE7BE4440508A56EE057C54C06BCE5A2112C04440BBECDCF6757D54C07B557B847EC04440D40A7C96FB7D54C08BE07F2BD9C14440C22FF5F3A67F54C0861DDECF9ABF4440040CA1BA8D8454C041D7BE805EBC444037C1374D9F8B54C022DFA5D425B744406B2A8BC22E9154C0D0E56890B0B6444090FE59F2459654C06E8445459CB64440D40D1478279754C0F5F57CCD72B1444080643A747A9D54C0FD4CBD6E11B24440CC7D721420A254C0F7E461A1D6B64440EACC3D247CA754C098840B7904BF4440D34ECDE506AC54C00392350E94BF4440D4AF9A4032AC54C0535C55F65DC54440252191B6F1AD54C00247020D36CB4440E52329E961B554C070AE6186C6C944407BB94F8E02B754C0BCCCB051D6C144405B59A2B3CCBB54C0C0E95DBC1FC74440BB7B80EECBC154C01500E31934CC44401F49490F43C454C031558980E3CF444044A9D30C7CCA54C04CBF44BC75D24440A5F27684D3CE54C0E40E9BC8CCD94440F9A067B3EAD454C0A33A1DC87AD84440AFEC82C135DA54C09A417C60C7DD444035785F950BDD54C0DD59DE6648DD444000937D8479E554C0A98251499DDC4440BCE6559DD5F054C009C2742E9DDC44405C761073D7F054C015DB50552FDC444052C6535058F854C0FCA6B05241DB4440B1C1C2499A0855C017D0C5877DDA44400DEA061B111755C06FCD8BA15BDA44402AB11135921955C018EDF1423ADA44403C9D2B4A091C55C07C0DC17119D944403BF9F4D8963355C008704D8EDBC34440A4EC366F843355C0DDC904CC88B6444025C9A7E2783355C0F59B89E942B44440992842EA763355C0BD48CD97B8A2444059041CE16F3355C0F787F5F053A0444070185DEB6E3355C066A3737E8A8F44404142942F683355C0A87116CFA37E4440D3E3520D623355C03F4D4BBB16764440C139DBF25E3355C02094F771345D44400320EEEA553355C0A3CAD4E2335D44409EC410EB553355C0205D8C453E494440B996BDBF5A3355C02367614F3B4044402FA017EE5C3355C02724F0C9913B4440CE163E3A633355C07F4B00FE292D4440E7C589AF763355C0ED311150272D44409064F1B5763355C0EAD81239B1274440C3A3DCC3833355C0D1CDFE40B90D44400E85CFD6C13355C0AE8CA30DA600444007EF85AED93355C0A526026D5DF5434066D40342EE3355C0BA1115C501DD43402FCBE7AC1A3455C0355B79C9FFDC4340696E85B01A3455C03B1D7E1AABC84340DA5BB386343455C0F9D6DAD9CFC24340165CF8F73B3455C0118E59F624B2434018416326513455C06EF65DAF0FA7434080A27C7B683455C066FCE7F10EA74340F07D0B7D683455C0B3EA73B5159D434048A12C7C7D3455C0020000000200000000020600000003000000FFFFFFFF0000000006000000000000000003000000000100000003</t>
  </si>
  <si>
    <t>OK</t>
  </si>
  <si>
    <t>Oklahoma</t>
  </si>
  <si>
    <t>0xE61000000104EC000000C85BAE7E6C564240AFE9414129C059C0526342CC254D4240651C23D923C059C01D0247020D4042408099EFE027C059C054ABAFAE0A404240D8F335CB658A59C01EB7E726024042402C35ADD7118259C065A88AA9F43F42402BC1E270E67459C0D8B79388F03F4240F71E2E39EE6759C0B35C363AE73F4240B9C32632734559C0CCB22195F03F4240C22C36D4103D59C02F336C94F53F42404E7E8B4E963859C0D32EA699EE3F4240B6494563ED2559C033BFCEC8EF3F424037DDAF0AF42259C0111AC1C6F53F4240E99D0AB8E71359C0140AED3AF63F4240F09EF1A23D0059C076DF313CF63F4240382EE3A6060059C0D711876C20074240DFFC8689060059C03FBB70E7C2F041406AB7C67D060059C045BB0A293FCF414086CB2A6C060059C00466EE0510B641402838EE5E060059C0F77475C7629741402C9ACE4E060059C0EEA4DAA7E38341404F2AB34A060059C066231ABE885F4140128F0A43060059C08C0E48C2BE4741408CA2073E060059C067892D53D3474140657FAE28D9FF58C09A92ACC3D1494140E54350357AFB58C0E4CE472CE34041404CE3EA5FE4F558C01FD7868A713E4140E202D0285DF458C0C687D9CBB637414024D3A1D3F3F058C0A14CA3C9C5304140083A5AD592EC58C0111AC1C6F52F4140FBAF73D366E658C0293BFDA02E344140A14ACD1E68E558C0D0F028ABCC3241402EDD3FC366DE58C0FD67CD8FBF324140821B295B24DE58C015A75A0BB3304140478C9E5BE8DA58C0124C35B396384140F9D687F546D958C09C51F355F237414086527B116DD658C049D576137C314140F6D1A92B9FD158C0DB745ED7A5294140AAAAE7D22ECE58C06AF6402B302841405AF5B9DA8ACD58C0F7915B936E1B4140DDCEBEF220CC58C014ADDC0BCC1A4140342C465D6BC858C0D80FB1C1C21941404F401361C3C358C02AFF5A5EB91A4140A62897C62FC058C0247D8C9F321A41406EC615E4F2BC58C097530262121A4140E3C281902CBC58C01363997E89144140DB679599D2B758C0F4346090F41341407D0569C6A2B358C0D1048A58C4104140236420CF2EAF58C0412619390B114140A9F8BF232AAC58C08E8F16670C154140EB1A2D077AA958C067B9F2AFFE134140094EEB0010A758C0622CD32F111341400856D5CBEFA458C09EB29AAE270C4140D26F5F07CEA158C0C49272F739084140425C397B679E58C052AF07527D0A4140B6F1272A1B9B58C0B5DE6FB4E30A41402C27A1F4859A58C0CC7C073F71104140AC18AE0E809958C02174D0251C14414079FF1F274C9758C04B395FECBD12414066666666669458C02DCA6C9049104140289831056B8E58C06893C3279D0E41405E46B1DCD28A58C02954F209131241402AE27DF4DC8858C040F67AF7C71341400705A568E58758C07311DF89590D4140EFE4D3635B8658C0B32781CD3906414085CABF96578658C0198F52094F00414055F5F23B4D8558C026FF93BF7BFF4040A7EA1ED95C8058C025CD1FD3DAFE4040BDA60705A57C58C01727BEDA51F64040F5D6C056097D58C0DF1400B013F240409DF2EF06EC7C58C0C002983270F04040BC1DE1B4E07C58C0C539EAE8B8EC40405F419AB1687758C01422E010AAF04040048E041A6C7358C051F701486DF64040E318C91EA17058C0251E5036E5FE40409597FC4FFE6A58C0463EAF78EAFB40406D52D158FB6658C002B9C49107F6404033164D67276658C05F418C7214F340406ED36368EB6358C01C23D923D4F24040A01518B2BA6358C06950340F60F54040CA15DEE5225F58C0B26D7D51FAF44040A1D3C234FC5E58C07A8D5DA27AEF4040198A3BDEE45C58C0F529C76471E940402D077AA86D5C58C0C74961DEE3E840409A95ED43DE5758C0990AF148BCEE4040944BE3175E5458C02D93E1783EF34040793BC269C14F58C085B1852007F540405857056A314D58C04145D5AF74EC40402C64AE0CAA4A58C009C21550A8E74040D9960167294D58C047E5266A69DC4040FE0DDAAB8F4958C047E6913F18DE40403465A71FD44558C0E36E10AD15E34040D8B8FE5D9F4558C05BD07B6308E84040BAF2599E074558C0556CCCEB88ED4040F0F78BD9924358C09E978A8D79F1404013419C87133F58C01536035C90F5404058C51B99473F58C0F4311F10E8F840408FA339B2F23C58C0497EB631F6F840403CB3649A743C58C0DB4CDB0E09F94040588CDA47CC3B58C02D93E1783EF94040C76647AAEF3958C06DE525FF93F34040B70A62A06B3958C0DEE7F86871EC4040374D9F1D703658C0E3F90CA837EF4040DAFF006BD53258C029029CDEC5EB404043A9BD88B63158C01EA33CF372EA4040DBBC7152982D58C0D89942E735F0404039605793A72B58C075ADBD4F55F54040B7B06EBC3B2A58C04BA45FC106F14040317DD3240F2658C0ADDD76A1B9F04040893E1F65C42558C090DC9A745BEA4040ADBCE47FF22558C0081C0934D8E84040C66AF3FFAA2458C02B33A5F5B7E840406725ADF8862158C0D061BEBC00E3404046CF2D74252058C0559FABADD8E340403ECBF3E0EE1B58C0A92EE06586DF4040402D060FD31958C0B9C84D8496DB404058C2EB5C4C1858C042B28009DCD840401C42959A3D1758C0C0B2D2A414DE40409C89E942AC1358C014CB2DAD86E2404074CC79C6BE1158C051DCF126BFDF404009C21550A80E58C02D3E05C078E64040FC1873D7120B58C0DD04DF347DEA4040EBC5504EB40958C078EA9106B7EB40407D5BB054170458C093E1783E03F040406588635DDCFB57C0083A5AD592EE4040A31F0DA7CCF857C0DBC3124E22EE4040443B6A7D12F657C05CE15D2EE2ED40409ECE15A584F457C0D67C3907ACEF40407058597389F257C0CAA5F10BAFF240407422C15433EF57C090A339B2F2F3404087C267EBE0EA57C0E2016553AEF640401840F850A2E657C0745E6397A8F64040B7E9CF7EA4E357C03E0455A357F14040A3772AE09EE157C097900F7A36EF404089CDC7B5A1DC57C00E6ABFB513EF4040D5C8AEB48CD657C0086CB316DAEF40403DA0D168DED357C0F0181EFB59F04040BE4D7FF623D257C0D061BEBC00F74040DBA0F65B3BD057C0D120054F21FB4040C6C210397DCE57C0BF63DF3020F84040232BF163FAC957C0A208A9DBD9F74040AA7F10C990C957C0E272BC02D1F340407EC3448314C657C04DD6A88768EE4040914259F8FAC257C0B87361A417ED40409487855AD3BE57C0AA27F38FBEE740404E2844C021BC57C04D9F1D705DE34040CEFDD5E3BEB957C00453CDACA5DE4040E84CDA54DDB557C074B2D47ABFDF4040847D3B8908B157C0FCB0A22C44DC4040153C19FDD7AE57C03D5E488787DA404085032159C0AD57C0FE0B040132D6404030D461855BA857C02D060FD3BED54040D23252EFA9A457C01DACFF7398CF4040137CD3F4D9A157C04C1938A0A5D140406ABC7493189F57C02424D236FEE44040B6F5D37FD69E57C0E8F6EFC46FF84040B295CD898B9E57C0F819170E840241402B82FFAD649E57C00EAE1E794D184140503542FB169E57C0CDAB3AAB052E4140696FF085C99D57C01E52ED56F4404140A63EAAC9839D57C01EE1B4E045514140E27A14AE479D57C075B88E844E5D414092C5E8CE149D57C0D7A02FBDFD7141407500C45DBD9C57C0833A53888C774140DE3509FFA39C57C0B1F4163400884140B8A0B6E5589C57C000193A7650A341403CDBA337DC9B57C0AEF204C24EAF4140F02E17F19D9B57C0DE116F4D74B1414083A3E43CC59B57C0081CA5E453B24140F3E6E039D59B57C0A226FA7C94BF41401649BBD1C79C57C0AA88C0E9BBD14140967B8D96479E57C04ABAF55D2CE1414041ACF2F78D9F57C09735B1C057E241403F51D9B0A69F57C0E3A430EF71FE41409A0986730DA257C0D789E6BB150D424095E8D86E52A357C04AE95888BB144240B892EE32FCA357C02B685A6265264240933A014D84A557C0109546CCEC3F4240EE2422FC8BA757C00BB3D0CE694E42409BFEEC478AA757C0B282BA717E554240EB5F632D8DA757C0FC3559A31E624240D3F8855792A757C0CB67791EDC7F4240BE86E0B88CA757C073B8567BD87F424079E40F069EAD57C0A833F790F07F4240033C69E1B2BF57C09F87EF5AF07F424031809DD87CC057C0E897293AEF7F42406B33FB49B4C457C07C7F83F6EA7F42406475ABE7A4D457C04732166EEA7F4240FF9B387216DA57C0373DF5B5E97F42407160723D6FE157C06B48DC63E97F424043C362D4B5E457C06673031CE87F4240DB2E764E5AF257C083D89942E77F4240AE2CD15966FB57C0B30C438BE67F42409096AF9EB6FD57C0203AF2D1E57F4240574840460D0058C015359886E17F4240B663EAAEEC0D58C08EB0A888D37F424033A5F5B7042058C05174FFADD47F4240D5E3DE22A32158C0588CBAD6DE7F424013D38558FD2F58C07C629D2ADF7F4240BA111615714658C0318D5353DE7F42407477A442744958C0556B6116DA7F42406B9A779CA25858C0DA0A0079D97F4240E96CCD13975D58C0A4703D0AD77F42407B134372327158C037F4245BD57F4240EA338018597358C05DDBDB2DC97F4240A7C821E2E68258C0CB201D97C67F4240C874E7C32A8758C053C87C74BD7F424062F683AF379658C07BD7A02FBD7F424062D9CC21A99658C046646EA4CF7F424022BAE4BDDBA258C0A7AE7C96E77F42409A215514AFB258C0F04256F7EA7F42409025B6EE04C058C09273620FED7F4240FE5F75E448C858C05A626534F27F4240D07EA4880CDA58C0F3EDC22DF67F42404D52B26B32DD58C0912E0B0AFD7F4240F3FD70A0A1E258C056478E7406804240FA7C941117EA58C073D4D1713580424093FC885FB1FF58C0B48C720E35804240827AB6212A0059C0077BB07A30804240C1E9A211BA0559C0357BA01518804240888384285F2359C02C9A56B00580424073D28565882859C0B8770DFAD27F42401FD61BB5C23659C0EB5C558DC67F424057EE2687823C59C0CF21A9D1B57F424099C467B8404459C042075DC2A17F4240F56393FC884D59C0D844662E707F42408179C8940F5F59C0E81989B1657F424051FC685C896359C022FC8BA0317F42408BA6B393C17959C0718153611F7F42407F89F318CE8159C0569BFF571D7F424051A5660FB48259C080D6FCF84B7F4240522AE109BD9659C0D4D2DC0A617F4240B37DC85BAEAC59C0D192C7D3F27F4240DFA5D425E3B559C0A54C6A68038042405F45460724C059C08D2958E36C7442403DF19C2D20C059C0C85BAE7E6C564240AFE9414129C059C001000000020000000001000000FFFFFFFF0000000003</t>
  </si>
  <si>
    <t>OR</t>
  </si>
  <si>
    <t>Oregon</t>
  </si>
  <si>
    <t>0xE61000000104FC000000350873BB976B45400DFE7E315B235FC0F46E2C280C5E4540DCD9571EA4205FC0A81B28F04E584540043C69E1B21C5FC0E259828C80564540F0BF95ECD81C5FC096766A2E37544540CC96AC8A701A5FC0BB6246787B4C45402C98F8A3A8195FC0EB18575C1C4545409CFEEC478A195FC062F4DC4257384540DE54A4C2D81B5FC006280D350A2D4540A62BD8463C1B5FC0676325E6592745404D4BAC8C461A5FC0328E91EC11204540A94F72874D1A5FC0CC7A3194131D4540A62A6D718D185FC0E257ACE122174540F2237EC51A175FC06893C3279D1045408F19A88C7F165FC0B2497EC4AF084540861F9C4F1D145FC00A9E42AED4054540B4AF3C484F115FC09D2E8B89CDFF4440E2AAB2EF8A0D5FC046054EB681FF44407349D57613005FC092D2207270FF44406CF9B18592F45EC0100533A660FF444065E256410CEA5EC0B30194E2E4FF444073400C2539E15EC097AAB4C5350045400BD28C45D3DB5EC003965CC5E2FF444045D5AF743ED65EC0D19F264EA3004540F17AAC49C4CE5EC0054B75012F014540A4E36A6457C95EC08BA4DDE863004540D8800871E5C25EC056EE056685004540C18BBE8234B35EC07EA99F371501454062F8889812A05EC0DE895169FE004540B81D7DB587925EC0060B2769FE004540C613419C87925EC0E1B6B6F0BC0045408C2FDAE385865EC0A3CC0699640045405E48878730765EC0ACC266800B004540D15AD1E6386B5EC01B3053ECA3FF44403B6F0A80A45C5EC072BF4351A0FF4440A73FFB91225C5EC040BCAE5FB0FF4440BB438A0112505EC0ABAE433525FF4440E57E87A240425EC070C379792AFF444094A6636949385EC0C9E4D4CE30FF4440DEAAEB504D2C5EC0AF20CD5834FF44408602B68311205EC03D7FDAA84EFF444079CA6ABA9E0B5EC02C4833164DFF44406CCD565EF2FF5DC05C9198A086FF444078EE3D5C72EE5DC0007F2A6D3EFF44401E7151340DD75DC05D68FA5037FF4440AC626E69BFD45DC0D711876C20FF44404C1AA37554CD5DC032FFE89B34FF4440E62494BE10C05DC01B800D8810FF4440BC3E73D6A7B15DC08E7747C66AFF4440C24EB16A10A05DC044A33B889DFF444061889CBE9E8C5DC0E0B9F770C9FF4440A8C821E2E6775DC04F9143C4CDFF444016A06D35EB675DC0239C16BCE8FF444064CF9ECBD4595DC047C9AB730C004540B64DF1B8A84C5DC079CC4065FCFF444036902E36AD415DC00056478E74304540452BF702B3415DC06C205D6C5A674540001B1021AE415DC0601BF16437834540DF1797AAB4415DC01B2B31CF4ACC4540D1E7A38CB8415DC0AC99069717D745405C59E272A4415DC0E38A8BA372E9454005FC1A4982415DC06D484EAACAF045402D437F2B133F5DC0C5FF1D51A1F245401C075E2D773E5DC0DCB5847CD0FD45403E58C6866E3D5DC0C6A4BF97C2034640B4CA4C69FD3B5DC0BC202235ED0A4640A06D35EB8C3E5DC0AAA2C8108913464078814A5777395DC0D97745F0BF1346403F1EFAEE56395DC009DB4FC6F8164640821953B0C6395DC0D2A6EA1ED91846409E961FB8CA3D5DC0AEB5F7A92A1E46407AC5538F343E5DC00B96EA025E1E4640F1BC546CCC435DC0196EC0E787234640C826F911BF475DC077A1B94E23214640A8C821E2E64A5DC04D49D6E1E82446404485EAE6E24D5DC01F508747F125464012EBF496914D5DC0033E3F8C102A46405CCCCF0D4D4C5DC0581D39D2192E464021C9ACDEE14D5DC00CCB9F6F0B324640E1421EC18D4F5DC0060C923EAD364640429259BDC34D5DC0F487669E5C3D4640ACC77DAB754E5DC0355B79C9FF4246403F541A31B34A5DC0B1135E825347464082E7DEC325495DC0EDD0B01875534640A88AA9F413465DC0F6419605135D4640209BE447FC435DC0CFA2772AE0604640A4A7C821E2405DC02B84D558C26446406C9A779CA23B5DC0EA16CF32966B4640B2160C53EA385DC01477BCC96F6F46401B7FA2B261375DC06B6281AFE87646408A39083A5A355DC0D5CC5A0A487D4640D32EA699EE365DC0D61BB5C2F4834640AFEAAC16D8355DC0965AEF37DA89464015E3FC4D28325DC08D3D62B3008A4640FA895D3019325DC071546EA2968E4640F14927124C305DC02EFD4B5299A04640A65EB7088C2C5DC02106E9D875A24640B87BDD93362C5DC02EE1D05B3CA84640F413CE6E2D2B5DC0465F419AB1B84640ED2AA4FCA4255DC073D3669C86C846408A7780272D205DC0052FFA0AD2CE46402C64AE0CAA1D5DC0B20DDC813AD746401FD95C35CF215DC0CD5A0A48FBDD464016A243E048225DC02DCC423BA7E346406C990CC7F3255DC0C9C4AD8218E44640C02500FF942A5DC02CD2C43BC0E94640D845D1031F2F5DC0F4FBFECD8BEB46408A3C49BA66325DC092678C0EEFEC4640087AC42A26335DC0486B0C3A21F44640EA909BE106375DC0DF313CF6B3FA4640F06B2409C2385DC0B28174B169FF4640BA9F53909F3A5DC07E33315D88FF4640E048A0C1A6565DC0E0CF4455B0FF4640F18C37ABBA5E5DC08AF25F4AD7FF4640D7113A3E9A665DC0F030ED9BFBFF464090D78349F16D5DC0B937FB8305004740A1C8B79C937E5DC0D7EADB3E06004740AE63B466CD7F5DC03DD4B66114004740EF7211DF89975DC08CCF76491C004740CB332DA2D5A65DC0FC3559A31E004740213CDA3862AB5DC0FCDEA63FFBFF4640B9FB1C1F2DBF5DC09FAA4203B1FA464098FC4FFEEEC35DC0BF6378EC67F74640C7D79E5912C85DC07E54C37E4FF84640A60A462575D05DC0406A1327F7F54640C4B2994352D75DC03385E14AE4F446400781DA20A7DB5DC0649126DE01F446409642209738DF5DC088F19A5775F64640AEBA0ED594E45DC0F18288D4B4F5464050A912656FE65DC0C5025FD1ADED4640EDD5C743DFEA5DC07F30F0DC7BEC464023BE13B35EF35DC0E6B51F3E4BEB46409F160A038FF75DC0C87BD5CA84E94640BA13ECBFCEFD5DC079153D32E5E74640336CF204F8FF5DC0CA3159DC7FE446401FF46C567D045EC0226B0DA5F6E24640594E42E90B095EC0CEBF5DF6EBDC4640136058FE7C0D5EC0B81E85EB51DC4640B1170AD80E125EC05E61C1FD80D9464019390B7BDA195EC0FC65CD9B96D946409B5229003D1F5EC0AAD0402C9BD946406A50340F60205EC0A5F622DA8EDF46407520EBA9D5255EC0EC681CEA77DF46406B80D250A3285EC0E3C64ACF3ADE46400248A8D5C2295EC048F8DEDFA0DB4640FC3559A31E2C5EC06A65C22FF5D546406682E15CC3365EC0381092054CD246405F07CE1951395EC0F82DBF62F4D246405EC3D8EB7E3A5EC0B54FC76306D4464047CB811E6A3C5EC056276728EED246407A56D28A6F455EC08A929048DBCE46408FE4F21FD2475EC00DFAD2DB9FCD46407EAA0A0DC44B5EC08DEA7420EBD54640780AB952CF4D5EC0882CD2C43BDA46407AE40F069E555EC022E010AAD4D8464039B69E211C5B5EC09169468A79D9464019F6E37B315C5EC0360606759ADC4640EBFB80C774615EC0001AA54BFFDC46404AD3A0681E625EC0C77F812040DA4640E8F86871C66A5EC003931B45D6D846402ACAA5F10B6F5EC04C8BFA2477DA46404CC79C67EC735EC0D408FD4CBDD84640E84A04AA7F775EC02E54FEB5BCD44640C21550A8A7795EC0BC7BEA68BFD346406C54302B227B5EC0E1421EC18DD24640C345EEE9EA7C5EC0095053CBD6CE4640A054FB743C805EC0AB58FCA6B0CA464088F4DBD781865EC0D78349F1F1C94640145CACA8C18B5EC0CAD2C0946AC646403933C2DBED8F5EC054C37E4FACC546402B8716D9CE905EC0C5A9D6C22CC64640C0232A5437955EC078B6476FB8C946409E2633DE56985EC011C2A38D23C84640C0E61C3C139C5EC068B0A9F3A8CA4640598AE42B819F5EC0410C74ED0BCE464097AAB4C535A95EC0300E2E1D73D2464087F8872D3DAF5EC08E774F36CAD446401934B19369B05EC082FE428F18D746401BD9959691B15EC0C7C0CB6245DD4640188713770EB15EC0A8AAD0402CE146406AA0F99CBBB05EC048E17A14AEE746402EE23B31EBB25EC04A8EF0CFEDEC46403A71C80170B25EC0CDE2C5C210EF46409F20B1DD3DB25EC0EC9E3C2CD4F446402098A3C7EFB35EC058FD118601FB46409A40118B18B45EC025E7C41EDA0147405C8DEC4ACBB65EC019C8B3CBB70A47404D2CF015DDB95EC04C88B9A46A0D4740C2DEC4909CBD5EC0EF39B01C2111474018247D5A45C05EC0677FA0DCB6174740705E9CF86AC75EC0DB696B44301847402EE6E786A6CA5EC036A51E7DE61547408B36B87E99CD5EC0FA0626378A124740DFDC5F3DEED15EC0C364DE09B81247401D1784D845D75EC06A865451BC124740EEE9EA8EC5D75EC0D0436D1B461747401AA54BFF92DB5EC095B377465B1D47408E7406465EDB5EC07DAB75E272224740406EBF7CB2DE5EC0B48CD47B2A2147400B9755D80CE35EC0BF0CC688441D47401CF0F96184E55EC0B8205B96AF1B474044BE4BA94BEA5EC0E126A3CA30184740ED293927F6ED5EC0F581E49D431B4740CCB392567CF05EC03A77BB5E9A18474089B663EAAEF55EC033A2B437F81647403EEDF0D764FA5EC0D26EF4311F1E474046ED7E15E0FF5EC0DEAAEB504D194740CBBC55D7A1025FC095D40968221247409E29745E63FD5EC06493FC885F054740444C89247AFB5EC0A017EE5C18FD4640B37C5D86FFFB5EC0D575A8A624F94640F9BB77D498FF5EC0390A100533F44640392861A6EDFD5EC07539252026EB4640906AD8EF89FD5EC036D6A6E840E44640CF0DA34BD7FD5EC0AEB9A3FFE5E046406747AAEFFCFD5EC0BE4868CBB9DA4640BA1281EA1FFC5EC02FBC92E4B9D44640F3716DA818FC5EC06D1D1CEC4DC846403AC8EBC1A4FC5EC0D0622992AFBE4640B9C667B27FFE5EC00BEBC6BB23B74640683C11C479FD5EC06404543882AC4640A4198BA6B3FE5EC011E0F42EDEA3464096AFCBF09FFD5EC0E525FF93BF9B46400CAA0D4E44FE5EC02B2D23F59E924640DAACFA5C6DFE5EC03B1BF2CF0C864640D89E5912A0005FC0FB47741EBF8546404AC1B5ADA5005FC02BF697DD937946401AA20A7F86015FC081221631EC6A46400CE544BB0A045FC0B5DAC35E28664640B7EF517FBD045FC0522635B4015A4640B1170AD80E045FC06A4B1DE4F55046409E7E501729045FC0FF2268CC244046406D3A02B859055FC0CE6DC2BD32354640FBAF73D366055FC08461C092AB244640F31FD26F5F075FC08FEAF5AD5D234640E1FF7BF951075FC0779E78CE161E4640C2853C821B075FC0172AFF5A5E0D464063B5F97FD5075FC0E2C798BB96F44540C1AA7AF99D095FC046ED5E3D87EE454051685097410A5FC01B9947FE60DA4540DA8F1491610C5FC025E77B061FCE45401656D7BA070E5FC06CCF2C0950C7454042209738F20E5FC014B01D8CD8B745409B560A815C125FC08F352383DCAB45405628D2FD9C165FC0A837A3E6ABA64540014C1938A0195FC0AEBA0ED594A24540CD0182397A185FC009A87004A99C454065C405A051195FC07095271076944540B1F9B836541A5FC0FBE769C020894540282504ABEA1B5FC0181E34763C7A454047CC866DB21E5FC05DA79196CA794540D5592DB0C71E5FC0350873BB976B45400DFE7E315B235FC001000000020000000001000000FFFFFFFF0000000003</t>
  </si>
  <si>
    <t>PA</t>
  </si>
  <si>
    <t>Pennsylvania</t>
  </si>
  <si>
    <t>0xE61000000104B300000082C7B7770D744440069FE6E4452154C0819F2D7083734440A6AC89A9452154C0DAB38ED03D7344405F2C988B452154C0FA2A839AF86C44405D8B3BD9422154C078D32D3BC4514440C6FA0626372154C0B6B34E3C1A3D44408F449293372154C0A48F2970273344403A554FC8372154C0E6762FF7C92B44404E965AEF372154C0458FC6217014444074BEA6AD382154C0E7A90EB919024440C5AC1743392154C040E50E5F29FB43408E3C32EE392154C03E1EFAEE56DC43401C5C3AE63C2154C0129ED0EB4FDC434051BB5F05F81A54C01C7C613255DC4340AD4ECE50DC0454C022B52C2253DC4340B44CEB3EAB0254C06686928F4BDC43400CB04207A0FA53C0F0DE516342DC43403FE257ACE1F053C0BBEEAD484CDC4340BD4F55A181DE53C006B4F91F58DC434023A7DB091ED953C06CAE9AE788DC4340E15E99B7EAC253C02B5DCA298BDC4340602D975F98BB53C0C8F2CE968DDC43403446F32DBBB353C05182FE428FDC4340BA86191A4FAE53C03680B89181DC43408D4B79BC599853C0B826231180DC4340FA8FFFFBF09553C0AC18AE0E80DC4340AAB5300BED9553C062C4B2C579DC434017D32F89558653C0C287122D79DC4340AE8218E8DA8453C01E69705B5BDC434010919A76317153C0BD50C07630DC43403DB7D095085E53C0B125C57630DC4340E7F8C378065E53C093EB307830DC4340DAE26D5B675D53C0FF3F4E9830DC434036AB3E575B4F53C04AEA2B1430DC4340C8CC9AB7E34D53C0A4D46F2D2BDC4340E15998D3F43F53C0D28BDAFD2ADC4340BC934F8F6D3F53C0D9313F4E4BDC4340DAEEEECC5F3253C01B48179B56DC4340361B2B31CF2D53C066630AC158DC4340D013C347722453C05A9BC6F65ADC4340656B7D91D01A53C0C112C5C35EDC4340175E79FA560F53C005A568E55EDC4340D2C6116BF10E53C0F2998DE75EDC4340ACAC7F0CEE0E53C0BC950CE162DC4340C0C44244AF0853C08571700F70DC4340CE29541EF9F352C0191A4F0471DC434069705B5B78F252C0EA95B20C71DC43409206B7B585F152C026DD96C805E143409D9B36E334F052C0CF66D5E76AE543405B936E4BE4ED52C0F38E537424E943403412A1116CEA52C0B26A1102D4EA434056D8C54909E652C09A25016A6AEB4340C9E369F981E452C09B9141EE22EA4340CDE67118CCDE52C040852348A5E64340FDF3346090DA52C0E77F1CDC8DE84340073F61EEFAD852C02A695C4989EB4340DBC7826781D652C0FCDD3B6A4CEC4340B77A4E7ADFD552C07CB779E3A4EC43409A5B21ACC6D252C08F4E52F465ED4340E121474690D052C0899466F338EE43404CA60A4625CE52C082392015EAEE4340ED447C3C84CD52C0CCD24ECDE5F043409CDA19A6B6CB52C0E58CCFEA6BF243406E1993470DC952C001A08A1BB7F2434078280AF489C852C017D34CF73AF94340705AF0A2AFC852C03E95D39E92FB4340DD41EC4CA1C752C07B247037FAFE4340D570602BD9C352C09B711AA20AFF43401D3A3DEFC6C352C0F9635A9BC604444090F63FC05ABF52C0910848E3F305444048AC984043BE52C0E4D70FB1C10844402C7E5358A9BB52C0BBB376DB850A4440643F8BA548B752C0DCD26A48DC0F444066A208A9DBB452C091B8C7D28710444086AA984A3FB152C0AB3E0B2F611344401CEA814F7BAE52C01DE6CB0BB01344406B2A8BC22EAE52C0EB737FB2A51744404C58480EE5AF52C0A6F0A0D975194440240B98C0ADB052C076DCF0BBE91E444082FC6CE4BAB452C03A57941282234440CA30EE06D1B652C0C0B167CF652844409509BFD4CFB952C0BA89A27F7F2B44407254DF2966BB52C01155F833BC2D444077F4BF5C8BBC52C001F6D1A92B3344402E5393E00DBE52C02F34D769A433444089B0E1E995C152C0207D93A6413544405FCFD72C97C352C055A4C2D8423A44403909A52F84C452C05BCB64389E3D4440677BF486FBC352C0894336902E464440D368723106C552C08D25AC8DB1494440C7F2AE7AC0C852C0B612BA4BE248444000FDBE7FF3CB52C032FFA9A1D94B44407434706E0BCC52C0D4B51894F54D444053C2FE721CCC52C0F165A208A9514440D026874F3ACC52C0471FB6DEAF564440644A212347CC52C042075DC2A15B44404C3448C153CC52C08EE4F21FD2614440B3B27DC85BCB52C0AF8F227C2665444099905ACA15C752C0EA07759142654440F59CF4BEF1C652C01C98DC28B26C444070CB4752D2C552C0F3531C075E7144409A7ADD2230C452C0EB71DF6A9D764440910A630B41C652C0E76BBA218F7B44409FDE8264E3C752C0ED9C6681767D44408C63247B84C852C09886E123628244409354A69883C452C02783A3E4D5874440F1643733FAC052C09DDFE256E88B4440DCF77C4183BF52C003DD3818948D444098E8E766E9BE52C0F4DC4257228E4440F04E3E3DB6BE52C05184D4EDEC9344407FA0DCB6EFB952C045813E91279D4440C2D8429083B752C0BED6A546E8A54440F10F5B7A34B452C06F8104C58FAB44403255302AA9B052C04AEB6F09C0AD444015E2917879AC52C02906483481B64440CC43A67C08AF52C0B63BDE7EBCB64440F641FBC166B052C0C18BBE8234B744407269FCC22BB352C0BD8A8C0E48BA4440D8EE1EA0FBB852C088450C3B8CBF4440ECA17DACE0BE52C01B1021AE9CC94440CB7EDDE9CEC252C0E6FDAF2348CD4440BC60FFEAF4C252C0C745B58828D244401BD47E6B27C352C0A67F492A53E04440ED65DB696BC352C0A112D731AEE64440849B8C2AC3C452C003E8F7FD9BEB444055D80C7041C752C0DFBA2DEDD0EC4440DC792CF562C952C0F62686E464EE4440782634492CCC52C0983270404BF14440CE6BEC12D5D052C0D026874F3AF94440CB0D863AACD252C03731242713FF444045B6F3FDD4D552C0C5AB651931FF4440E8B5F0F107D752C05D328E91ECFF4440E3DEFC8689DE52C05A277047ECFF4440B476EBEAEBDE52C0D8ABF2E7E8FF4440F19A223266E352C01F2A8D98D9FF44404818062CB9F752C08AAC3594DAFF4440F4A62215C60653C0527D34DBDAFF44404CE2E62E500953C0656EBE11DDFF4440B4AB90F2931D53C08761919AE1FF4440C5225623461E53C078E985DF04004540CB052D1DB02353C027F73B1405004540C5538F34B82353C093F2C0B41700454089536873513B53C09A0D98AB19004540D6A2FF7FCE3D53C02D228AC91B00454084D382177D4053C09B897524E4FF4440E764CE910A6753C02375E037D7FF4440916B47DEFE6F53C0B3226AA2CFFF44409ED2C1FA3F7553C0E010AAD4ECFF4440CBD8D0CDFE8153C0C1852720E2FF4440BCB6F2FB388D53C011E0F42EDEFF4440D7A205685B9153C0C40B1D90E1FF444064048862B89353C0E48233F8FBFF4440234A7B832FA653C098D9159DE2FF4440A19A1D8FCEBA53C09AAF928FDDFF4440E7357689EABE53C07A085CEDD9FF4440C4FE87C1EBC353C0C408E1D1C6FF4440A51133FB3CDE53C07A460E80CFFF4440DC32EFEE17E753C0D87DC7F0D8FF44404241295AB9F053C08BDD3EABCC104540F9635A9BC6F053C0D13FC1C58A224540E38920CEC3F053C03B55BE67241E45403ACD02ED0EF653C0333509DE901A454054FF209221FB53C027BA2EFCE0144540D216D7F84C0154C06C4EF60EE514454089E021C45A0154C06118B0E42A1645406D533C2EAA0554C0EDBAB722311345409012BBB6B70854C058FE7C5BB00E45408F352383DC0954C0B3942C27A1044540C11DA8531E1554C03D0B42791FFD444063EE5A423E2154C00D2CE67ABEEC444040B2C4CB3D2154C05378D0ECBAD54440B77C24253D2154C0F134E582FDBF444021E71E313A2154C0980792F397BE4440217B8C003A2154C08B3AC132B0AA444014B5534C372154C0893E1F65C49D4440E447FC8A352154C0721615CF12914440CA48C1843A2154C0FA29E5100390444004C545EF3A2154C0FEA1EAE1627E4440492AF4D7412154C082C7B7770D744440069FE6E4452154C001000000020000000001000000FFFFFFFF0000000003</t>
  </si>
  <si>
    <t>PR</t>
  </si>
  <si>
    <t>Puerto Rico (US Territory)</t>
  </si>
  <si>
    <t>External</t>
  </si>
  <si>
    <t>0xE6100000010488000000C6A2E9EC6458324085402E71E45550C05D18E945ED4E3240294014CC985550C0A0E1CD1ABC4732401EBE4C14215250C08B8BA372134D3240963B33C1704F50C05B5B785E2A523240C4758C2B2E4E50C0D767CEFA94573240E63DCE34615050C0C6A2E9EC6458324085402E71E45550C08D2958E36C1A3240B7973446EB6450C0F92F1004C81432408D25AC8DB16250C0005130630A1632406284F068E35C50C08CA03193A81B324011001C7BF65750C05B26C3F17C1A3240D61C2098A35250C0BEA25BAFE9253240681F2BF86D5250C0D102B4AD6629324044183F8D7B5950C0C1340C1F112732401C9947FE606050C08D2958E36C1A3240B7973446EB6450C090F17829B35F324055A606E14DCF50C07364E597C15C324041F163CC5DD150C0FEEC478AC84C324017450F7C0CCF50C0D42E0EB9484C3240A53D13566ACE50C0992B836A834B3240AF97A60870CD50C03F13A5A749443240F8862BF83CCC50C0FC6B79E57A3732400FEF39B01CCA50C0AF8A170E0F2B3240AA853D7C91CB50C0E5ED08A7052B32406D19709692CB50C05D85949F54173240A3E8818FC1CC50C0C100C28712093240C136E2C96ECD50C02C280CCA34FE3140A4A833F790CD50C0342905DD5EEE314039CE6DC2BDCB50C0E770ADF6B0F331405759DB148FC850C083A1DB939DF33140B09A8A59E6C650C063D34A2190F331400FD3BEB9BFC550C0A19C685721F93140A206D3307CC350C0F738D384EDF73140FB73D190F1C050C0452DCDAD10F63140D6FB8D76DCBE50C097FEE80411F5314054F60408A3BE50C0205C01857AEE3140D3F36E2C28BD50C0E17A14AE47ED3140CD76853E58BB50C0F69672BED8F331409BFEEC478AB850C0864F038279F331408517A0BAEEB650C028C10EF777F33140DDDCDE0FE8B650C0E27492AD2EF33140BABC395CABB550C095D39E9273FA31406AF981AB3CB250C08F6FCDB203FC314052C8F17A9FB150C0BF99982EC4FE314018062CB98AB050C055A0168387FD314025ADF886C2AF50C032CA332F87FD3140D9E89C9FE2AD50C0A4A705A262FB3140D2775E369CAC50C0C30E63D2DFF731406E30D46185AA50C0B393C151F2FA31404D68925852A950C07FF78E1A13F63140AB3C81B053A550C07441ACC9B8F9314022E0D32998A250C05359147651FC31402252D32EA6A050C08821F400EAFA3140E6E462D0029D50C0A1630795B8FA3140527FBDC2829C50C02DD0EE9062F03140F30181CEA49850C0E6EAC726F9F93140C8D2872EA89550C0FF754C2BF2F93140AAB48B13A49550C018062CB98AF531402F6D382C0D9350C03F19E3C3ECE93140868F8829918F50C05416029FF5EA3140219AC52C1D8E50C0C8B4368DEDED31404ECE50DCF18950C09AB1683A3BF53140129ED0EB4F8650C061437A2813F2314042935ECE5B8450C085B01A4B58EF314031074147AB8250C0164CFC51D4F93140A8C64B37898150C0CAFFDA3193F93140C45B082C268150C0F661BD512BF83140B7D100DE027F50C0EACE127FBEFB31408B296A405A7A50C0C26856B60FFD31404D81CCCEA27850C0490B7F3B100332400C2A1A73757650C07AF99D263306324023BBD232527550C0FAD2DB9F8B0E324081B1BE81C97350C0DDEEE53E391232403DEEB9D2627350C0245E9ECE152132402479AEEFC37150C05985CD0017283240CEA3E2FF8E7050C014CF04EF6F2A3240DBA39952EF6E50C04D637B2DE82D32406CAE9AE7886C50C0A1B211F10A313240690D31393C6A50C08104C58F313332404AB1A371A86850C0CE52B29C8436324068CBB914576650C071C79BFC1641324093AB58FCA66550C080D4757B374B32408E3D8BF34A6750C02BD9B111884F3240014EEFE2FD6750C091D3D7F335533240C85F5AD4276450C0DB1324B6BB5B32400D8D2782386450C068CD8FBFB464324098F738D3846550C008FEB7921D633240027FF8F9EF6750C09B132F0E98633240A3530E96536A50C02E1B9DF35364324048145AD6FD6D50C00A3B253DEF65324035ADE197796F50C0F31DFCC40168324026DF6C73637150C08FD8CEA9F16C324087F29CA6F97450C08F54DFF9456D32402BDA1CE7367550C085EAE6E26F73324070D1C952EB7950C0FF740305DE7532400CCD751A697F50C0B4F890CDCD7532401166C2188A7F50C054181F767F7432409D1D4354328250C027F6D03E56743240DF89592F868250C03E70156FE07832400D152FCD458850C006D671FC50793240164CFC51D48850C07AE2395B4078324066DCD440F38B50C0504DDEC37C78324045088B55898C50C02444F982167A324028B85851839050C01CDF82A388793240843C925B299450C055A0168387793240F96871C6309450C0BB8DFEC9AD7A32405C332F435E9650C0D68C0C72177D3240C64CA25EF09A50C0088A8A1E437B3240DC96C5C1179C50C0E388B5F81478324082E49D43199E50C06F65A38DBF7A32408514F24131A250C0C9000071EA7C3240F629C03285A550C045B75ED3837E32408C9FC6BDF9A750C0F10F5B7A34793240336E6AA0F9AE50C03E50E884987B32402265931CFFB050C051499D80267E32407AC2120F28B350C0659720ACBA7D324029D684B58AB550C0339694B0FE7C3240FBC80F45B3B950C0876BB587BD7C3240F965304624BB50C0737A2D42707E32406F78D24734BD50C06FD40AD3F7823240F75965A6B4C250C05C2727ABFC823240EAF525383AC650C0BF2A172AFF8232400CE544BB0AC850C0986C3CD862773240836A8313D1CA50C074EACA67796A3240840B790437CA50C0D334BABE646A3240ACD1283940CA50C063CF9ECBD46032401C2444F982CE50C090F17829B35F324055A606E14DCF50C0B9FAB1497E203240A51133FB3CFC50C011514CDE001332400D8AE6012CFD50C03F389F3A560932408A0453CDACF850C0F0D93A38D80B32407FF964C570F650C0889CBE9EAF153240EF7211DF89F450C026C11BD2A82032403E90BC7328F650C00307B474052332408FA850DD5CF950C0B9FAB1497E203240A51133FB3CFC50C004000000020000000002070000000210000000028000000005000000FFFFFFFF0000000006000000000000000003000000000100000003000000000200000003000000000300000003</t>
  </si>
  <si>
    <t>RI</t>
  </si>
  <si>
    <t>Rhode Island</t>
  </si>
  <si>
    <t>0xE610000001043B000000397B67B455954440BE1589096AE851C08E90813CBB924440A7E8482EFFE551C02D5915E126934440657094BC3AE151C04C310741479744404754A86E2EE251C009E1D1C6119F4440533A58FFE7E251C0CD936B0A649E4440F755B950F9E551C0397B67B455954440BE1589096AE851C0014EEFE2FDA844401A321EA512F751C02DCC423BA7A74440E3F90CA837F751C01004C8D0B1A94440FCC3961E4DF251C0C6F7D90CA9AA444064F78BCBACEE51C036E675C421AB444006B7B585E7EC51C0C30DF8FC30AE444010CCD1E3F7E751C0698995D1C8AF444077F4BF5C8BE351C0139A249694AF444080D4264EEEDE51C060014C1938B44440FF2268CC24DD51C0BF9B6ED921BA44405C57CC086FDB51C0B328EB3B5FBA44404DB9479DB3DA51C0E2AFC91AF5BA4440CA367007EAD851C0567C43E1B3B9444069705B5B78D651C0ACAC6D8AC7B94440F2E9B12D03D451C0A3E9EC6470BE444094DDCCE847D251C0ECBFCE4D9BBD4440F8C43A55BECF51C0A6147FD941BD4440406FA7F458CF51C0498ECD9AB9BB44407247346E9CCD51C08B69A67B9DBA444054DE8E705ACC51C08ECC237F30BE44405187156EF9C851C0F5BA4560ACBF44403DB83B6BB7C751C02B6C06B820CD44408BDD3EABCCC851C01803EB387ED44440F981AB3C81C851C0A6ED5F5969D644408672A25D85CC51C0238A402F44D74440C48D6D8BE2CC51C036B3A40D5CD844409BAD0CB659CD51C0C1DF2F664BE04440E8DB82A5BAD051C0F6FE1E687BE34440009EF5614ED451C0C0EC9E3C2CE44440BADBF5D214D551C0D122DBF97EEA444076340EF5BBD551C0B9A3FFE55AF244404966F50EB7D551C0F2E8465854F244408738D6C56DD851C022179CC1DFF94440C4EC65DB69D851C0C76C166B14FE4440DF43595F69D851C0779D0DF967024540596ABDDF68D851C01AF6D8152902454068A2F23251DD51C09D1184290802454087F98AEAE2DF51C0C87A6AF5D5014540D8463CD9CDE351C086F6AECDBA0145409A70498FD4E551C07DE4F5D8AD0145400CC9660ACCE651C0019F1F4608014540BCE5EAC726F351C06E6B0BCF4BE744404696CCB1BCF251C04E266E15C4DC4440B91798158AF251C08B7FECA4BEDC44409516D7138AF251C0627B5315ECD144403AC07D9686F251C0E353008C67CC4440B03907CF84F251C0039CCEA665CC44407F0F3DDA84F251C07AD866DBDBC54440BD746D86ABF251C0747973B856B54440CF64FF3C0DF351C0B587BD50C0B444409FC728CFBCF551C073F4F8BD4DAD4440BE839F3880F551C0014EEFE2FDA844401A321EA512F751C0020000000200000000020700000003000000FFFFFFFF0000000006000000000000000003000000000100000003</t>
  </si>
  <si>
    <t>SC</t>
  </si>
  <si>
    <t>South Carolina</t>
  </si>
  <si>
    <t>0xE61000000104C2000000DD257156445D4140156D8E739BD654C095A2B500C75B4140A73160FC5FD654C07E471F96D95741400EC06233C3D554C03EE76ED74B574140DD5ED218ADD554C01EDD088B8A5241402766BD18CAD154C08BA548BE124E414037514B732BCE54C04BC972124A4B4140AFEDED96E4C954C0A5A63A89CA444140049C197C95C654C001857AFA08444140C896E5EB32C654C073EA06EB5D3F41406CB862963CC354C0834F73F2223F41406BF0BE2A17C354C03E75AC527A3C4140E7A4F78DAFBF54C046CF12A18A3C4140D4E34BE772BF54C0DE921CB0AB3D4140EB6F09C03FBB54C0B4E6C75F5A3C4140C8CEDBD8ECB754C0C00644882B33414020956247E3B554C09DB98784EF2D4140D4B7CCE9B2B454C062D8614CFA254140A833F790F0B154C0E7D33234E92441404A8F628493B154C06E88F19A571F4140F486FBC8ADAF54C03D9D50F6361B414014E260020CAF54C0B7B41A12F712414040DCD5ABC8AD54C0DC627E6E680A4140E23D079623A954C0023C9AF3BA01414096E10FE714A654C0A489778027014140573ECBF3E0A554C047C52C6470FA4040176AB92308A454C07616BD5301F940402991442FA3A354C0D32EA699EEF74040EC9E3C2CD4A054C0677BF486FBEE4040E86A2BF6979B54C0045262D7F6E84040300DC347C49454C0F3C7B4368DDD40407FA2B2614D8F54C0F8DFB6DCE2D94040549B075F518E54C0DA53E35A08D84040B4A225EFD18D54C0B33EE5982CD44040581EA4A7C88C54C00244C18C29CE40407D3D5FB35C8A54C0207DEDBB7DCD40406DC5C2011E8954C0E2BE1F2788CC404048C50D7D568754C0CEA44DD53DCC4040BB61DBA2CC8654C03E3DB665C0C5404049A0C1A6CE8154C0673C3F16B8C3404087875A400F8154C0EFC4AC1743BF4040469737876B7F54C0DE8D058541BB4040E046CA16497B54C0F0DDE68D93B4404038D73043E37A54C0E6EAC726F9AB40403AB187F6B17B54C02C0FD253E4A64040F8FD9B17277654C00565D2F4A59F404085A191102D7654C02BF86D88F19E4040BFB854A52D7654C0AAF23D23119A40407C96E7C1DD7054C0396D3502409940402FC7E4E5CC7054C0BADA8AFD659340402844C021547054C02D42B115348D4040DC662AC4236A54C09F6BFC716F8B4040E96780D16B6754C08C2E6F0ED78A4040641EF983816654C03E7FCFE5AE854040A2E3B557D06254C04A5F0839EF81404018E76F42216054C00342EBE1CB784040630CACE3F85F54C00AF2B391EB7240409885764EB35D54C06D57E883656A4040C9022670EB5A54C0D7A287F4435F4040BC2C6D81705A54C0C90391459A5E404094826E2F695A54C07B9DD497A5534040DFA46950345954C0FEF0F3DF834D4040E7C2482F6A5954C0FD795DE1AA4C40403BB53200C35854C0BCCCB051D64740408FDD054A0A5554C0F2C942BB07464040E17C2EF6305254C0AAED26F8A645404064726A67985154C0EAE923F0873B4040FED30D14784C54C0F5D4EAABAB344040807EDFBF794C54C01F068C7E44314040F981D4311A4B54C0D172A087DA2A40409354A698834854C0D07D39B35D234040ABB184B5314854C099D711876C1E404005FBAF73D34954C079E46FE3131D4040D2890333724954C0BF5FCC96AC164040BEDA519CA34754C0315F5E807D0E404097E13FDD404754C04E4354E1CF0A404036E50AEF724254C066F6798CF20C4040569A94826E4054C04276DEC66607404029AF95D05D3C54C08738D6C56D04404054C37E4FAC3854C01188D7F50B0A4040A65765EF833754C0C826F911BF0C40408E3BA583F53654C0F46E2C280C0E4040B839950C003454C09C3237DF881440408A9125732C2E54C015AA9B8BBF1B40401666A19DD32A54C0ED2C7AA7022240405C9198A0862E54C02446CF2D74254040915F3FC4063154C082DF8618AF294040172CD505BC2D54C0E9F010C64F2540400CAA0D4E442954C03F6D54A703234040F561BD512B2654C06395D233BD244040E5603601862254C03FC23060C9294040A759A0DD211D54C014580053063040408063CF9ECB1B54C0F25CDF8783344040B1F677B6471D54C0D51EF642013B40407B8505F7031F54C0DD569260DE3D40403B2CF10C3A1E54C02F2E6FC3153E4040406ECECB2A1E54C0F475E6AF9B3E4040DDDF31E9051E54C0BADA8AFD653F4040E4DA5031CE1D54C0241FE1D6103E40405C5577369E1A54C0B67F65A5493D40406D8D08C6C11854C09ACE4E06473D4040211E8997A71554C0DE5BE70BC243404088B85DDDF60F54C04F39268BFB434040A180ED60C40F54C0548EC9E2FE4540404FADBEBA2A0C54C01E3691990B4A4040EE21E17B7F0954C01807978E394D40400F61FC34EE0454C03A747ADE8D4D40407633A31F0D0054C0321AF9BCE25140403ECE3461FBFD53C093A8177C9A574040114F7633A3F853C0C83F33880F5E4040A35A441493F753C0B29C84D21762404023D8B8FE5DF453C0795A7EE02A67404025CB49287DEE53C0BA4A77D7D96C4040F546AD307DEC53C082734694F67240409772BED87BE653C07FBBECD79D7640403A2009FB76E453C0FBCC599F727C4040D590B8C7D2E653C023145B41D38040400EBE30992AE553C0F1F44A5986844040FC34EECD6FE153C091D09673298040408429CAA5F1DE53C080D4264EEE814040B72572C119DB53C043E6CAA0DA80404078B5DC9909D753C0DEE7F86871864040E386DF4DB7D553C0868C47A9848B4040FD69A33A1DD553C0ED7DAA0A0D8E4040B5334C6DA9D253C0FCC4F7005E8F404013FEBB5191D153C0BEA25BAFE9934040CE3461FBC9CD53C08A8D791D719A4040B401D88008CB53C0B875374F759E404087F71C588ECB53C097DF6932E3A9404008C6C1A563CA53C08177F2E9B1B340406762BA10ABC853C0658BA4DDE8BD40409468C9E369C553C05FEAE74D45C440406ADAC534D3C153C0360C8DBD39C940403F8FFF6DB8BF53C0B49080D1E5D14040664AEB6F09BC53C05225CADE52DA404018EDF1423AB753C0E1CE85915EE240402FDAE38574B153C03F51D9B0A6E840402C9ACE4E06AB53C0D89DEE3CF1EC40409B525E2BA1A253C02FDE8FDB2FF54040D5230D6E6BA753C0A11FD008F8F8404003CCF123A8A953C0CF6394675E0A414083F57F0EF3B353C0D8D30E7F4D2641404CDF6B088EC453C0554E7B4ACE45414074266DAAEED653C02E4DC11E704F4140D8C38A58D1DC53C014825186A95041406945EED790DD53C07CD3F4D90167414060014C1938EB53C07C6773010967414087F9004459EC53C030A8C4C9666741402FCE0FD627FB53C0100ABC1F686741403874E9D35DFB53C023861DC6A4674140EFDFBC38F10454C0567B298224684140AE666CB3811454C0FA0CA837A368414072A43330F22354C0EA42643BA368414089B8F374F22354C0F2C99F4BDC684140790717C50C2854C0290307B474694140A580B4FF013354C0BD175FB4C77741404C86E3F90C3254C010EBBA2E308041403877FBD4CB3554C090E85DA39F8941403947DDD5FF3954C0E525FF93BF8D41404B598638D63B54C03C84F1D3B885414033897AC1A74254C07632384A5E8941400D4E44BFB64354C09A07B0C8AF8F41405AB56B425A4254C09A950612C4924140B4D0A97BB44254C0287FF78E1A934140B0FECF61BE4254C0D1F5EDC8C5944140B8475971FF5454C09AFE39FA0095414027702CE6865754C0EC1681B1BE954140ADA3AA09A25F54C01A674E9B009741404CAA5C57287154C0FE17CC407D97414011D5E975F17754C04D0D4833ED974140E63F3999097E54C044A165DD3F9841403C1059A4898254C01E72030B469841400F3087D7188354C0A71135B2BC9841400439DE04D78D54C0AC6EF59CF49841408AAF7614E79254C023644F236F9941404D1D96E7979654C07C7F83F6EA994140F9F36DC1529A54C0143FC6DCB5964140D9B0A6B2289D54C0CFD90242EB93414018CA897615A254C0B7F399B3BF9241401DFD9E4AF9A454C0AEF02E17F18F4140DCEF5014E8AB54C0C58CF0F6208A41401E6E8786C5AF54C00E828CDC7A8A4140AB7B6D95C5B054C0D044D8F0F48A4140D120054F21B254C0D27135B22B874140554CA59F70B954C08B20BA6472834140429521328AC054C05AB91798158041408F899466F3C654C05FEAE74D457A4140E19524CFF5C754C0384A5E9D637641405F0839EFFFC854C076A73B4F3C714140B760A92EE0CC54C0925852EE3E6D4140BA63B14D2AD054C0D21918795969414089601C5C3AD254C01FA166481565414053927538BAD454C059C2DA183B6141404FAC53E57BD454C0DD257156445D4140156D8E739BD654C001000000020000000001000000FFFFFFFF0000000003</t>
  </si>
  <si>
    <t>SD</t>
  </si>
  <si>
    <t>South Dakota</t>
  </si>
  <si>
    <t>0xE61000000104BC0000001F82AAD1AB7F4640DBC2F352B1035AC0C5A86BED7D5846408B321B6492035AC00614723616494640B1D7988290035AC02AC76471FF1F4640B9E34D7E8B035AC0EF7F38C916174640293031C78B035AC0829BF0F20E124640CDAF59F08B035AC0B071FDBB3EED454082548A1D8D035AC00DA596B33EED4540B9AA881D8D035AC04739984D80C74540F10EF0A485035AC0972259096DC04540CDD1E2BF81035AC0AB95460F29BD45405A3FB4F37F035AC08EACFC3218A54540848252B472035AC020EF552B1380454037E2C96E66035AC08E9362DD188045405E7CDA8B53E059C01171732A19804540F8E28BF678DE59C0376EA1810880454083CE42B00EC059C073B9F72F01804540645A15F2B1B259C09B1DA9BEF37F454099F56228279A59C02E4A2BD7E37F4540F5559677488559C0C9FF65D6E37F454003D3B274478559C0CC13E42ABA7F4540FED52358994E59C0B2632310AF7F4540143E5B07074059C00268DFB4BD7F4540F646CBCFB20C59C000D4E0B4BD7F45408F72CFCAB20C59C066683C11C47F4540F5D8960167F658C046A36FEFC47F4540A6B715F52DE258C0A75D0DB4C57F4540FF0CADFD48D058C0C408E1D1C67F454041D13C8045B658C0AFA058D0D07F4540792C3E3EE89F58C0D4B5F63E557B4540B69BE09BA69E58C0B4C70BE9F0764540E3C0ABE5CE9B58C06FB54E5C8E754540F92CCF83BB9858C03013757A78714540DE6D3255B99358C0BE1072DEFF6F4540ABE97AA2EB9158C083A3E4D5396E4540444E5FCFD78E58C0514BFBE9AA6B45408315D1FAC38958C0809BC58B856B45402176A6D0798958C01A51DA1B7C6745400AF9A067B38658C047382D78D1614540E00F3FFF3D8258C0ABB019E0826245401FD95C35CF7C58C055D80C70416645403A765089EB7958C02FC1A90F246D454067D2A6EA1E7858C0CF7F0F5EBB6E4540F4177AC4E87658C0586FD40AD36D454022365838497358C040BB438A016C4540F3E0EEACDD6C58C0C92D6C14086D4540AE3C4D15AB6858C0827170E9986D454043739D465A6658C08272DBBE476D4540F19BC24A056158C01FADC4E7CC6C4540B74ACBE0085F58C0506C054D4B6C454037C0CC77F05C58C04582A966D66E454081919735B15A58C0179E978A8D6D45400F41D5E8D55558C049BA66F2CD6E45401C7C6132555358C098F8A3A8336D4540F430B43A394F58C08B852172FA6845400470B378B14D58C05C09B1B15365454023326883904A58C0C0EAC891CE624540DC7C23BA674858C0A0BE654E976145408F537424974158C032FD8BD3D56045402883A319004158C0E673EE76BD5C4540C6DB4AAFCD3D58C004E78C28ED5D454019C748F6083A58C0F49557D9AF5945401DCBBCF5AB3358C0C6A52A6D7159454078B130444E3358C00C3D62F4DC5445407F15E0BBCD3158C094313ECC5E544540815A0C1EA62C58C052EE3EC7474D454061C3D32B652D58C053CDACA580484540FD868906292A58C01FBBE3E27743454022442442302858C0F372D87DC74045404737C2A2222758C054A703594F41454063F030ED9B2158C09E961FB8CA3D454012F3ACA4152058C0DE37BEF6CC3E4540CE86FC33831C58C05FB35C363A4145400AD6389B8E1E58C09D67EC4B364245402FFA0AD28C1F58C0067FBF982D474540C170AE61861E58C0375F5C82D9474540677A9FB1B81E58C0F65B3B511252454043A9BD88B62158C0DEFFC70913584540E28FA2CEDC2558C04D2CF015DD5C45408B6B7C26FB2758C04B1FBAA0BE634540CCCCCCCCCC2758C055D97745F06945407E8978EBFC2458C042AD69DE71704540BCC799266C2258C0F00024DD4C744540CD914019972258C089096AF81676454096E65608AB2258C0D2890453CD7A4540567BD80B052058C0E814E467237D4540FDF7E0B54B2158C0E048A0C1A6804540F67D3848881F58C01B9DF3531C85454015DEE522BE2058C0645B069CA5884540A67F492A531D58C023F32018918A45406C836B2AEF1C58C0DD3EABCC948E45403E3F8C101E1C58C0BAD7497D59924540E2E82ADD5D1D58C032535A7F4B9C454044FB58C16F1E58C0B1DCD26A489C4540F37002D3692158C00AF65FE7A69F45407939ECBE632358C0D9D69995F7A0454082A09E1AC72358C0BA83D89942A545400CCB9F6F0B2558C012D89C8367A64540D78349F1F12158C04F5B238271AC4540C32973F38D2158C0C403CAA65CB1454098A0866F612158C0EA3A545392B7454019E1ED41082658C0F1EF332E1CBC45402F89B3226A2558C0F20698F90EC04540282A1BD6542658C06A9F8EC70CC0454070253B36021D58C0874ECFBBB1C6454051F2EA1C031D58C0CC9E51A4BCEC4540BB7C7078FC1C58C0A0DEC1B4BCEC4540EE9D6D78FC1C58C07D9D6C1230194640FFD583B5F41C58C078435DCB301946404B8B63B5F41C58C0F357C85C192E4640DE74CB0EF11C58C0ED5A06E495454640E8DD91B9021D58C03B81CF9CCF504640A871412B0B1D58C0D7D4E2441C674640B06173F11B1D58C0BE212BA6197D4640B810037C2C1D58C061E7503F6BA24640770A788E481D58C016F6B4C35FA74640BBEEAD484C1D58C0FA3D2792D4A9464071EB5EC0151E58C0703E75AC52AC4640459F8F32E21E58C0F5F3A62215B04640961E4DF5642158C004A8A9656BB14640506D7022FA2358C02EE1D05B3CB44640E3F8A1D2882758C0E12538F581B446409ACB0D863A2B58C015527E52EDB74640191D90847D2D58C0E76B96CB46BD464015FF7744852F58C02EC901BB9AC44640EA3F6B7EFC3158C0CB95D74306CB46407BC9EE81773558C0EA5C514A08CC4640BC8E3864033658C0FE5F75E448CF46408EE55DF5803658C03A1C5DA5BBD34640DB5031CEDF3458C049D40B3ECDD9464047AD307DAF2F58C07BD7A02FBDDD46407C0A80F10C2B58C04F05DCF3FCE3464013EF004F5A2858C0C9FD0E4581E8464079AD84EE922558C0FF9254A698EF4640F9A1D288992458C0AE5FB01BB6F74640F06AB933132458C0931CB0ABC9F74640C18EFF02414558C0184B6798C3F7464027BEDA519C4E58C043A9BD88B6F746400038F6ECB96258C023F433F5BAF74640C4EBFA05BB7158C0AAA35FAFCCF746408398AE4BA47E58C072340743CFF7464015A967BD848058C0AB9509BFD4F7464028B85851838458C05E49F25CDFF746409D668176879A58C08218E8DA17F84640BB26A43506A858C04778607E26F84640596D80265CAE58C02409C21550F84640FA5E43705CC058C047E2591850F84640BE6D7E475EC058C0791C06F357F8464013B69F8CF1C558C012BBB6B75BF84640679B1BD313D658C0593332C85DF84640EC2E505260DF58C05E2A36E675F84640E527D53E1DE758C0154C04A46FF846408E583FE0F4ED58C0EAC9FCA36FF84640FFC874E8F4ED58C07E7B2DAC88F8464030E9F6EF52F858C08AC745B588F846408CBB41B456F858C00B789961A3F84640AC8F87BEBB0959C0522AE109BDF84640D0B9DBF5D21259C0EA2EEFEEC8F846406B0C626BF51F59C0AA5E7EA7C9F8464097546D37C12059C071A015A8C9F846406922D9C5C32059C0A305685BCDF84640187D0569C63059C040F9BB77D4F846403317B83CD64659C02635B401D8F846403AB2F2CB605759C0A913D044D8F8464020B6F468AA6359C062B83A00E2F8464025CD1FD3DA7259C027CE7196E6F846407F0F9B57E97F59C05F4A51A2E6F8464051A2CB230B8059C0FAEE5696E8F846407B6649809A8559C044882B67EFF846403BE466B8019559C05E9D6340F6F8464013B534B742A359C0C22E8A1EF8F846408639419B1CAD59C051BB5F05F8F84640450F7C0C56B859C07A328ADAF8F846400077CEDF4ABC59C088745C93F9F84640BCF75A06B9BF59C073F56393FCF84640F1643733FACD59C0001AA54BFFF8464081E84999D4DB59C04EEB36A8FDF846408DB800344AEA59C0774A07EBFFF8464042B5C189E8025AC0DE718A8EE4F04640D497C313D3025AC0A6CF0EB8AEEE46406116DA39CD025AC05F0839EFFFDF4640187AC4E8B9025AC053793BC269C7464083DF8618AF025AC0471E882CD2BE46409C89E942AC025AC06B9C4D4700AB46407288B83995025AC0DBE27300409B46402E39909591025AC03B32569BFF8F4640E6E5B0FB8E025AC07233DC80CF7F4640F981AB3C81025AC01F82AAD1AB7F4640DBC2F352B1035AC001000000020000000001000000FFFFFFFF0000000003</t>
  </si>
  <si>
    <t>TN</t>
  </si>
  <si>
    <t>Tennessee</t>
  </si>
  <si>
    <t>0xE61000000104FA00000047AD307DAF8341405740A19E3E9356C06669A7E6727F41400FF0A485CB9356C024D236FE447F414014CD0358E47256C012FCB33F437F41409701587E9D7056C05EFAAC84417F41403203D1305B6E56C029B227983D7F4140183143F23B6956C07422C154337F4140EB504D49D65B56C00C93FC433B7F4140927D954C925656C0B92AAC274A7F41404307BDBFB04C56C0C07ADCB75A7F41404B02D4D4B24156C005DB46195B7F4140BB9FE49B184156C02101C9F1627F4140D1DD02DCAC3456C0A9A3E36A647F414008A9DBD9573256C04E5E64027E7F41402009FB76121E56C0A2752920767F41400F5743FD591856C08C082BA1747F4140D89E7514441756C064B0E2546B7F414039EFFFE3841056C0906456EF707F4140D8463CD9CD0C56C0E4B9BE0F0781414072DBBE47FD0C56C0AE62F19BC280414005BD3786000056C0E958B7A9C1804140853F4DDD08FF55C05A83F755B9804140E57ADB4C85F655C06EF9484A7A804140AC8BDB6800E855C0F2F8EC5373804140C2EFB54ECAE655C0C8F6FECAE67F4140F91916E556CE55C091EEE714E47F414058A65F22DECD55C0A1BEF3D7E07F414006188E117DCD55C0C53D392B147F41401C460AB785B555C0DB8AFD65F77E4140DAE4F04927B255C030F95565F77E414066571AF626B255C05434D6FECE7E414097C80567F09D55C04C62B5A9DB7E4140EABA8D93669455C0C5909C4CDC7E41401686C8E9EB9355C0A23BF506577E4140E3EDA1E44A7755C09B8BBFED097E4140C4EBFA05BB6655C0F541F001E97D4140FF9E4E915B5E55C053B29C84D27D414083C2A04CA35855C0B12B8148DF7D4140ACE909734A5755C055302AA9137E4140BFB33D7AC35155C0D8173606177E41403C7A56A9F65055C03BFDA02E527E414073D53C47E44255C0F539E9C05C7E41404A4EA8EDB53E55C06BB339385D7E4140341725BD863E55C03E247CEF6F7E41409065C1C41F3755C00A13EBC8727E4140029BE1DCDE3355C0D874F3B9747E4140824E0C53A73155C09FE57970777E4140E7FF55478E2E55C01D588E90817E41404701A260C62755C0342F87DD777E4140A8FDD64E942055C0698D4127847E414028266F80991455C0EC0273F8559A41409ADE43A7571255C04D83A279009D4140AE64C746201255C05B09DD2571A24140B2614D65510E55C0C0EAC891CE9E414004745FCE6C0B55C03ECF9F36AA9F41404BC631923D0655C0B696323164A54140247F30F0DC0155C03CDBA337DCA5414041481630810155C07711A62897AC414055664AEB6F0255C06D19709692AF4140137AFD497C0055C09FE6E44526B441400E6954E0640155C00F61FC34EEB94140999A046F48FE54C052D2DFE09CBA4140037285555EFD54C0C3081B70E3BA41408F21ABC4FFFC54C01F7F69519FBC41402AFC19DEACFA54C0AB93331477C24140CC2555DB4DF654C0183F8D7BF3C741405549641F64F154C05702B5B4ADC84140BB9D6DBE6CEA54C0E0826C59BEC84140A305685BCDE954C062855B3E92C841402B2D23F59EE554C07BA2EBC20FC84140F0DC7BB8E4DF54C0B915C26A2CCD4140942C27A1F4DC54C0F3E2C4573BCE4140D331E719FBDA54C0DDED7A698AD441403049658A39D654C0D578E92631D4414009F8359204D354C074AB6FE103DA4140DA8102C4EFD054C00E2A1F1187DB4140E1CA5D6165D054C00035B56CADDB41400E80B8AB57D054C0DCB8C5FCDCDC414011381268B0CC54C0FCFCF7E0B5E141400306499F56CA54C09E40D82956E341409B19FD6838C654C0766EDA8CD3E44140FEB7921D1BC354C0E3C281902CE44140B5FCC0559EBE54C0E549F5B9D4E54140D9ED1FF6DBBD54C0D2A92B9FE5E94140DD43C2F7FEBB54C0128255F5F2EF4140D767CEFA94B954C034D769A4A5F6414076DEC66647BA54C0BD155A1687F741402299361B35B954C0E89FE06245F9414077B81D1A16B754C01EFB592C45F6414035D252793BB454C00ABB287AE0F94140A86F99D365B254C0CBF5B6990AFF41406F66F4A3E1B154C004543882540242405A9E077767AE54C083F57F0EF3074240DE3CD52137A854C09127850CC40442405D4D1D5BC4A654C0DBA6785C54034240D3BCE3141DA654C0A6ECF483BAFC41407C2766BD18A754C0944F8F6D19FA41407A522635B4A354C0F001AF24B5FD41406BE014F380A054C0C8940F41D500424017467A51BB9D54C0A67C718756094240FD08AB4DAF9A54C095986725AD0A42407AC5538F349A54C0399A232BBF0E4240E0D8B3E7329654C030D80DDB161142406A9F8EC70C9354C08141D2A755104240F337A110019154C01C2AFB24B0134240A9DB42D3188E54C0F5D555815A144240D30FEA22858D54C09198A0866F11424057AF22A3038954C0BE1248895D0D42404DF4F928238854C0830489E4870D424039592033278554C03D44A33B880D424036001B10218554C02F1686C8E90F424092054CE0D68154C0151A8865331D4240D7F6764B727D54C029447838E2214240F8DEA8B4CC7B54C0289CF9D1C7244240E44C7FE8C77A54C0C1FBAA5CA826424067D2A6EA1E7A54C00BD0B69A752C42408E3D7B2E537554C0FE47A643A72B424013984EEB367154C0D5E940D6532B4240A085048C2E6D54C05CA5C656D731424003BE084F6A6E54C018080264E8344240DD43C2F7FE6E54C0F6B3588AE43B42402363B5F97F6C54C0AE450BD0B6444240569C6A2DCC6C54C05E9CF86A474B42404DB9C2BB5C6B54C0B7EA3A54534E424013F241CF666954C0C14C981DAF4E4240D5175836E97454C05D2F4D11E04E424070766B990C7B54C0D4EDEC2B0F4C42404B70EA03C97B54C0D48965941A4C4240817D1B37598954C0807C09151C4C4240EE056685228B54C0959825E7244C4240FC6AB39E938F54C0E7A4675A2B4C424016419021D39254C0601E32E5434C424094D74AE82E9F54C0F2EC19E62B4C4240DD7E49D6FCA654C0F451465C004C42403A2174D025B554C097E36575324C4240A502FA3501BF54C038F24064914C4240A1F831E6AED154C05DF8EB9EBB4C42407F0AF7C736DE54C04E7D2079E74C4240C49272F739EB54C0AF22A303924A4240EB387EA834EC54C0D95C35CF114B4240C2F693313EF954C0E351C190394B42400EDCAD9591FB54C0DF5391C2774B4240A9968F0435FF54C05EDC4603784B424060E7A6CD38FF54C09476CB89CC4B424068288B588A0E55C002284696CC4B42406455849B8C0E55C0605EBEF5DE4B4240B48D8F7CB91055C0101FD8F15F4C4240C501F4FBFE1F55C00C498700364D4240F2B08B38D23155C03BA92F4B3B4D42404FCDE506433255C0B6EADF673B4D4240C58945FE433255C08FC536A9684E4240F947DFA4693C55C07277E2AAAA4E4240C274943E643E55C071A8DF85AD4F4240B60E0EF6264655C07BF227EE255042407DB2A4B3AE5155C0234A7B832F5042406A15FDA1995255C0B1F133AB25504240ADFC7D97EE5255C0BC98FFBF1A4F42404BF82F0CEE5B55C03C9E961FB84E4240D2F9F02C415F55C0B83EAC376A4F4240D9CBB6D3D66E55C0710B1341944F42409577DDB5777255C0BD344580D34F42405D18E945ED7755C08D62653377504240644EAB15727E55C0485167EE215142409E060C923E8555C0F71069D7D251424065CE3BFB278D55C0040ACC8AF95242404C3F27F4559A55C028B8585183534240DCB6EF517FA055C0562B137EA9514240F8A23D5E48A355C00BA657A603524240401F2C42F8A355C0103FFF3D78534240669FC728CFA655C0B59C704709534240690B58C2D9B055C01F2DCE18E6524240075C57CC08B455C0E1EC33DA87524240C6F92D94E4C355C0B3E01B3F73524240A0B9E0375CC755C0D6164D331F5242403E0F46AE80D555C0512CB7B41A5242407F6B274A42D655C0C6134B2AAB514240ABE5CC8808E955C0D8D5E429AB5142402575029A08E955C0464A63EA83514240C2E7BA8A6DEC55C022A5D93C0E5142403F34F3E49AF655C047A98427F4544240B130444E5FF655C086C954C1A8564240AF963B33C10056C01A6A1492CC5642409354A698830456C009F9A067B35042403EC91D36910356C0DE8FDB2F9F4642408522DDCF290256C023A298BC01404240D6E3BED53A0356C069668CE0FF3F424010237A196A0356C0B9DFA128D03F4240B60E0EF6260856C044B99D102A4042407B8085084D1F56C0D5AC33BE2F404240C58A1A4CC32056C0F59C95FA2F404240CD28AD020C2156C0B6E8CBF13F404240B9162CDD453456C056DC7B7F404042405283257CF03456C0899E50E44040424020B613E8693556C03AAC70CB474042402FBC92E4B93D56C030F0DC7BB84042401F459DB9874D56C06695A6032C404240C84BEAA9175656C0F84F3750E03F424062F6B2EDB45A56C082C8224DBC3F42403A3DEFC6826256C08A743FA7203B4240DEE17668586156C0CAF962EFC5354240499A3FA6B56256C0681F2BF86D3042401422E010AA6056C0A182C30B222C424018B2BAD5736156C0571ACF15112C424052AC1ACBE16256C06002B7EEE62B4240C7F319506F6656C003CB1132902742409204E10A286756C034B742588D23424015E29178796356C09D7DE5417A1E42407C7DAD4B8D6656C05E0F26C5C71F4240C0CB0C1B656B56C06EF8DD74CB1C42409F8EC70C546C56C0A943E529BD1742400C6702472B6856C0AE7D01BD701742404BC79C67EC6756C053909F8D5C1142405B79C9FFE46556C0139B8F6B430D424021AB5B3D276956C0E00ED4298F0A424038D55A98856B56C0662B2FF99F024240956247E3506C56C0D80E46EC130042401C774A07EB6E56C0AEF204C24EF9414099B51490F66B56C0DD408177F2F5414086376BF0BE6956C084DEA09FA8F341400C76B6A8876956C0A64412BD8CF24140A46B26DF6C6956C098F6CDFDD5EF4140923EADA23F6E56C0838593347FEC414011381268B06E56C04CFC51D499E74140DEC4909C4C6E56C0D12346CF2DE441406F0B96EA027356C028603B18B1DF414057772CB6497756C0E318C91EA1E0414012329067977A56C0B5696CAF05D94140A7AD11C1387D56C0F46A80D250D341407976F9D6877956C05B785E2A36D04140F357C85C197856C007B13385CECD414048E17A14AE7B56C0F5D72B2CB8C74140F8307BD9767C56C092921E8656C5414002D2FE07587D56C02B85402E71C64140B3B5BE48688256C04031B2648EBF4140923F1878EE8256C0068195438BBA4140D09A1F7F698156C08F4E5DF92CB541400114234BE68256C077D844662EB64140FEF0F3DF838456C09BADBCE47FB44140D42AFA43338756C018CFA0A17FAE4140198EE733A08556C062BEBC00FBA64140D3A3A99ECC8756C0E1EF17B325A341406D6DE179A98A56C02AC76471FF9F4140716F7EC3448656C0C8EE0225059A4140450DA661F88556C06A85E97B0D95414026F911BF628656C05E454607248F414032ACE28DCC8556C0315F5E807D904140A4DDE8633E8A56C02DE92807B38B4140DA3A38D89B8B56C05AF2785A7E86414061A2410A9E8C56C0FDA02E52288541409DF0129CFA9056C047AD307DAF8341405740A19E3E9356C001000000020000000001000000FFFFFFFF0000000003</t>
  </si>
  <si>
    <t>TX</t>
  </si>
  <si>
    <t>Texas</t>
  </si>
  <si>
    <t>0xE61000000104280200009B6ED921FEE93F40B476DB85E6A75AC09201A08A1BDF3F408D0B0742B2A85AC0A704C4245CD03F4074EE76BD34A55AC084ED27637CC83F40EA9788B7CEA15AC08BA71E6970BF3F402711E15F049F5AC0ACC77DAB75C23F401B0FB6D8ED9D5AC0334C6DA983C03F402DEC6987BF9A5AC0AEF02E17F1B53F4058FE7C5BB0975AC0C3FC68B8DBAF3F4091B0B82D91965AC06403E962D39E3F40274A42226D935AC00853944BE38F3F40DA56B3CEF8915AC0218D0A9C6C833F40F8E3F6CB278F5AC001DA56B3CE743F4063EE5A423E8B5AC08CD9925511663F40834F73F222855AC0B60DA32078643F409B3924B550805AC04055A07D49633F400B21BA7FC57F5AC0AB3FC230605D3F40E1CFF0660D7D5AC02F17F19D98513F406937FA980F7C5AC07F83F6EAE3493F407DEBC37AA3775AC06BF12900C6333F409E996038D7725AC0EECC04C3B92A3F40CC99ED0A7D715AC0F3FDD478E9223F409B73F04C686D5AC02F2FC03E3A193F40698B6B7C26685AC0C26856B60F093F40242A543717655AC0008DD2A57FFD3E40CBF3E0EEAC635AC04A09C1AA7AF13E40292499D53B5F5AC0D3122BA391E33E40FC8BA03193595AC0BE2CEDD45CDA3E406B2DCC423B595AC0821B295B24D13E401CEE23B726545AC0868DB27E33CD3E40603C8386FE4D5AC078245E9ECEC13E40CD565EF23F4A5AC0F4A276BF0AB83E4045F295404A465AC08D25AC8DB1AF3E4072DBBE47FD435AC077D844662EAC3E409CDCEF5014405AC0090710D3F9A03E40992AF8ABC43E5AC0950ED6FF399C3E40F6984869363E5AC003931B45D69A3E402FDE8FDB2F3B5AC08FA67A32FF883E403A765089EB385AC052793BC269753E4031ED9BFBAB375AC0E9EE3A1BF2633E406A4E5E6402375AC0A9471ADCD65E3E40A3E8818FC1345AC07C410B09184D3E406361889CBE305AC0FED0CC936B423E40DF180280632F5AC0C7629B5434363E405C01857AFA2C5AC0E0BA6246781B3E4080F0A1444B2C5AC0753C66A032063E40C39CA04D0E2D5AC075E789E76CFD3D4011C64FE3DE2B5AC03FFED2A23EE93D40F04DD367072B5AC04E452A8C2DD83D40B5FCC0559E275AC08DCF64FF3CC53D4056EF703B34245AC008AD872F13AD3D4000AAB8718B225AC042E73576899A3D40AEBCE47FF21C5AC0EBAA402D068B3D40F085C954C1175AC02F151BF33A863D4019E59997C3135AC0A5BDC117267B3D40A3C85A43A90E5AC0EF6DFAB31F6D3D4076A911FA990B5AC0BA46CB811E623D40992CEE3F32095AC05BEB8B84B6543D40757286E28E035AC05E0F26C5C74B3D4088BA0F406AFE59C0EB4FE27327483D40F7CABC55D7F659C0C14C85725D423D40DFC8BED0CEF259C093A7ACA6EB413D40A75B76887FF259C0452A8C2D04313D4051C0763062EE59C043C6A354C22B3D40266E15C440EA59C09FE5797077263D4059DDEA39E9E559C0A4E194B9F91E3D409D83674293E159C03FA7203F1B113D40D5E8D500A5DD59C0C16F438CD7043D40EACDA8F92AD759C0AA285E656DFB3C40957D5704FFD159C0FEEF880AD5FD3C40C03FA54A94CE59C0E09D7C7A6CFB3C4057B5A4A31CC859C0BC033C69E1063D402864E76D6CC659C0368C82E0F1153D40B6F81400E3C459C0228AC91B601A3D407C8159A148C259C06B7EFCA545293D404241295AB9BF59C00072C284D1303D40BDC62E51BDBA59C060E5D022DB3D3D40EF1D3526C4B759C0A641D13C80493D400F81238106B959C0892650C4225A3D407A724D81CCB759C0ECDADE6E49663D405F5D15A8C5B459C029B16B7BBB713D40417DCB9C2EB559C05514AFB2B6853D405B22179CC1B359C076525F96768E3D4013286211C3B159C0196F2BBD369F3D40D89C836742AF59C0DB8310902FAD3D40D4B837BF61AC59C089E942ACFEBC3D4039471D1D57AB59C0B47405DB88BF3D40EF59D76839A759C04BE2AC889AC03D409B1C3EE944A359C07FF8F9EFC1C73D40668522DDCFA059C065DD3F16A2C73D40C3651536039E59C0D8D47954FCC33D40BD19355F259959C04ACD1E6805D23D40C3499A3FA69759C0EAC891CEC0DC3D405649641F649659C09C06750948DF3D40CAAD6251659459C0AC8C463EAFE03D40B1A888D3499359C066101FD8F1D73D40D446753A908E59C0457F68E6C9D13D4044A7E7DD588A59C06CAD2F12DACA3D4019AF7955678759C0415F7AFB73C93D40CC5EB69DB68459C09755D80C70CD3D404E0AF31E678159C08FA7E507AECE3D405DDE1CAED57D59C09545611745CB3D40C7BAB88D067859C01C93C5FD47CA3D40A9C29FE1CD7359C0CC94136063C73D40673B7F5EBE7059C08672A25D85C43D402C8194D8B56D59C0F71BEDB8E1C33D4097AB1F9BE46959C03881E9B46ECB3D40A35C1ABFF06359C03A1C5DA5BBC33D4015E63DCE346059C038B874CC79C23D403271AB20065D59C048DDCEBEF2BC3D406B662D05A45959C000344A97FEA93D40064A0A2C805759C02006BAF605A43D40EA40D653AB5359C0718A8EE4F2933D4052B648DA8D5359C038BC202235853D407E3A1E33505059C06F99D36531853D403F524486554C59C04D486B0C3A793D40850662D9CC4859C05EF3AACE6A753D4097749483D94359C0AE44A0FA075D3D40CC2A6C06B83F59C096236420CF4E3D4008AEF204C23859C09772BED87B453D40B952CF82503659C0127582D99A3B3D40C67A41CC513359C06D5166834C3A3D401C430070EC3259C03BA3AD4A222B3D406092CA14733159C0522976340E213D404CC5C6BC8E2E59C09BE447FC8A193D4036035C902D2B59C0EA8B654E61153D40AB8A8D30F52A59C00FECF82F10083D40AF230ED9402A59C03AB01C2103F53C406BEF5355682959C08448861C5BE73C40B876A224242859C033F6251B0FD63C4005357C0BEB2459C0253D0CAD4ECE3C40CE8DE9094B2259C0DDB06D5166C33C4092CD55F31C2259C04F92AE997CB73C406FF607CA6D2059C09942E73576A93C400F9BC8CC052059C0EA059FE6E49D3C409DDA19A6B61C59C0185E49F25C933C40A56B26DF6C1959C037FA980F08843C403EAE0D15E31859C032C85D84297A3C4098E0D407921759C0257497C4596D3C40A374E95F921559C05C5320B3B35C3C408237A451811459C0F50D4C6E144D3C406075E448671259C0DF3312A111403C40D811876C201159C0B188D1A36E323C4082403701A40C59C02555DB4DF02D3C40D3BF2495290B59C0ECDB4944F81F3C40B16CE690D40459C0B9BF7ADCB7123C40F7E461A1D60159C0E3326E6AA0FD3B4001857AFA08FF58C01D03B2D7BBF73B40D3669C86A8FB58C06B9C4D4700EB3B40BF9657AEB7FA58C049B6BA9C12E03B408C7F9F71E1F958C0779B374E0AD33B40B8C7D2872EF858C099D4D00660C73B40272EC72B10F658C0081F4AB4E4BD3B4090F3FE3F4EF358C0F6E80DF791B73B40DCB930D28BF058C06762BA10ABA73B40A6EECA2E18ED58C04AD235936FA23B402237C30DF8E758C065C1C41F459D3B404D81CCCEA2E358C007E9297288943B407A17EFC7EDE158C0EF1AF4A5B77F3B40A774B0FECFE158C060C77F8120803B40DF88EE59D7DF58C02A8E03AF96733B409A07B0C8AFDF58C04F00C5C892693B403FC7478B33DF58C079E8BB5B594E3B40840CE4D9E5E158C0E13FDD40814B3B4089601C5C3ADF58C04E098849B8443B4051BCCADAA6DD58C0D4FE6D2C22433B40D51B7E2B7EDD58C01EDB32E02C393B40EE3B86C77EDC58C0EC3026FDBD283B4068739CDB84DB58C0F5EFFACC591B3B40CD7344BE4BDC58C07FD8D2A3A9063B40C2120F289BDC58C0839F38807EFB3A402D23F59ECAD858C04F9143C4CDED3A406249B9FB1CD758C0D74B530438E13A40E2E995B20CD558C0E28FA2CEDCD73A40F39194F430D158C0F7ADD689CBC93A4021C7D63384CF58C08F6AD8EF89B93A40F33977BB5ECD58C029B000A60CA83A4039083A5AD5CC58C09B262F46D5913A40BC8B71F450CB58C060C5A9D6C28C3A40D4997B48F8CA58C04E0B5EF415803A403C84F1D3B8C658C0B6F1272A1B7A3A40D00A0C59DDC558C01901158E206D3A4047E6913F18C758C07689EAAD81653A40380D51853FC558C03045B9347E693A40CDC8207711C258C0E6CAA0DAE0643A401C7C613255BD58C03C1059A4895B3A405C38109205B958C0A374E95F925E3A406C1FF296ABB358C03BC5AA4198533A4082700514EAB158C03B32569BFF433A404127840EBAAC58C0062AE3DF673C3A40CFD6C1C1DEA958C021AD31E884403A40660FB40243A758C05E939813313E3A40018E7AA1F8A558C019558671373C3A404016A243E0A458C0073F7100FD363A400C73823639A058C038F7578FFB323A405ED38382529C58C040F4A44C6A283A40CDE33098BF9858C03D0D86B3EF1C3A4079D5FB8CB99358C0BFEC9E3C2C1C3A40FC170802649358C00D4E44BFB6123A401C430070EC8F58C02A03DCBC090F3A40211D32F71D8D58C08192020B600E3A40B073D3669C8C58C010B1C1C2490E3A40923D42CD908958C0E0EF17B3250F3A405E2C0C91D38558C0742497FF900A3A40936E4BE4828258C0A86C585359103A40158DB5BFB38058C0A2276552430F3A4008C90226707C58C01D740987DE0E3A40D26C1E87C17758C02F99037FC80E3A400F5F029F2F7758C0892650C4220E3A4066F3380CE67258C01230BABC39083A40923D42CD907058C07CED992501063A408C834BC79C6C58C01CB28174B1013A40E9D0E979376958C01D53776517F03940D5B2B5BE486558C0E42CEC6987EB39409888B7CEBF6258C04A95287B4BE139401A6A1492CC5F58C0AA29C93A1CE13940EC66463F1A5D58C023473A0323D739402F87DD770C5B58C04AD05FE811D73940C476F700DD5758C03E58C6866EDE394035785F950B5758C0915F3FC406E73940BCC799266C5758C0B81E85EB51EC3940E02EFB75A75558C0866F61DD78EF3940522AE109BD5158C054C2137AFDF5394086C43D963E4D58C03C2F151BF3F23940AF928FDD054A58C05C19541B9CF839401E1840F8504958C021AD31E884043A40BF620D17B94958C0F6AFAC3429153A40E42A16BF294A58C0B4FD2B2B4D4E3A40041C42959A4C58C079355DCD57693A40C42ACB658D4E58C048861C5BCF803A404BAC8C463E5058C08F69DDDFAF993A40EE1ADB12675258C04C1938A0A5B33A402DB29DEFA75458C07FF5B86FB5E23A405C74B2D47A5758C02E52280B5F0F3B40F98557923C5858C04B3B35971B3C3B404FE8F527F15658C062F95D4F28473B40454705CE325658C083143C855C513B40D45DD905835558C036AB3E575B6D3B401E300F99F25258C00CE6AF90B9823B405DDC4603785058C009EA7E899C933B40D6A8C07D454E58C029AE2AFBAE983B40F16261889C4D58C0866F61DD78B73B40B0E07EC0034958C0A051BAF42FC93B4090662C9ACE4558C0BA9F53909FD53B40CFD6C1C1DE4258C01135FCFB26D63B4083B253B8CB4258C055BABBCE86E83B4096900F7A364058C011E0F42EDE073C40AC8F87BEBB3858C0D635846B500F3C4085A03853883658C05D4E0988491C3C40F2D077B7B23258C0291E17D5222A3C406494675E0E2E58C0ADDC0BCC0A393C40AD2F12DA722858C0170D198F52513C403E0455A3571C58C04B1FBAA0BE613C402B499EEBFB1858C0B1CCD331CE633C40A7E524E3391858C0F3A78DEA746C3C409B5775560B1558C02C4487C091803C40CC7C073F710C58C0B243FCC396963C4089EC832C0B0058C0A1BC8FA339AA3C40A0F7C61000F457C052EC681CEABB3C406AA33A1DC8EB57C0B33D7AC37DC83C4088B663EAAEE557C002B7D4DD21D33C40E166FB4C73E057C0658BA4DDE8DB3C402461DF4E22DC57C07BF486FBC8DD3C405114E81379D857C09C137B681FEF3C40B0C6D97404D357C059DDEA39E9053D40EB6F09C03FCC57C08255F5F23B113D408867093202C857C053B1996057133D40B5BBCBFC5CC757C006B7B585E7253D402AE27492ADC157C049D576137C473D405B3D27BD6FB357C0D86322A5D9543D403F1878EE3DAE57C0DC9C4A06805E3D40B0355B79C9AE57C058C51B99476E3D4048A643A7E7AA57C046B3B27DC8773D405C3B511212A657C0467A51BB5F813D40E7A6CD380DA057C071E1C3D03E8E3D4058350873BB9757C0E0A36DF8E58F3D408F4B9BF1A99657C0AB06616EF7A23D40E5EC9DD1568A57C006499F56D1AB3D40C78157CB9D8357C0F2E7DB82A5AE3D4081069B3A8F7D57C04CC11A67D3AD3D40B45549641F7757C008FF2268CCB03D40C5FF1D51A17557C0DC5F3DEE5BB93D40B071FDBB3E7757C0073F7100FDC23D40C3651536037957C0FE4124438ECD3D409FCBD424787B57C06EA301BC05DA3D40AA61BF27D67757C0BEFF265B41DF3D40D56AB33E8C7657C01DE21FB6F4E43D40B75CFDD8247557C0F46DC1525DF43D40F78DAF3DB37357C0C18A53AD85053E403F726BD26D6F57C062DF2EAF5B0D3E4080F3E99A346D57C09677D503E60D3E4028965B5A0D6D57C089929048DB1C3E401DE21FB6F46C57C0D898D711872C3E40890629780A6D57C0731074B4AA393E40AAD381ACA76D57C057DB64DD743E3E4046CAE80A826D57C0739F1C0588463E40BA83D899426D57C05E2A36E675543E40EB8EC536A97057C0E2CAD93BA3653E404BE82E89B36F57C084AC85C0FA663E407D7D463E446F57C06803B001116E3E40CEC29E76F86C57C0C5B12E6EA3813E405AD5928E726D57C0BB7CEBC37A8B3E40075A8121AB6E57C0441152B7B3973E4014ADDC0BCC6B57C02E6D382C0DA03E406133C005D96B57C0033E3F8C10AE3E40A7E7DD58506857C064C8B1F50CBD3E406DC83F33886757C0AAB35A608FCD3E40F0A0D9756F6457C0855B3E9292DE3E40567F8461C06357C017BB5DD7A1E03E402C64B92B7E6357C0410A9E42AEEC3E403811FDDAFA6157C0785F950B95F73E40FF3F4E98306357C0D714C8EC2C023F40DE550F98876257C035ECF7C43A0D3F40E200FA7DFF6157C03C80457EFD203F40E42F2DEA936257C003AE2B66842F3F4003CC7C073F6257C09659745D502F3F406EB6AA1D5C6357C01D505282C02E3F406B86EE47706657C0DB2DC901BB2E3F4010AD156D8E6657C06666666666423F4003E962D34A6757C0AFC91AF5104D3F40419AB1683A6B57C0A9A10DC006603F4001BD70E7C26A57C0E34F5436AC6D3F40DBA50D87A56C57C055F65D11FC773F40C3482F6AF76F57C0DC2C5E2C0C813F405296218E756E57C0E8BD310400873F40FF1EBC76697257C0141E25DC11963F409C36C7616F7557C0328E91EC11963F4050A912656F7557C03577F4BF5C9F3F405208E412477457C0DAC35E2860B33F400A7F86376B7357C0DA01D71533CE3F40F02E17F19D7657C039262A8222D83F4078157047357857C05E9ECE15A5E43F404336902E367A57C09D64ABCB29ED3F40630795B88E7E57C0496BCFC3CCFA3F40CFF9AE27E28157C0287CB60E0EFE3F4030B95164AD8257C0BB24CE8AA811404047CA1649BB8257C0F65CE6B016194040B808AF87BB8257C04E95EF19892E4040E1D05B3CBC8257C0E4F4EE55363240405B23DB0ABD8257C042B456B439484040DE0033DFC18257C09476CE34B558404044CA315BC18257C025AC8DB1136640402CB81FF0C08257C01CAC0E86C77040406D50118EC08257C01D3BA8C475824040F1B913ECBF8257C0EC6B5D6A84944040BDFA78E8BB8257C0F456840FB8A24040AD47F09FBF8257C05BB22AC24DAA40405B22179CC18257C0EC67B114C9B74040B587BD50C08257C031992A1895C64040C3EE3B86C78257C00D8C418E9EC640401351102CCE8257C063D4B5F63EC940409F5912A0A68457C0728A8EE4F2C94040C2A2224E278957C03D26529ACDCB4040FECF61BEBC8B57C0663046240AC94040C6504EB4AB8D57C01D71C806D2C94040E603029D498F57C06186C61341C84040FC1A4982709357C03C139A2496C84040CD8FBFB4A89557C09BE5B2D139C74040D218ADA3AA9657C09E4319AA62C840406F490ED8D59857C0FDD8243FE2C940403B8A73D4D19A57C04C1938A0A5D140406ABC7493189F57C01DACFF7398CF4040137CD3F4D9A157C02D060FD3BED54040D23252EFA9A457C0FE0B040132D6404030D461855BA857C03D5E488787DA404085032159C0AD57C0FCB0A22C44DC4040153C19FDD7AE57C074B2D47ABFDF4040847D3B8908B157C00453CDACA5DE4040E84CDA54DDB557C04D9F1D705DE34040CEFDD5E3BEB957C0AA27F38FBEE740404E2844C021BC57C0B87361A417ED40409487855AD3BE57C04DD6A88768EE4040914259F8FAC257C0E272BC02D1F340407EC3448314C657C0A208A9DBD9F74040AA7F10C990C957C0BF63DF3020F84040232BF163FAC957C0D120054F21FB4040C6C210397DCE57C0D061BEBC00F74040DBA0F65B3BD057C0F0181EFB59F04040BE4D7FF623D257C0086CB316DAEF40403DA0D168DED357C00E6ABFB513EF4040D5C8AEB48CD657C097900F7A36EF404089CDC7B5A1DC57C03E0455A357F14040A3772AE09EE157C0745E6397A8F64040B7E9CF7EA4E357C0E2016553AEF640401840F850A2E657C090A339B2F2F3404087C267EBE0EA57C0CAA5F10BAFF240407422C15433EF57C0D67C3907ACEF40407058597389F257C05CE15D2EE2ED40409ECE15A584F457C0DBC3124E22EE4040443B6A7D12F657C0083A5AD592EE4040A31F0DA7CCF857C093E1783E03F040406588635DDCFB57C078EA9106B7EB40407D5BB054170458C0DD04DF347DEA4040EBC5504EB40958C02D3E05C078E64040FC1873D7120B58C051DCF126BFDF404009C21550A80E58C014CB2DAD86E2404074CC79C6BE1158C0C0B2D2A414DE40409C89E942AC1358C042B28009DCD840401C42959A3D1758C0B9C84D8496DB404058C2EB5C4C1858C0A92EE06586DF4040402D060FD31958C0559FABADD8E340403ECBF3E0EE1B58C0D061BEBC00E3404046CF2D74252058C02B33A5F5B7E840406725ADF8862158C0081C0934D8E84040C66AF3FFAA2458C090DC9A745BEA4040ADBCE47FF22558C0ADDD76A1B9F04040893E1F65C42558C04BA45FC106F14040317DD3240F2658C075ADBD4F55F54040B7B06EBC3B2A58C0D89942E735F0404039605793A72B58C01EA33CF372EA4040DBBC7152982D58C029029CDEC5EB404043A9BD88B63158C0E3F90CA837EF4040DAFF006BD53258C0DEE7F86871EC4040374D9F1D703658C06DE525FF93F34040B70A62A06B3958C02D93E1783EF94040C76647AAEF3958C0DB4CDB0E09F94040588CDA47CC3B58C0497EB631F6F840403CB3649A743C58C0F4311F10E8F840408FA339B2F23C58C01536035C90F5404058C51B99473F58C09E978A8D79F1404013419C87133F58C0556CCCEB88ED4040F0F78BD9924358C05BD07B6308E84040BAF2599E074558C0E36E10AD15E34040D8B8FE5D9F4558C047E6913F18DE40403465A71FD44558C047E5266A69DC4040FE0DDAAB8F4958C009C21550A8E74040D9960167294D58C04145D5AF74EC40402C64AE0CAA4A58C085B1852007F540405857056A314D58C02D93E1783EF34040793BC269C14F58C0990AF148BCEE4040944BE3175E5458C0C74961DEE3E840409A95ED43DE5758C0F529C76471E940402D077AA86D5C58C07A8D5DA27AEF4040198A3BDEE45C58C0B26D7D51FAF44040A1D3C234FC5E58C06950340F60F54040CA15DEE5225F58C01C23D923D4F24040A01518B2BA6358C05F418C7214F340406ED36368EB6358C002B9C49107F6404033164D67276658C0463EAF78EAFB40406D52D158FB6658C0251E5036E5FE40409597FC4FFE6A58C051F701486DF64040E318C91EA17058C01422E010AAF04040048E041A6C7358C0C539EAE8B8EC40405F419AB1687758C0C002983270F04040BC1DE1B4E07C58C0DF1400B013F240409DF2EF06EC7C58C01727BEDA51F64040F5D6C056097D58C025CD1FD3DAFE4040BDA60705A57C58C026FF93BF7BFF4040A7EA1ED95C8058C0198F52094F00414055F5F23B4D8558C0B32781CD3906414085CABF96578658C07311DF89590D4140EFE4D3635B8658C040F67AF7C71341400705A568E58758C02954F209131241402AE27DF4DC8858C06893C3279D0E41405E46B1DCD28A58C02DCA6C9049104140289831056B8E58C04B395FECBD12414066666666669458C02174D0251C14414079FF1F274C9758C0CC7C073F71104140AC18AE0E809958C0B5DE6FB4E30A41402C27A1F4859A58C052AF07527D0A4140B6F1272A1B9B58C0C49272F739084140425C397B679E58C09EB29AAE270C4140D26F5F07CEA158C0622CD32F111341400856D5CBEFA458C067B9F2AFFE134140094EEB0010A758C08E8F16670C154140EB1A2D077AA958C0412619390B114140A9F8BF232AAC58C0D1048A58C4104140236420CF2EAF58C0F4346090F41341407D0569C6A2B358C01363997E89144140DB679599D2B758C097530262121A4140E3C281902CBC58C0247D8C9F321A41406EC615E4F2BC58C02AFF5A5EB91A4140A62897C62FC058C0D80FB1C1C21941404F401361C3C358C014ADDC0BCC1A4140342C465D6BC858C0F7915B936E1B4140DDCEBEF220CC58C06AF6402B302841405AF5B9DA8ACD58C0DB745ED7A5294140AAAAE7D22ECE58C049D576137C314140F6D1A92B9FD158C09C51F355F237414086527B116DD658C0124C35B396384140F9D687F546D958C015A75A0BB3304140478C9E5BE8DA58C0FD67CD8FBF324140821B295B24DE58C0D0F028ABCC3241402EDD3FC366DE58C0293BFDA02E344140A14ACD1E68E558C0111AC1C6F52F4140FBAF73D366E658C0A14CA3C9C5304140083A5AD592EC58C0C687D9CBB637414024D3A1D3F3F058C01FD7868A713E4140E202D0285DF458C0E4CE472CE34041404CE3EA5FE4F558C09A92ACC3D1494140E54350357AFB58C067892D53D3474140657FAE28D9FF58C08C0E48C2BE4741408CA2073E060059C066231ABE885F4140128F0A43060059C0EEA4DAA7E38341404F2AB34A060059C0F77475C7629741402C9ACE4E060059C00466EE0510B641402838EE5E060059C045BB0A293FCF414086CB2A6C060059C03FBB70E7C2F041406AB7C67D060059C0D711876C20074240DFFC8689060059C076DF313CF63F4240382EE3A6060059C0140AED3AF63F4240F09EF1A23D0059C0111AC1C6F53F4240E99D0AB8E71359C033BFCEC8EF3F424037DDAF0AF42259C0D32EA699EE3F4240B6494563ED2559C02F336C94F53F42404E7E8B4E963859C0CCB22195F03F4240C22C36D4103D59C0B35C363AE73F4240B9C32632734559C0D8B79388F03F4240F71E2E39EE6759C065A88AA9F43F42402BC1E270E67459C01EB7E726024042402C35ADD7118259C054ABAFAE0A404240D8F335CB658A59C01D0247020D4042408099EFE027C059C04C5299620E404240B83A00E2AEC259C0D95C35CF11074240153944DC9CC259C0BDFB0D87A0DE41404EFECA97A5C259C0B3976DA7ADCF414027C11BD2A8C259C0A9BB72B2719741408DF9A340BAC259C014CB2DAD869241407C0BEBC6BBC259C0EBBF5CFA1F7A4140257F9F3BBCC259C026A77686A95F4140161230BABCC259C022533E04554F4140E4D70FB1C1C259C042041C42953041409032E202D0C259C0B445173008284140065D7E71CEC259C091CD7F31BC264140D8689E34CEC259C069C9DD59710E4140447A53C0C9C259C00EF27A30290A4140933655F7C8C259C0166A4DF38EE940402C6684B707C359C0AE10566309C94040535C55F65DC359C06A8C968EB7B14040E66D799D9DC359C099BB96900F9C40400ED940BAD8C359C0962D73EAC37A40409DE3F2DF0FC459C019C8B3CBB76C4040B037312427C459C04FCDE506434B40409A43520B25C459C09E996038D7424040A60BB1FA23C459C0A4DC7D8E8F12404025C9737D1FC459C0C30AB77C240B40405378227F1FC459C098874CF9100040400E87A5811FC459C023F3C81F0C0040401F477364E5D459C0EE24046D050040405D52243943EE59C095C3931301004040CB1C4FD1BBFE59C023D6E253000040402C4487C091015AC08D4127840E0040400B08AD872F295AC0B3DA62390F004040E9C799A641365AC07DD8FB770F004040C6B5BD65C53A5AC0805F234910004040EF71A609DB495AC070ED444948004040F6F065A208705AC0D33C11B440004040E5AF64C2DE7F5AC0CA4FAA7D3A004040C1559E40D88C5AC09225E2A2280040403F7DCB8023985AC0E0675C38100040402BC24D4695A75AC076FA415DA4F83F401DB0ABC953A85AC09B6ED921FEE93F40B476DB85E6A75AC001000000020000000001000000FFFFFFFF0000000003</t>
  </si>
  <si>
    <t>UT</t>
  </si>
  <si>
    <t>Utah</t>
  </si>
  <si>
    <t>0xE610000001045B000000EEB3CA4C69CD42402AFD84B35B835CC04A969350FABE4240DBDD03745F835CC0162D40DB6AA44240828FC18A53835CC05FED28CE518B424072A609DB4F835CC04C86E3F90C8042405E4BC8073D835CC05917B7D1008042408FFE976BD17D5CC03EEB1A2D0780424013622EA9DA3D5CC0C68DE3DE09804240C987FA578C395CC016815EA90C804240F5C2528F16355CC065FF3C0D18804240BCCFF1D1E2225CC02A9B346218804240BDE47FF277225CC03CBD529621804240CD069964E4165CC01F01BD6B30804240870E880D6BDA5BC05E48878730804240745DF8C1F9D95BC075E5B33C0F804240D13B1570CFD15BC0616F62484E8042402654707841C45BC0003961C268804240CADB114E0BB05BC0C8409E5DBE7F4240003ACC97179E5BC02E3A596ABD7F424000378B170B805BC0922232ACE27F4240D49D279EB35F5BC07AFA08FCE17F4240BA8102EFE4425BC0128361270ABE42400110534FCD425BC0D2C6BD2FCAF04240B45B7C05BA425BC0CCFD6934961343405449D8CBAC425BC037FDD98F14154340CC0D863AAC425BC031B43A3943234340DF6E490ED8435BC06BB6F292FF3F43402D40DB6AD6435BC0E94BFCA3FF3F43407FD1BD6AD6435BC0359886E12390434080D6FCF84B435BC045D3394AEFAE43409CBF514047435BC0C216C2E7B5BF4340C1A9E0AD44435BC0526AD5568AD443403CD2517C41435BC0957D5704FFEF4340F86BB2463D435BC0D4415E0F26174440A8FE412443435BC0D93FAEF77F1C4440938EE6313F435BC002D19332A95344402444F98216435BC0D9A1E722D0544440D60A10B016435BC0696CAF05BD694440F91400E319435BC05AB91798158044402194F77134435BC036001B10218044409A3DD00A0C505BC0AD1402B9C47F4440E690D442C96D5BC07ED230A3AB7F4440BCE435BE0B805BC0C08B3470A77F44408FEC563B1A835BC08AE76C01A17F4440C3BAF1EEC8875BC00DC00644887F44409AB0FD648CA25BC0DBDFD91EBD7F4440253E7782FDC25BC026F2E54F35A04440DC53AF19FCC25BC0E4F6CB272BAE444098FF907EFBC25BC073486AA164C844400F61FC34EEC25BC0B8B0F85B38CA4440280392B0EEC25BC05DE0F258330045404F05DCF3FCC25BC0CDE506431D0045400DDFC2BAF1D75BC093C49272F7FF44402BBD361B2BDE5BC0586D47B3F5FF4440A4CB8EE57FE05BC06D64CDB2F5FF44409132618880E05BC0B2F4A10BEAFF44409A232BBF0CF05BC09C115F4BB1FF4440EFD6D83E02075CC00A47904AB1FF44406477819202075CC00B9529B8D8FF4440AFECC280890A5CC0904B1C79200045401EE21FB6F4105CC0DD7A4D0F0A004540F20BAF2479295CC05D2984C5C5FF444064495F6D0D405CC0B88E71C5C5FF44409A0986730D405CC0AB96749483FF444042209738F24F5CC005FA449E24FF44403B394371C75F5CC066BD18CA89FE44408B53AD8559745CC0C8B08A3732FF44406D1FF296AB825CC04FAC53E57BE04440F984ECBC8D825CC097E2AAB2EFBE444044520B2593825CC0DCD6169E979A44401C615111A7825CC0C5353E93FD7F4440282CF180B2825CC058ACE122F75C4440990D32C9C8825CC07C293C68763F4440C91CCBBBEA825CC02C499EEBFB324440DCF29194F4825CC0A2006996F70E4440C245B5C5F7825CC061342BDB870C4440813FFCFCF7825CC0D45B9E0EF9F34340E62F297206835CC04BE5ED08A7E5434081936DE00E835CC04BD8529F78C54340C25F300505835CC09B6ED921FEBF43400455A35703835CC0B56AD784B480434094861A8524835CC0B01C210379704340499C155113835CC068FC47CEB3564340506B94F829835CC0B69C4B7155494340DE701FB935835CC0FF06EDD5C73343400838842A35835CC072A774B0FE1F43405C92037635835CC09293895B051343403A3E5A9C31835CC0D6DEA7AAD0F04240067FBF982D835CC001F566D47CDF42406612F5824F835CC0A8EE2E5269CD42406E5A81B35B835CC0EEB3CA4C69CD42402AFD84B35B835CC001000000020000000001000000FFFFFFFF0000000003</t>
  </si>
  <si>
    <t>VT</t>
  </si>
  <si>
    <t>Vermont</t>
  </si>
  <si>
    <t>0xE61000000104810000005F402FDCB90C4640056D72F8A45A52C0B9C3263273054640B21188D7F55B52C081B2295778014640677BF486FB5952C0E00D6954E0FC4540E8A221E3515A52C0DFFC868906F7454029CDE671185A52C0384BC97212F045404F029B73F05752C073D9E89C9FE845400E643DB5FA5852C0EFE4F4C071E74540E088F54E7B5852C097E315889EE245409CDEC5FB715652C0C8A434F469E045407DB52B611C5752C07EAEB6627FD94540B62BF4C1325952C06877483140D44540022CF2EB875A52C0C954C1A8A4CC45405723BBD2325B52C031242713B7C8454081751C3F545952C01492CCEA1DD045405D35CF11F95452C0DC9BDF30D1CA4540226FB9FAB15252C00A68226C78C445408A90BA9D7D4F52C097A949F086AE454077D844662E5052C0FDD0F17E48A84540345303C0575052C04C16F71F998445405A475513445152C0694E2972EE834540DA7EB3D2475152C0FC8BD3ECC878454089AE097A865152C06614CB2DAD6A4540CE5147C7D55152C010018750A5664540EA3D95D39E5252C09D6340F67A5F45402976340EF55052C0B4FEBF91285F4540AE6964871E4952C0EF83691FD85E4540CB597B64774152C02A531D41D55E45402A1DF489314152C01FE397CA995E4540345D326C893B52C02D4899686D5E4540A6B0C88E503752C070ED4449485E45402E71E481C83352C04F775E763E5D4540FF319567122152C0EFFFE384095D45400E661360581D52C02B9FE579706145400F45813E911E52C01B6327BC04674540FC3A70CE882252C0416EB7EFD56D4540AD86EA64732352C01B0C7558E16E4540713AC956972352C0BBB88D06F07245409F758D96032252C0463D44A33B7A4540E658DE550F2252C01805C1E3DB7B4540E54691B5861F52C021CA17B490804540389ECF807A1C52C04E961854A0824540D0E12CFDEC1C52C03E03EACDA88545400DA9A278951D52C09B8E006E168B4540DE205A2BDA1B52C06A32E36DA59345401D91EF52EA1C52C084E882A4A4944540B503F41AD31C52C0A52A6D718D9B4540F834272F321C52C0D2990202CC9D4540751EF807C11B52C04832AB77B8A145402C634337FB1A52C070253B3602A94540FBE59315C31952C08CF50D4C6EAE4540CAFACDC4741A52C0605F7EEBE6B64540C0E3D42F671952C0EEC7D691E9B64540A8A081DB661952C07405DB8827BF4540874F3A91601852C0DF52CE177BC94540D5B2B5BE481852C06157092688CD45406AEE0CA4561552C0C30E63D2DFCD4540005471E3161552C05CACA8C134DC45402F2FC03E3A1252C055BE672442E14540251DE560360E52C09982CF4CF2E24540C1A13240890D52C090300C5872E74540C3D155BABB0B52C02041F163CCEF4540F4E0EEACDD0A52C0D9E6C6F484F94540B29DEFA7C60652C075914259F8FE4540CE4F711C780752C0A8407E0AD703464019E660CE1D0552C097966E49E40346403BE02368170552C0EBFD463B6E04464093533BC3D40452C0514CDE00330D4640D1B1834A5C0252C01A9DF3E274144640543150E6710352C0662E7079AC174640210038F6EC0352C01B446B459B1F4640E8137992740352C075FEEDB25F25464052EFA99CF60252C09B35785F95294640AB949EE9250052C0CA3505323B2B4640E998F38C7DFC51C06553AEF02E2B4640B131AF230EF851C0F57D34C0842C4640F432EA289CF551C0D13DEB1A2D2D464036AE7FD767F451C09BFC169D2C33464063CF9ECBD4F151C07ABB90FBAF3346408D8B9612C8F051C04CFBE6FEEA354640BF09850838EC51C0DA8D3EE6033C46408D0C721761E951C017EDF1423A404640F0A1444B1EE551C08A8EE4F21F46464000E48409A3E551C069A510C8254A4640BD378600E0E251C07B849A2155504640F59ECA694FE351C032AEB8382A554640E20511A969E551C0A5643909A55F46405B24ED461FE851C07920B24813674640ACE4637781E451C0817A336ABE70464032AA0CE36EE151C031242713B7744640D5027B4CA4DF51C068925852EE7C4640F758FAD005E251C061C26856B6814640C11A67D311E051C0B4AED172A0814640BAF2599E07E751C0C9C6832D76814640BD8A8C0E48EC51C00511248308814640482BFC1A74F951C0001AA54BFF804640ECA2E8818FFA51C0EDEF6C8FDE8046408A90BA9D7D0152C01E85EB51B8804640423C122F4F1652C02979758E0181464066817687142252C08849FF3C36814640FC31A82F792352C0B5BFB33D7A814640E2C80391452552C0BD344580D3814640A3AA09A2EE3B52C0672783A3E481464064E597C1184352C0E9780044AF81464080DE2408E04A52C04722416FA5814640F85A7CD04E4C52C08BBE823463814640419E5DBEF55552C042E8A04B387C4640E0675C38105652C08D942D9276754640F8C1F9D4B15552C0213B6F63B36D46404813EF004F5852C08D5F7825C969464078B7B244675752C0909FED046F674640E5585488E35552C0309FAC18AE6646404833164D675552C0895A9A5B2160464091EEE714E45652C0533E0455A3594640732EC555655752C048F949B54F4F46405323F433F55852C010018750A5484640DB68006F815752C0ED4D5F88FE47464094E3F831365752C09D3E15AAE845464001B5765B455652C06E83DA6FED4046407A371614065452C0AF7AC03C643846408C2B2E8ECA5252C0B5183C4CFB3046404E61A5828A5452C0E8D84125AE2D464005C24EB16A5552C000016BD5AE2746408CDAFD2AC05452C044A55918BB214640CF46DD32515452C018761893FE204640CBD42478435452C0FC372F4E7C1D4640BA0ED594645652C0594DD7135D154640C0779B374E5952C0FDF852A6841346409B075772975952C05F402FDCB90C4640056D72F8A45A52C001000000020000000001000000FFFFFFFF0000000003</t>
  </si>
  <si>
    <t>VI</t>
  </si>
  <si>
    <t>Virgin Islands (US Territory)</t>
  </si>
  <si>
    <t>VA</t>
  </si>
  <si>
    <t>Virginia</t>
  </si>
  <si>
    <t>0xE610000001044501000029ADBF2500A542408251499D800153C0683D7C9928984240E74F1BD5E9FF52C06C79E57ADB8C424099B9C0E5B1FE52C0103FFF3D788B42401E32E54350FC52C0E65B1FD61B8F4240093197546DF952C00D6B2A8BC29842403C4B901150F452C0A80018CFA09F424038BD8BF7E3F252C0FB93F8DC09A6424068244223D8F152C0321D3A3DEFAA4240B29C84D217EF52C03718EAB0C2AF4240E97C789620EE52C0CE6BEC12D5B94240E257ACE122EA52C02A561F46D0BB42406558013596EA52C05E9A22C0E9BD4240C24EB16A10EB52C0E255D636C5C74240546EA296E6E652C0B4CA4C69FDCD424093E00D6954E752C09DB64604E3D4424038F1D58EE2E552C084B53176C2DF4240942EFD4B52E352C0C32973F38DEA42407D3A1E3350DF52C05322895E46EF4240527AA69718DC52C009F8359204ED424059677C5F5CD852C05D30B8E68EF2424019ABCDFFABD552C01494A2957B034340B2BB404981CF52C06729594E42FF42405323F433F5E752C07495EEAEB3F942405FB1868BDCEA52C0213B6F63B3F342400798F90E7EF052C043E048A0C1EC4240A279008BFCEC52C03318231285E84240F3716DA818EF52C080272D5C56E542408FC2F5285CF452C0AF2479AEEFDF42401A12F758FAF352C09B3A8F8AFFD94240842C0B26FEF652C0C8073D9B55D14240D44334BA83F952C0CC9A58E02BC842405E656D533CFC52C0CA77DBF646C64240ABEF254A84FC52C0DD5A26C3F1B84240A7751BD47EFE52C0CB80B3942CAF424060CAC0012DFF52C029ADBF2500A542408251499D800153C0289CDD5A26514240E17D552E54E754C04E7D2079E74C4240C49272F739EB54C05DF8EB9EBB4C42407F0AF7C736DE54C038F24064914C4240A1F831E6AED154C097E36575324C4240A502FA3501BF54C0F451465C004C42403A2174D025B554C0F2EC19E62B4C4240DD7E49D6FCA654C0601E32E5434C424094D74AE82E9F54C0E7A4675A2B4C424016419021D39254C0959825E7244C4240FC6AB39E938F54C0807C09151C4C4240EE056685228B54C0D48965941A4C4240817D1B37598954C0D4EDEC2B0F4C42404B70EA03C97B54C05D2F4D11E04E424070766B990C7B54C0C14C981DAF4E4240D5175836E97454C0B7EA3A54534E424013F241CF666954C05E9CF86A474B42404DB9C2BB5C6B54C08AC8B08A374A4240BAA1293BFD5F54C062B1251AC2494240457ACEB2995654C0B5DD04DF34494240E333D93F4F4B54C0C616821C94484240FFAECF9CF54354C093DF4E93E7474240385A91AEB73954C066BFEE74E7474240FCFCF7E0B53954C0B03C8145ED4742405C1C120DC63554C0AF75A911FA4742403F8D7BF31B2D54C0AE00D4A373474240BB1FEC332E2754C0DA451EE8794642402D89C8A12A1C54C0A45181936D46424090F2936A9F1B54C0197442E8A0454240DE57E542E51254C0F5736F3575454240E8A198CD6B0354C02B9FE5797045424074CC79C6BE0154C0B20E9E5A61454240B408E0890FF953C0A7A00AA94D45424016876536C0ED53C0396C12F03645424025D5ED95B3E053C02BDA1CE7364542403B33C170AEE053C0D095881C3A454240FD2E72F516DE53C0F6A7113644454240ADAB028FEED553C0F07C460A4E45424068DF4228FECD53C0BC3C226F54454240C941D906D4C853C044DE72F56345424069E21DE049BC53C093B28C60584542403D31CD93F6B253C025C95D6F534542400D5948DEFBAE53C04F01309E41454240B2463D44A3A053C098666E274E454240BCAE2D99469D53C0D6EC70156E454240C4176E75B69453C03F1A4E999B454240D591239D818853C05B554C45A8454240FF6EB7ECF48253C02FD34DABBD45424021C19DDC957953C0D40F950ED145424079499538187153C02EA86F99D34542405CE7DF2EFB6F53C0EAFA369BE4454240D97DFF0C1F5353C05320B3B3E84542401361C3D32B4C53C0A0510756E845424012E9ABC7844A53C0490ED8D5E44542400E828E56B53A53C0FF573EF8E54542407BF586C8A03A53C0EDEB1C45E645424037D8A7579B3A53C014CB2DAD864642400E2C47C8402F53C010D1631880464240143E878DA92253C0C15B326B7E4642404FB3B872741F53C0DAE38574784642407767EDB60B1453C0602B8674784642404FEBC6680B1453C08C77B37F78464240ABFCFFA5D40753C07BDB4C8578464240C0CAA145B60153C01212691B7F4642405A0C1EA67DF752C04C6DA983BC50424021205F4205F952C001158E2095584240D1C952EBFDFA52C054FB743C6666424060CC96AC8AFD52C0FD2FD7A205764240C6A4BF97C2FF52C05F402FDCB9764240917D9065C10253C0E34D7E8B4E7442404221020EA10553C01A2B005BDA76424037E2F61B530B53C0897AC1A7397742402D25CB49280C53C03A3AAE46767B424087A4164A261153C0021ADBB4267D42403A563272FB1153C032FCD98A347F4240762117A5FE1253C0897780272D804240AA454431791353C029D93DE8BF864240C1135F3C2B1253C059897956D28A424071A94A5B5C1153C0EAD588EA9C8E424087EB6797C21253C06BD44334BA914240658BA4DDE81353C09F0436E7E09742407DD0B359F51553C0D90E514546984240A69A1B5C381653C0E25817B7D19C4240A7936C75391953C063FC9758EF9F42404C9991BB1F1853C0B343FCC396A24240BE6A65C22F1753C0ECFA05BB61A74240AD174339D11853C0F853E3A59BB04240AC8BDB68001C53C0270D84B740B24240B92C7FDDC91953C0D0967329AEB24240D87F9D9B361953C0FCC1C073EFAF42409EB12FD9781753C0FB777DE6ACA742403B16DBA4A21153C0E04A766C04B042404E97C5C4E60F53C0F451465C00B64240C0C93670071053C0D102B4AD66BF42404DF6CFD3801153C08518731D9EC44240AE13CC0C871253C03F89CF9D60C7424009E1D1C6111353C08CFA3D9C2ECB4240214B77F97C1253C0E8482EFF21CF4240C77DAB75E21153C05033A48AE2D54240691D554D101553C0F286C1945ED742409E5586B3D11453C074081C0934DC4240AF928FDD051453C01021AE9CBDE54240122EE411DC1353C04E9B711AA2EA4240A165DD3F161053C00C3A2174D0F1424051499D80260F53C07E8AE3C0ABF74240B7990AF1481453C08179C8940FFD4240C51D6FF25B1B53C0C7629B5434024340A2EC2DE57C1F53C00FC222F90D054340F387B935AF2053C04203B16CE60843408593347F4C2253C00CE8853B170E4340357D76C0752653C02DCE18E6041343404BAFCDC64A2753C00876FC1708144340B0524145D52B53C0A31CCC26C01443405053CBD6FA2F53C027D714C8EC144340174339D1AE3553C059F624B0391943409E094D124B3A53C013F241CF661B43403065E080963D53C0B9F8DB9E201F4340560F98874C3D53C0691D554D10234340D4EC8156603F53C0B1D8C01DBB23434051CE906DCB3F53C0B0FECF61BE26434041F0F8F6AE4153C0583A1F9E252A4340C1FC1532574153C0B1683A3B192E4340902E36AD144353C0807F4A95282D4340718DCF64FF4553C05D4E0988492C434088D4B48B694A53C0FF959526A52A4340B532E197FA5053C02D935194D72C43406393F7A11C5253C0E7C3B3041931434072DA53724E5453C050F9D7F2CA3B434016BEBED6A55453C048E76B1B1D404340F3D5A09C065453C04EE57E35314643404D14079E265353C0CBA145B6F3474340FB56EBC4E55253C07E6E68CA4E514340B6F292FFC94F53C01EEA8E854D5143407283DB67584E53C0B7B3AF3C485143401C7C6132554853C0C1C2499A3F564340FC6B79E57A4853C0BEF933A8465A4340DF35627F7D4553C0BE823463D15A43402444F982164553C04CF8A57EDE5A4340834BC79C674353C059A148F7735E4340E44C13B69F4253C03ACEE699935F4340845520619A4253C0047595E68564434025C801E8824253C05D85949F54654340429605137F4253C07A5C60BBAE6B4340D4902A10804253C0F0A1444B1E6F43409A931799804253C07BD7A02FBD7343405A8638D6C54553C08E1F2A8D98774340B519A721AA4753C0F33CB83B6B7B4340E52329E9614953C055BC9179E47B4340F9D7F2CAF54C53C081EA1F44327E434055DCB8C5FC4F53C0122ADD1371834340C644A7D8E54F53C0E97B0DC1718343409C4EB2D5E54F53C0B090B932A8864340096D3997E25353C000CB587029874340426178561F5553C0501C40BFEF8743409293895B055753C05531957EC2894340B66455849B5D53C0C7478B33868D43401A506F46CD5E53C068226C787A8F43407CCF4884466153C05CE509849D9443402AFD84B35B6153C08481E7DEC39743407BF31B261A5F53C0A81C93C5FD9B4340203F1BB96E5D53C0116BAB0B039C434098F418B7715D53C08369183E22A04340D53F8864C85F53C0DF68C70DBFA343406C3D4338666353C08DEE2076A6A6434034D769A4A56553C00249D8B793A843409B38B9DFA16A53C06EBAE148B2A8434003B10B5E5F6B53C09CDF30D120A9434070766B990C6E53C096E7C1DD599D43401A84B9DDCB7153C0A8177C9A93954340105839B4C87353C0FCA71B28F090434005BD3786007553C07D611038F39043406446B1E5027553C06EFB1EF5D7A14340F23D23111A8253C003597930DFA14340C0DE85AD1F8253C08D0F113ADFA143400427F7B41F8253C0478D093197AE43401990BDDEFD8B53C08AA2354601B243400901EC0EAA8E53C093C5FD47A6BB4340797764AC369653C0BDC458A65FB44340C0594A96939553C0E5B2D1393FAD43404B3CA06CCA9553C0C284D1AC6CA34340E386DF4DB79953C03A2009FB769E43402EE23B31EB9953C0AB2006BAF69743402CB98AC56F9B53C0111956F1469443401FDAC70A7E9A53C0E4B8533A588B43404583143C85A053C06B3EAACAC686434088624EB20EA253C0B0373124278143406CB3B112F3A353C029029CDEC57D434020ED7F80B5A753C011AAD4EC8176434073D9E89C9FAB53C0E3874A2366724340F964C57075B153C047C8409E5D6A43407C6308008EB453C0381268B0A9614340A7CCCD37A2B753C0261C7A8B876B4340C18F6AD8EFBF53C0899466F338664340C7444AB379C153C0E7DF2EFB7561434044A67C08AAC353C051BD35B055584340F44F70B1A2C553C0F913950D6B544340FB3F87F9F2C553C0B937BF61A24D434027BA2EFCE0C953C02D9276A38F434340081F4AB4E4CC53C046599EEF713D4340E9698EBE9BCE53C048FB1F60AD3C43405E46B1DCD2CE53C0E46723D74D354340D50792770ED353C0120E9EEB8F35434080305546ECD353C0C4B46FEEAF3643402DE92807B3D753C062687572863A4340F981AB3C81DE53C0AD4B8DD0CF4643409B728577B9E253C0F60B76C3B64B4340AD69DE718AE953C08B8A389D64414340A0353FFED2EA53C0ADDBA0F65B3B43401DAA29C93AEC53C0069CA564393743409A779CA223EC53C0A3C85A43A92D434010E9B7AF03EF53C059BF99982E284340527C7C4276F353C0F607CA6DFB2243407E8E8F1667F253C033C77FD73522434083C3104502F353C0AC1A84B9DD1D434040C05AB56BF653C08DEBDFF59917434083DC4598A2FA53C05D4E0988490E4340E22021CA17FC53C0FE0E0647240843404013181E91FD53C0662E7079AC054340217711A628FE53C0799274CDE4FB424006BCCCB0510254C02F8C4025D7F942400560CB6A920354C061E5D022DBF142400795B88E710854C0041BD7BFEBE94240F38C7DC9C60C54C0252026E142E442407898F6CDFD0D54C0758D96033DDC42403EAC376A851054C0D6EFC951D3D74240E471F8E98F1254C0459DB98784D74240A3FFE55AB41254C0251502F3DECF42400BBFFEFB5A0E54C0CB2DAD86C4CF42409718CBF44B0E54C0F6B6990AF1CA424043C5387F131254C0FB912232ACC44240C684984BAA1254C0D13DEB1A2DBB4240C49448A2971954C07DB1F7E28BB64240B6A1629CBF1D54C0AA72E2620CB74240BBB1F57F291E54C0904946CEC2BC4240BD6BD097DE2254C09E4143FF04B54240757286E28E2A54C0C79E3D97A9AF4240404F0306493154C07172BF4351B64240AEB7CD54883554C02104B38BE7B5424045FA7AF6DE3654C026E1E78DE3B542405D3714E6EB3654C08CDAFD2AC0B54240C98CB7955E3754C0766D6FB724B1424079909E22873854C03CF54883DBAA4240AA5FE97C783554C0641F645930A742406F63B323D53A54C04E39575882A64240A5322F2BC63E54C01457957D57A6424003594FADBE3F54C05E8429CAA5A34240446ADAC5344754C02157EA59109E4240B98C9B1A684E54C065A4DE5339AB424036035C902D5754C0DBDC989EB0A242400E9D9E77635B54C0961FB8CA13A04240EFAB72A1F25E54C0F9BB77D4989C4240A31EA2D11D6254C08925E5EE739A42407B14AE47E16354C076C24B70EA994240EBFD463B6E6B54C0694F52D7A79E4240497878AD4C6F54C0A12E52280B9F42400E48C2BE9D6F54C0AD33BE2F2EA3424024EB7074957154C0D5777E5182A4424025917D90657654C0F52C08E57DAA4240BB0B9414587954C00B06D7DCD1B14240D3A0681EC07B54C0D97745F0BFB542402EFF21FDF67B54C0878A71FE26BA4240FBC74274087F54C0EAE923F087C14240D8EF8975AA7B54C056ED9A90D6C4424027F4FA93F87D54C0E63BF88903B042406B48DC63E98C54C01E520C9068A6424014799274CD9354C0D1BF5526E3A54240A0715860259454C0601F9DBAF2A1424033F790F0BD9654C0CB9D9960389F424098A25C1ABF9C54C00FC2B733C9994240C27392BC6EA354C0ED0A7DB08C99424030D63730B9A354C014A8974913994240242F247A2DA454C000FF942A518E4240FC51D4997BAE54C02E6F0ED76A874240EE59D76839AE54C0664D2CF0158342407767EDB60BB054C0BD546CCCEB804240C171193735B454C00A2DEBFEB17C42404ECFBBB1A0B754C02D910BCEE0754240B130444E5FB754C0254E0436DB724240D2679B118DB854C03BAA9A20EA70424078978BF84EB954C059A148F7736C4240B456B439CEC054C02EABB019E06C4240E5797077D6C454C0785E2A36E665424021054F2157C754C06806F1811D5F4240A01518B2BAC854C09B711AA20A5D4240A773452921CF54C08C65FA25E25742402C8194D8B5D854C0FA0AD28C455542404F1C40BFEFDB54C07CD223C843554240F6F2EB4780DD54C0335019FF3E5542401155F833BCE154C0289CDD5A26514240E17D552E54E754C0020000000200000000022400000003000000FFFFFFFF0000000006000000000000000003000000000100000003</t>
  </si>
  <si>
    <t>WA</t>
  </si>
  <si>
    <t>Washington</t>
  </si>
  <si>
    <t>0xE61000000104EC000000C6F65AD07B574840F413CE6E2DCF5EC017D2E1218C4B484069E388B5F8CC5EC048FB1F60AD404840A0C6BDF90DC95EC0EC87D860E13A48404CDC2A8881C25EC00CAD4ECE50384840A9A3E36A64BB5EC0B4A84F72873548407E52EDD3F1B75EC0DA1CE736E13648408D2958E36CB35EC0A376BF0AF03D484062C092AB58B45EC08EC9E2FE23414840D6E1E82ADDB15EC0C5353E93FD474840A81E69705BB15EC03CB9A640664D484053CBD6FA22B35EC0889FFF1EBC544840D594641D8EAF5EC09B53C900505F48409E77634161B45EC0E544BB0A29654840744694F606BC5EC0E09BA6CF0E644840E1B37570B0BE5EC02E1B9DF3535C4840E43098BF42C15EC0FF9254A69859484058703FE081C45EC0C6F65AD07B574840F413CE6E2DCF5EC089EE59D76831484054CA6B25742E5FC0268925E5EE254840E0D6DD3CD52A5FC0D13AAA9A201C4840292158552F2C5FC06F9EEA909B13484028ED0DBE302E5FC0BF42E6CAA00C484021037976F92B5FC037DC476E4D06484012FA997ADD2B5FC0FBE6FEEA71FB4740A27C410B092B5FC06E8786C5A8F147405BD07B6308285FC0D8880799B6F04740D3A8162C3D275FC0666A12BC21EB47408ECEF9298E225FC0670932022AE24740B2BCAB1E301E5FC09203763579D84740101FD8F15F1A5FC00DBF9B6ED9C5474040F67AF7C7165FC0BFF47B524DC44740CDA933DEA1165FC0346612F582AD4740DE019EB470145FC071C806D2C5A447404F5C8E57200F5FC083C0CAA145964740FB20CB82890C5FC08B3045B934944740DA76DA1A110C5FC020CEC3094C7F4740051555BFD20A5FC0D8B5BDDD9276474097A949F0860B5FC041B5C189E8734740569FABADD8085FC030276893C3674740C153C8957A065FC0409FC893A4654740E2C0A6EA31065FC01FBB0B94145E47400C2252D32E055FC06EA5D766635B4740CADDE7F868FE5EC0F8E0B54B1B564740481ADCD616FB5EC0062D246074514740804A95287BFD5EC04818062CB9504740E256410C74045FC0E1EF17B3253F474093C5FD47A6035FC02C0C91D3D729474059A2B3CC22045FC09D9B36E33422474014AFB2B629055FC0560F98874C25474000378B170BFE5EC0CAFACDC474234740BAF59A1E14FD5EC02E3BC43F6C1F47409F03CB1132FA5EC0C3802557B11E47402575029A08F85EC0DEC4909C4C244740EE4108C897F35EC09D8191973523474062D68BA19CF05EC0508BA8BB4A2547409EE2F5BB95EE5EC01A18795913274740B48D3F51D9EC5EC05DC30C8D27224740EAE8B81AD9EA5EC0B48CD47B2A2147400B9755D80CE35EC07DAB75E272224740406EBF7CB2DE5EC095B377465B1D47408E7406465EDB5EC0D0436D1B461747401AA54BFF92DB5EC06A865451BC124740EEE9EA8EC5D75EC0C364DE09B81247401D1784D845D75EC0FA0626378A124740DFDC5F3DEED15EC036A51E7DE61547408B36B87E99CD5EC0DB696B44301847402EE6E786A6CA5EC0677FA0DCB6174740705E9CF86AC75EC0EF39B01C2111474018247D5A45C05EC04C88B9A46A0D4740C2DEC4909CBD5EC019C8B3CBB70A47404D2CF015DDB95EC025E7C41EDA0147405C8DEC4ACBB65EC058FD118601FB46409A40118B18B45EC0EC9E3C2CD4F446402098A3C7EFB35EC0CDE2C5C210EF46409F20B1DD3DB25EC04A8EF0CFEDEC46403A71C80170B25EC048E17A14AEE746402EE23B31EBB25EC0A8AAD0402CE146406AA0F99CBBB05EC0C7C0CB6245DD4640188713770EB15EC082FE428F18D746401BD9959691B15EC08E774F36CAD446401934B19369B05EC0300E2E1D73D2464087F8872D3DAF5EC0410C74ED0BCE464097AAB4C535A95EC068B0A9F3A8CA4640598AE42B819F5EC011C2A38D23C84640C0E61C3C139C5EC078B6476FB8C946409E2633DE56985EC0C5A9D6C22CC64640C0232A5437955EC054C37E4FACC546402B8716D9CE905EC0CAD2C0946AC646403933C2DBED8F5EC0D78349F1F1C94640145CACA8C18B5EC0AB58FCA6B0CA464088F4DBD781865EC0095053CBD6CE4640A054FB743C805EC0E1421EC18DD24640C345EEE9EA7C5EC0BC7BEA68BFD346406C54302B227B5EC02E54FEB5BCD44640C21550A8A7795EC0D408FD4CBDD84640E84A04AA7F775EC04C8BFA2477DA46404CC79C67EC735EC003931B45D6D846402ACAA5F10B6F5EC0C77F812040DA4640E8F86871C66A5EC0001AA54BFFDC46404AD3A0681E625EC0360606759ADC4640EBFB80C774615EC09169468A79D9464019F6E37B315C5EC022E010AAD4D8464039B69E211C5B5EC0882CD2C43BDA46407AE40F069E555EC08DEA7420EBD54640780AB952CF4D5EC00DFAD2DB9FCD46407EAA0A0DC44B5EC08A929048DBCE46408FE4F21FD2475EC056276728EED246407A56D28A6F455EC0B54FC76306D4464047CB811E6A3C5EC0F82DBF62F4D246405EC3D8EB7E3A5EC0381092054CD246405F07CE1951395EC06A65C22FF5D546406682E15CC3365EC048F8DEDFA0DB4640FC3559A31E2C5EC0E3C64ACF3ADE46400248A8D5C2295EC0EC681CEA77DF46406B80D250A3285EC0A5F622DA8EDF46407520EBA9D5255EC0AAD0402C9BD946406A50340F60205EC0FC65CD9B96D946409B5229003D1F5EC05E61C1FD80D9464019390B7BDA195EC0B81E85EB51DC4640B1170AD80E125EC0CEBF5DF6EBDC4640136058FE7C0D5EC0226B0DA5F6E24640594E42E90B095EC0CA3159DC7FE446401FF46C567D045EC079153D32E5E74640336CF204F8FF5DC0C87BD5CA84E94640BA13ECBFCEFD5DC0E6B51F3E4BEB46409F160A038FF75DC07F30F0DC7BEC464023BE13B35EF35DC0C5025FD1ADED4640EDD5C743DFEA5DC0F18288D4B4F5464050A912656FE65DC088F19A5775F64640AEBA0ED594E45DC0649126DE01F446409642209738DF5DC03385E14AE4F446400781DA20A7DB5DC0406A1327F7F54640C4B2994352D75DC07E54C37E4FF84640A60A462575D05DC0BF6378EC67F74640C7D79E5912C85DC09FAA4203B1FA464098FC4FFEEEC35DC0FCDEA63FFBFF4640B9FB1C1F2DBF5DC0FC3559A31E004740213CDA3862AB5DC08CCF76491C004740CB332DA2D5A65DC03DD4B66114004740EF7211DF89975DC0D7EADB3E06004740AE63B466CD7F5DC0B937FB8305004740A1C8B79C937E5DC0F030ED9BFBFF464090D78349F16D5DC08AF25F4AD7FF4640D7113A3E9A665DC0E0CF4455B0FF4640F18C37ABBA5E5DC07E33315D88FF4640E048A0C1A6565DC0B28174B169FF4640BA9F53909F3A5DC02B8716D9CE07474034D8D479543C5DC04CF8A57EDE0A47408BFA2477D83E5DC0B7B06EBC3B124740A05225CADE3B5DC0BC1DE1B4E01547402A38BC20223B5DC028D53E1D8F1947403C4A253CA13D5DC02E55698B6B204740C07CB262B83D5DC0F65FE7A6CD264740F9669B1BD33F5DC0548A1D8D432D4740ECF82F1004445DC0D87BF1457B3447405322895E46425DC0AA82497F7B364740D2C95DE457425DC044F81741633C47401215AA9B8B425DC0D321EB355945474037349CB78B425DC051261E384A904740242954A18C425DC025CADE52CE934740054D4BAC8C425DC0FDE981D32FA147404E5935FA91425DC039B6AA5EDCAE47408AB3DE6597425DC0D95F764F1EDE4740B519A721AA425DC0446CA2171BFD474051EF2BC4A4425DC0EEEDBDE3D405484098836941A3425DC0DE91B1DAFC0F4840BF28417FA1425DC0807C09151C364840263ACB2C42425DC0A7565F5D15544840B6F468AA27425DC0A773B21B5C6C48400A90ACAE1B425DC01F477364E57F48408CBFED0912425DC0DFF94509FA7F4840021077F52A515DC07DEBAA020A80484030D740237D5B5DC01BB7989F1B804840F4C64961DE665DC0AB5AD2510E8048409CC58B8521805DC0D948CB540D804840BF07C3C3988C5DC0F0224D150A8048400B2296BE8FB55DC03DB7D095088048401E6FF25B74C85DC06C3B6D8D0880484045D8F0F44ADD5DC05184D4EDEC7F48406D72F8A413005EC0CAF8F71917804840D80E46EC13185EC002ED0E2906804840B30B06D7DC2D5EC0F3D1CE561380484076EE4C197A365EC035E9B6442E8048409CDCEF5014485EC0BBEF181EFB7F48405A4A969350595EC013083BC5AA7F48407EC3448314705EC09AE8F351468048404A95287B4B865EC0D63730B951804840158F8B6A11905EC055F5F23B4D804840B16D516683B05EC0EE3B86C77E7848404E98309A95B45EC0E90E62670A714840DC9BDF30D1B25EC017F032C3466B4840EC87D860E1AE5EC057957D57046548407EA99F3715AE5EC0077B1343725C4840C5573B8A73AD5EC0CCCC8D7BDD5148407A9D66F6C7AA5EC00DFB3DB14E4B48407EE02A4F20A95EC09BE3DC26DC434840085740A19EA95EC0AD105663093D4840287FF78E1AAC5EC019A9F7544E3548404EB2D5E594AA5EC03FC1E8B7CB3448403C6C7CD7AFAA5EC07E71A94A5B2848403EB0E3BF40AD5EC087FBC8AD492148407F4B00FE29B05EC0BE310400C7184840E9B5D95889AD5EC072874D64E6144840037AE1CE85A85EC0093543AA280E4840800A47904AA65EC00438BD8BF70348402FDFFAB0DEA65EC042CD902A8AFF4740AA0D4E44BFA25EC0AE997CB3CDFB4740BF2A172AFFA25EC0EB422A81BAF94740AFDC9240B8A45EC087A06AF46AF64740469A780778A75EC042B74C0526F647405C2B2F2495A85EC0A38D23D6E2F54740AE282504ABA95EC0EE586C938AFC474062B83A00E2AC5EC07BA2EBC20F02484094C151F2EAAC5EC07B134372320D4840A4198BA6B3AC5EC051BD35B055124840C093162EABB05EC06E313F373411484041BAD8B452B55EC078A602EB0D0E48404F2F1AB148BA5EC04A7A185A9D0C4840F3C7B4368DBC5EC0E3E13D07960B4840DD3F16A243C05EC0469737876B0F4840C32ADEC83CC45EC0E57ADB4C851648401381EA1F44C95EC0666A12BC210F48409CA1B8E34DCF5EC069DE718A8E0E4840A182C30B22D45EC0E89D0AB8E70F4840DA6FED4449DC5EC0FE99417C60134840F433F5BA45E35EC0C9C859D8D3144840F5D6C05609EB5EC0F8E461A1D6144840BEDA519CA3EE5EC081069B3A8F1448406490BB0853F85EC026FBE769C0164840E6B2D1393F035FC0780778D2C21B484069A7E67283065FC091EEE714E4214840EC4960730E105FC0191A4F04712448406479573D60185FC0EA077591422D484052094FE8F5225FC0B7EBA52902324840D255BABBCE295FC089EE59D76831484054CA6B25742E5FC0020000000200000000021200000003000000FFFFFFFF0000000006000000000000000003000000000100000003</t>
  </si>
  <si>
    <t>WV</t>
  </si>
  <si>
    <t>West Virginia</t>
  </si>
  <si>
    <t>0xE61000000104F20000002FA2ED98BA1943401CB0ABC953A654C096ADF5454211434002D6AA5D13A854C0384BC97212084340624CFA7B29A354C0D1E638B709FD42402B84D558C29D54C02E6A1AD122F842405F92BDD1AE9E54C0F31FD26F5FF54240FDBD141E349F54C08B6CE7FBA9EF4240624A24D1CB9A54C0637FCA32E9EB4240129C9272809954C0E44C13B69FE64240CBD93BA3AD9754C04A77D7D990E142408F899466F39454C0ABCB0ACF7BDF4240646E41F0859454C0C9AEB48CD4D742407170E998F39254C0BEA3C68498D342400491459A788E54C077D844662ECC424075E5B33C0F8954C00A1346B3B2C5424084D1AC6C1F8454C056ED9A90D6C4424027F4FA93F87D54C0EAE923F087C14240D8EF8975AA7B54C0878A71FE26BA4240FBC74274087F54C0D97745F0BFB542402EFF21FDF67B54C00B06D7DCD1B14240D3A0681EC07B54C0F52C08E57DAA4240BB0B9414587954C0D5777E5182A4424025917D90657654C0AD33BE2F2EA3424024EB7074957154C0A12E52280B9F42400E48C2BE9D6F54C0694F52D7A79E4240497878AD4C6F54C076C24B70EA994240EBFD463B6E6B54C08925E5EE739A42407B14AE47E16354C0F9BB77D4989C4240A31EA2D11D6254C0961FB8CA13A04240EFAB72A1F25E54C0DBDC989EB0A242400E9D9E77635B54C065A4DE5339AB424036035C902D5754C02157EA59109E4240B98C9B1A684E54C05E8429CAA5A34240446ADAC5344754C01457957D57A6424003594FADBE3F54C04E39575882A64240A5322F2BC63E54C0641F645930A742406F63B323D53A54C03CF54883DBAA4240AA5FE97C783554C0766D6FB724B1424079909E22873854C08CDAFD2AC0B54240C98CB7955E3754C026E1E78DE3B542405D3714E6EB3654C02104B38BE7B5424045FA7AF6DE3654C07172BF4351B64240AEB7CD54883554C0C79E3D97A9AF4240404F0306493154C09E4143FF04B54240757286E28E2A54C0904946CEC2BC4240BD6BD097DE2254C0AA72E2620CB74240BBB1F57F291E54C07DB1F7E28BB64240B6A1629CBF1D54C0D13DEB1A2DBB4240C49448A2971954C0FB912232ACC44240C684984BAA1254C0F6B6990AF1CA424043C5387F131254C0CB2DAD86C4CF42409718CBF44B0E54C0251502F3DECF42400BBFFEFB5A0E54C0459DB98784D74240A3FFE55AB41254C0D6EFC951D3D74240E471F8E98F1254C0758D96033DDC42403EAC376A851054C0252026E142E442407898F6CDFD0D54C0041BD7BFEBE94240F38C7DC9C60C54C061E5D022DBF142400795B88E710854C02F8C4025D7F942400560CB6A920354C0799274CDE4FB424006BCCCB0510254C0662E7079AC054340217711A628FE53C0FE0E0647240843404013181E91FD53C05D4E0988490E4340E22021CA17FC53C08DEBDFF59917434083DC4598A2FA53C0AC1A84B9DD1D434040C05AB56BF653C033C77FD73522434083C3104502F353C0F607CA6DFB2243407E8E8F1667F253C059BF99982E284340527C7C4276F353C0A3C85A43A92D434010E9B7AF03EF53C0069CA564393743409A779CA223EC53C0ADDBA0F65B3B43401DAA29C93AEC53C08B8A389D64414340A0353FFED2EA53C0F60B76C3B64B4340AD69DE718AE953C0AD4B8DD0CF4643409B728577B9E253C062687572863A4340F981AB3C81DE53C0C4B46FEEAF3643402DE92807B3D753C0120E9EEB8F35434080305546ECD353C0E46723D74D354340D50792770ED353C048FB1F60AD3C43405E46B1DCD2CE53C046599EEF713D4340E9698EBE9BCE53C02D9276A38F434340081F4AB4E4CC53C0B937BF61A24D434027BA2EFCE0C953C0F913950D6B544340FB3F87F9F2C553C051BD35B055584340F44F70B1A2C553C0E7DF2EFB7561434044A67C08AAC353C0899466F338664340C7444AB379C153C0261C7A8B876B4340C18F6AD8EFBF53C0381268B0A9614340A7CCCD37A2B753C047C8409E5D6A43407C6308008EB453C0E3874A2366724340F964C57075B153C011AAD4EC8176434073D9E89C9FAB53C029029CDEC57D434020ED7F80B5A753C0B0373124278143406CB3B112F3A353C06B3EAACAC686434088624EB20EA253C0E4B8533A588B43404583143C85A053C0111956F1469443401FDAC70A7E9A53C0AB2006BAF69743402CB98AC56F9B53C03A2009FB769E43402EE23B31EB9953C0C284D1AC6CA34340E386DF4DB79953C0E5B2D1393FAD43404B3CA06CCA9553C0BDC458A65FB44340C0594A96939553C093C5FD47A6BB4340797764AC369653C08AA2354601B243400901EC0EAA8E53C0478D093197AE43401990BDDEFD8B53C08D0F113ADFA143400427F7B41F8253C003597930DFA14340C0DE85AD1F8253C06EFB1EF5D7A14340F23D23111A8253C07D611038F39043406446B1E5027553C0FCA71B28F090434005BD3786007553C0A8177C9A93954340105839B4C87353C096E7C1DD599D43401A84B9DDCB7153C09CDF30D120A9434070766B990C6E53C055A1815836AD4340BDC62E51BD6F53C0ED7F80B56AB3434071A94A5B5C6F53C0FC8A355CE4BC43409BA8A5B9157353C05D1D943818C0434090553A81E67353C065DEAAEB50C34340016C4084B87453C0A8AAD0402CCB4340D4F02DAC1B7553C088D68A36C7CD4340421F2C63437B53C0F86F5E9CF8CC43405C7171546E8053C0EC2A92A771CF43405A6AD8ACC48153C0F4177AC4E8D54340367172BF438553C0E606431D56D443406B09F9A0678E53C0245F09A4C4D04340666490BB089453C044CC9F9773D04340B53521664C9553C08D08C6C1A5CF43405E2D7766829853C06C41EF8D21C84340D0B2EE1F0B9C53C0828FC18A53C34340BE839F38809D53C0CA0420515BC34340E90F0921F89D53C0E84CDA54DDC343401A506F46CDA553C024FD3851AEC543405E9FD51CECA953C057207A5226C743404A44F81741AD53C012BC218D0ACE4340F6065F984CAF53C085984BAAB6D14340CC28965B5AB153C0C345EEE9EAC64340DB17D00B77B653C0145AD6FD63BD4340BDA772DA53BC53C096CD1C925AB8434094DA8B683BBD53C000E1438996BC434011FFB0A547C253C0080E7AC984BC4340A5F9124157C453C063B323D577BC43404A0B9755D8C553C0EEAD484C50B34340747808E3A7CA53C008E5965BC2A94340F87F4E08CBD053C048C49448A2A74340DF87838428D253C09B012EC896A34340703D0AD7A3D653C0A37213B5349D4340D3BF249529DB53C02FA017EE5C9A43408C135FED28DF53C0A401BC0512AC434047C66AF3FFDE53C04C5299620EC44340F3ACA415DFDE53C0BBEEAD484CDC4340BD4F55A181DE53C0F0DE516342DC43403FE257ACE1F053C06686928F4BDC43400CB04207A0FA53C022B52C2253DC4340B44CEB3EAB0254C01C7C613255DC4340AD4ECE50DC0454C0129ED0EB4FDC434051BB5F05F81A54C03E1EFAEE56DC43401C5C3AE63C2154C040E50E5F29FB43408E3C32EE392154C0E7A90EB919024440C5AC1743392154C0458FC6217014444074BEA6AD382154C0E6762FF7C92B44404E965AEF372154C0A48F2970273344403A554FC8372154C0B6B34E3C1A3D44408F449293372154C078D32D3BC4514440C6FA0626372154C05704FF5BC94E444072F7393E5A2554C078CE16105A4F4440F97FD591232854C081069B3A8F4A44409888B7CEBF2A54C043554CA59F424440052FFA0AD22754C0E9995E622C394440E4A08499B62654C0C0D10CF694324440F09396B5262854C0C7D3F203573144403412A1116C2854C055A2EC2DE52644409A780778D22654C0A33B889D292044404A44F817412954C019A77734F017444092326F7EC92B54C0717DD44A181444401B781082F82C54C018AF795567134440054B75012F2D54C0A4A99ECC3F0A4440F7E3F6CB272F54C02981F9244B04444028428EF83E2F54C0C617EDF142FC4340D53A71395E2F54C01283C0CAA1F94340A4DE5339ED3054C05E6743FE99F543405EF3AACE6A3354C086F5F7D9CDEC43407B95BC35B33454C08BC1C3B46FEC43402CB81FF0C03454C02A8BC22E8AE64340AFCDC64ACC3454C040D9942BBCE14340842D76FBAC3754C0ED046C7110DC434035A4FA2F793554C03882548A1DDB43407BD976DA1A3554C016325706D5D443400D4FAF94653754C0CA8B4CC0AFCD43406C239EEC663C54C0763F7402DFC4434049565830644254C0280AF4893CC143406588635DDC4454C0250F30D495BA4340F1756BF3C24754C0EB51B81E85B943403BDD79E2394854C0CB2F833122B743409C340D8AE64B54C0CFD90242EBB14340DE74CB0EF14F54C00EF8FC3042AC4340CE8AA8893E5654C06D084039A2AC434090EB7477B45754C04BE7C3B304AD43401BD7BFEB335954C0DB34B6D782B243403B376DC6695A54C0328D261763B4434028D36872315D54C02FBFD364C6AF43403EADA23F346054C0FD2E6CCD56AA43407D93A641D16354C0847CD0B359A3434060CAC0012D6454C01B28F04E3EA343404BC972124A6754C0E90E62670AA343403B376DC6696B54C00A2FC1A90F9C4340BEBA2A508B6D54C0402288C3009B434085B6B3882C6E54C0942D9276A3974340B9FB1C1F2D7054C023C687252C9743404B6B78A2257054C08E3C1059A48D4340C45DBD8A8C6F54C05210E6E4508D434081F2385F047054C0AFCA85CABF8A43403E3A75E5B37354C0D2A57F492A8543404DF2237EC57254C0137D3ECA887D43404C1938A0A57154C008AD872F13794340BF0D315EF37454C0BAA1293BFD764340FA9B5088807954C0E123624A247F4340295B24ED467C54C02E573F36C9834340D6C22CB4738054C0B0A888D349824340506EDBF7A88254C0C8CEDBD8EC7C4340F78DAF3DB38554C0BB26A717FE7A4340EEB2C9D4538654C0E1783E03EA73434037A79201A08854C0179E978A8D694340F180B229578A54C01CB5C2F4BD6643404F58E201658D54C0A565A4DE53614340C6FB71FBE58C54C0B0FF3A376D544340E00D6954E08B54C0D311C0CDE24D4340A915A6EF358B54C0B14CBF44BC4B4340CEF9298E038E54C07898F6CDFD4B43408811C2A38D9154C08C64EAE0384A43408E6D03790E9254C09CC0745AB74743405F77BAF3C49254C0205F4205873F434039ECBE63789354C0D591239D81394340F33B4D66BC9454C0AAED26F8A6374340BB5F05F86E9854C086FD9E58A7364340E5B4A7E49C9C54C08A293E0D13354340D0F51CEA92A054C0D843FB58C1334340DA0242EBE1A354C048145AD6FD3543402AE109BDFEA554C082F9E6FEC03043402E674C4724A654C04C8C65FA252C4340772CB64945A654C05ED905836B2843406A15FDA199A454C00B06D7DCD11F4340643C4A253CA554C099643821C91E4340F3759A9F6BA554C02FA2ED98BA1943401CB0ABC953A654C001000000020000000001000000FFFFFFFF0000000003</t>
  </si>
  <si>
    <t>WI</t>
  </si>
  <si>
    <t>Wisconsin</t>
  </si>
  <si>
    <t>0xE610000001044C0100001EDFDE35E8B54640035C902DCBBB55C075FF58880EAD46400AA0185932BD55C087A2409FC8A54640BEBD6BD097B955C05E2EE23B31AD46404E95EF1989B755C0CCB56801DAB446402539605793B355C09C86A8C29FB946408AAA5FE97CB555C01EDFDE35E8B54640035C902DCBBB55C00341800C1D834740D7A4DB12B9B156C0EB724A404C80474063B48EAA26B156C04A07EBFF1C7E4740266DAAEE91AD56C0F9F6AE415F7A47407959130B7CAB56C0C83F33880F744740CADFBDA3C6A856C0B9E177D32D75474094861A8524A356C0B30584D6C377474072512D228AA156C09F9273620F7B47406938656EBEA056C0D0402C9B398247401C5A643BDFA256C06F438CD7BC8447408AC91B60E6A356C0C4E74EB0FF86474054A69883A0A956C06D1CB1169F844740CF49EF1B5FAF56C00341800C1D834740D7A4DB12B9B156C054E4107173D24640CFB24BA5BF3857C050F9D7F2CAD14640E10A28D4D33857C0B41D537765C9464002D53F88643857C01D3691990BC8464056293DD34B3357C0BF4692205CC746405B09DD25713057C0DB89929048C3464017EFC7ED972E57C0B3EC496073BC4640CA87A06AF42B57C0287CB60E0EB846405B069CA5642957C0DAA84E07B2B24640EDB776A2242A57C0C39CA04D0EAB4640ED7E15E0BB2C57C0E05D2346E5A5464083DB199EE32F57C09EB12FD978A446409CF7FF71C23057C089ADBBFDE19A4640018042A4073157C0800BB265F99846406090F469153157C0987906A4D38F4640D177CBCD9A2F57C0A4BF97C2838E46403159DC7F642F57C0B70721205F88464050A6D1E4623357C09F1EDB32E082464043ACFE08C33057C015FF7744857846405EF1D4230D3057C0ABDFF340556E46403B6BC0E8163157C0132C2E21466E464091D04D73183157C0DD5F3DEE5B6D464094A30051303157C0CC423BA75962464036397CD2893357C0DE02B16126614640E74D120AB63257C078EDFE96825B46408894D8ECD22E57C0B05758703F58464055BDFC4E932C57C08A592F86724E464010C7BAB88D2757C05A626534F249464033164D67272357C028CFBC1C76474640823AE5D18D1957C07DCB9C2E8B47464094BA641C231757C0C5F611FF06454640CABFE8A1481457C023658BA4DD444640CF6740BD191457C053B131AF233E46403D7E6FD39F1257C090A19DE6243A4640A7C4ED0DB40F57C0634337FB03394640164F3DD2E00E57C04F1F813FFC344640E08442041C0757C029C8E066CA334640CE3290EA680557C09CBE9EAF592E46403D9B559FABFD56C0E386DF4DB7284640EE7893DFA2FA56C0967840D9941D464018CDCAF621F956C0B8B0F5B73E1946408715AA20B0F656C0E5ED08A705154640253D0CAD4EF456C0E97E4E417E104640B5696CAF05EE56C08B3045B93408464087BD50C076E956C0669DF17D7103464093162EABB0E456C0C57C774A19034640DDAA1230CAE356C0A5F44C2F310046407B2DE8BD31DC56C02C45AF70FDFD4540C554E4BF1BDB56C04EF04DD367F545405D2F4D11E0D656C0289CDD5A26ED45408444DAC69FD256C00A4B3CA06CEC4540550326F368D256C0DD26DC2BF3E2454086AC6EF59CCF56C0A336B062E2DC45402047C8B072D056C076E107E753D5454043E4F4F57CD156C03E5DDDB1D8CC4540B89388F02FD056C020B41EBE4CC8454072874D64E6CE56C0A301BC0512C04540268925E5EECD56C06C088ECBB8B9454053E9279CDDCE56C0A312B244B0B545405B062A827BCD56C0E89E758D96B34540E3A3C519C3CC56C0936DE00ED4AF454041D13C8045CD56C0DDEC0F94DBAA45405FCE6C57E8C956C0E7C6F48425A84540F4FA93F8DCC656C0821DFF0582A04540200725CCB4C356C06C239EEC669C4540B1F50CE198C556C023A12DE75296454065C0594A96C856C03A75E5B33C914540A8E15B5837CB56C0B61ECCF8458A4540568B352232CB56C00C772E8CF4844540DCB75A272ECB56C0FDA019AC657E45407CD6F06F2ECA56C0C0249529E67C454006BAF605F4C956C02F8507CDAE73454046B6F3FDD4C856C0E17CEA58A56E4540340C1F1153C656C0C5FD47A64363454073D3669C86C456C022A81ABD1A5C4540CE4D9B711AC156C06DC83F33885745408AFF3BA242BC56C06ABED70D505645408D196BD367B956C0A6D425E3185545400ABC934F8FB656C089CDC7B5A152454064726A6798AF56C011DF89592F50454025CD1FD3DAAC56C001F4FBFECD494540B7088CF50DAB56C095D1C8E7154145409A5DF75624A956C0DBA16131EA404540813FFCFCF79B56C0C7053533EB404540488897C2499B56C0D7868A71FE404540D5B2B5BE488E56C0D2831DBEBD40454096B7A614547B56C0F8DEDFA0BD4045401B118C834B7B56C05E5306E7A04045402D0495279B7556C03A3E5A9C314045404A77D7D9905F56C01AC12F7B0E404540F9DE22D0B05956C09D9AD3D9004045409235903E695756C0FDBCA948853F454015C440D7BE4256C064C4DE2A783F4540675F541B863F56C0F50F80926A3F4540883EFB432F3C56C0CE613DDE3F3F4540C875461BB23156C0895DDBDB2D3F45400C76C3B6452D56C03515FBDB2D3F454079642EAD452D56C0562C7E53583F4540CC7C073F712056C08BCCAE16703F454095D6DF12801356C0C72AA5677A3F454028A089B0E10D56C0B117E1EE743F4540CAF44915C50C56C07C4814DC153F4540C63D3DF273F955C0C91F0C3CF73E4540D00CE2033BF355C0359886E1234A4540116E32AA0CF455C026FC523F6F524540B2B96A9E23F455C08CA783378B5545401A26F43654F355C02CB5DE6FB459454027BC04A73EF255C06F61DD78776445404AEA043411F155C0DAC19C9ECF6B4540C6E2FEEE8DF455C02693676CA66C45406C7036EDF3F455C0AF7614E7A86D4540804754A86EF555C0AFD007CBD87845407AFD497CEEF555C0D368723106824540EC116A8654F955C027BC04A73E88454028603B18B1F755C0A31EA2D11D9045407762D68BA1F955C0B1BFE3DA97984540F04E498E61F955C0D6E3BED53A9945403577F4BF5CF955C04546072461A74540F4177AC4E8F855C0F69672BED8B54540179AEB34D2F555C02B836A8313BF45405ABA826DC4F255C0DA14BC8481C5454086C50013A0F255C0E5F0492712C84540321B649291F255C01421753BFBD645407B13437232ED55C091B8C7D287DC454023A12DE752ED55C0F54A598638E2454071FF91E9D0EC55C0761A69A9BCE745407825C9737DEE55C0096AF816D6EF454033130CE71AEF55C0EB699CE633F2454016B0160CA1EE55C0B80375CAA3FB45404DA1F31ABBEC55C08BDEA9807B0A46404A79AD84EEE955C0FB05BB61DB10464053B0C6D974E655C0C6BFCFB870144640587380608EE255C00873BB97FB1A46409E978A8D79E055C0E2AE5E45462146409161156F64E155C06536C82423294640EE74E789E7E255C07A0CF7F0EB29464048AAB5DDC5E255C0CEDC43C2F73A464082700514EADF55C05F3FC4060B4B464069E1B20A9BDC55C0C843DFDDCA50464003081F4AB4D955C00CD5492E775646407707B60D08D855C04DA1F31ABB624640CF807A336AD455C034D769A4A56A4640C0ADBB79AAD155C02B4EB51666714640F12900C633CD55C07E8B4E965A794640931804560ECC55C08009DCBA9B8146407B65DEAAEBC855C05706D506278A4640DC60A8C30AC455C04C31074147914640DFF60489EDC255C01B0FB6D8ED974640B75D68AED3C255C099266C3F199D46409AEAC9FCA3BE55C038BC202235A54640B4AB90F293BE55C03D997FF44DA64640B2B6291E17C155C0558330B77BA5464076172829B0C355C0A8FC6B79E5A04640CF2A33A5F5C655C0DD205A2BDA9A46408D791D71C8C755C051499D8026964640DFA4695034CB55C0187B2FBE68954640D447E00F3FCF55C0BE1589096A8A46409B1DA9BEF3D055C0E7C1DD59BB814640A8E0F08288D555C0404E98309A7746404E452A8C2DD955C07BD80B056C714640A35A441493DC55C0C05DF6EB4E6F4640F2B22616F8E055C0AFB0E07EC06D46405BCD3AE3FBE155C07903CC7C076D4640FDBD141E34E555C016855D143D664640E9D9ACFA5CE955C0EC3026FDBD5C4640F4C29D0B23EE55C0990AF148BC584640271422E010EE55C094B2BC52A8564640CF79695C34EF55C09738F240645546400DC2DCEEE5EF55C0444A2C5EAC53464055C0D743B9F055C022FAB5F5D3514640B64AB0389CF155C021E3512AE14D46403E5B07077BF755C0963E74417D49464014B1886187F955C0C6F5EFFACC434640A73B4F3C67FC55C06EBDA6070545464084622B685A0056C0CEA78E554A494640E8A1B60DA30256C031EC3026FD4D46407C7F83F6EAFF55C01E335019FF544640FAB31F29220056C01FF023B1BD564640E901213ED8FF55C0E25AED612F5C4640FB73D190F1FE55C07094BC3AC7604640266E15C440FC55C0D3BD4EEACB68464056F0DB10E3F955C0863AAC70CB6D4640CEE0EF17B3F655C0881057CEDE6F4640AAD381ACA7F555C07172BF43517646407FD767CEFAF555C0BB7A15191D7A46407FC0030308F455C085EE91763B7B46401159AC11CFF055C08CD7BCAAB37C46403D7B2E5393EC55C0B3CD8DE9097D4640FD2E6CCD56E855C0BD175FB4C785464065E256410CE855C03A3E5A9C318C46409A75C6F7C5E555C0A3AB74779D8D4640F0A31AF67BE955C00CAA0D4E44934640F67AF7C77BEC55C0715298F73899464098C0ADBB79EF55C0DF180280639F464084F068E388ED55C09BE1067C7EA846404966F50EB7EA55C0D42AFA4333AF4640BB438A0112EA55C030293E3E21B1464017B9A7AB3BED55C05AEF37DA71AD4640A56950340FF055C04FCDE50643AD464005685BCD3AF355C0BE6A65C22FAD46402BDD5D6743F755C041EE224C51B24640D40E7F4DD6F655C05451BCCADAB84640A52BD8463CF655C027BB99D18FBC4640FDBFEAC891F355C0807F4A9528C346401616DC0F78F355C01823128596C94640C119FCFD62F255C0D34B8C65FACD46400C03965CC5F155C09831056B9CD34640F372D87DC7F455C0CBD4247843D646409DBCC804FCF155C0C9737D1F0EDA4640D9B27C5D86F355C07C1B092883DC46405B4AB7AE50F555C0A94E07B29EE0464037A8FDD64EF855C0863AAC70CBE14640A38D23D6E2FD55C0008C67D0D0E54640C3B7B06EBCFF55C03D42CD902AE446407BD976DA1A0356C0094A98207AE44640F7B1390FA60356C07AE2395B40E64640EAC891CEC00656C0E3A8DC442DE9464034F10EF0A40856C0A2CD716E13F04640116F9D7FBB0456C0778192020BF646405D6E30D4610756C020F3C4AD1EF64640AA96D7937A0756C04757E9EE3AF94640499BAA7B640B56C04FCDE50643FB4640A8716F7EC30F56C0EAE5779ACCFA46404E5DF92CCF1356C04A79AD84EEFE4640B1DF13EB541856C04E24986A66FD4640B2F336363B1A56C0C684984BAA024740EBABAB02B52156C0C18F6AD8EF014740C3995FCD012656C06DC493DDCCFE4640CFD8976C3C2756C0D1ADD7F4A0FE46407C2766BD182A56C06AA0F99CBB014740B16A10E6762B56C05F78D602DA0147400AC59513BA2B56C0A7751BD47E0347401E4FCB0F5C2F56C04E266E15C40247405E83BEF4F63356C0D41CBBCE3A094740EAF4717AB23B56C0BE96A24D5B0C4740BF0C8C19703F56C08EAA2688BA11474047551344DD4556C026512FF8341F47408F4FC8CEDB6856C0CE887AA363264740C60654CB767B56C0CDCB61F71D2B4740C6A17E17B68756C0B2BAD573D2354740B9F8DB9E208A56C0DD5D6743FE3F47406EC1525DC08D56C088D4B48B69424740404F0306499256C053CC41D0D1464740ECBDF8A23D9556C0E90AB6114F4447401C06F357C89856C01D3BA8C475484740EF517FBDC29A56C09A7B48F8DE4747401137A792019C56C0C2A1B778784B4740227024D060A056C009882BCA094B4740524A3BE91BA356C094D8B5BDDD4A47403FFB912232A456C016A1D80A9A52474077D4981073AA56C0CE8C7E349C584740882991442FAF56C0DC611399B95247400306499F56B056C0FB761211FE4F47406B2BF697DDB256C0B9162D40DB4E4740B1170AD80EB556C066F7E461A14A47400D6FD6E07DB956C0D3F824CF324B4740D6925AF536BB56C015E46723D74B4740081B9E5E29BD56C0CEF9298E034F47408E59F624B0BB56C0FFAD64C7465447409DB7B1D991BA56C0656F29E78B594740C74ACCB392B656C01FB935E9B65E474075FEEDB25FB856C0E2E65432006247408196AE601BB756C03577F4BF5C69474036E675C421B356C0992842EA76724740E622BE13B3AF56C098C1189128784740CFDA6D179AB356C06840BD19357B47401F2E39EE94B656C09F20B1DD3D8047405854C4E924BB56C005DB8827BB7D4740B81E85EB51BF56C05C8E57207A7647407B8505F703BF56C000C79E3D97734740E447FC8A35C256C0E463778192704740E884D04197C556C012A1116C5C6F4740847CD0B359C856C0077C7E18216C4740B8718BF9B9CA56C0A7B1BD16F46E4740FAD2DB9F8BCD56C049B9FB1C1F6B47400FEECEDA6DD056C0F241CF66D56947409352D0ED25D456C050E10852296647400611A96917D756C085CE6BEC12654740A26131EA5ADA56C0E8A04B38F4604740382F4E7CB5E056C0E1774EF3F46047408524022E49E356C0648EE55DF5604740C7D8092FC1E456C05F251FBB0B5E47402AE09EE74FE956C0F73DEAAF5758474091B586527BF456C0732B84D558584740C5707500C4F856C04D9F1D705D5747407558E1968FFD56C0A45181936D5A47402C7DE882FA0057C042209738F25A4740FCC0559E400357C0C9569753025E4740AB90F2936A0657C034F10EF0A45D47408A9125732C0957C04EEB36A8FD584740484C50C3B70B57C0B9A7AB3B16554740BCE5EAC7260D57C0B4AA251DE5544740C8091346B31257C0AFB14B546F3F474020D3DA34B61257C0BE0FDC7267354740D4409C93BC1257C0ABE80FCD3C1F4740FD9E58A7CA1257C0A22EC51A23144740329AE51ECE1257C08C497F2F8509474077BCC96FD11257C072C284D1AC064740D5CE30B5A51557C0D50451F7010247409F02603C831657C05F7B664980024740AD307DAF211957C0E02C25CB490047403B53E8BCC61C57C0F549EEB089FC4640C0745AB7411E57C066A19DD32CFC464004013274EC2257C085EB51B81EF94640F10C1AFA272557C040868E1D54F64640A145B6F3FD2957C04885B18520F14640B60E0EF6262E57C004013274ECEA4640E02BBAF59A3057C0EAB0C22D1FE54640635E471CB23157C0984C158C4ADE46408844A165DD3457C0A42D48DF5CDD4640E814FBB7CE3557C07EFFE6C589DB4640382C0DFCA83757C054E4107173D24640CFB24BA5BF3857C00300000002000000000207000000021400000004000000FFFFFFFF0000000006000000000000000003000000000100000003000000000200000003</t>
  </si>
  <si>
    <t>WY</t>
  </si>
  <si>
    <t>Wyoming</t>
  </si>
  <si>
    <t>0xE610000001045F0000008C683BA6EE6E46403BE2900DA4C35BC0F6B0170AD85C46405E64027E8DC35BC0FF8F161B48554640869149928AC35BC096B1A19BFD4F4640909E228788C35BC083F92B64AE3C4640AD16D86322C35BC0F5B9DA8AFD2F46407C2AA73D25C35BC092C83EC8B20E464040DB6AD619C35BC00530B2C7E1FD45408EF473A405C35BC0533C2EAA45F4454080F10C1AFAC25BC03B4F3C670BD8454030815B77F3C25BC01BE0723525C04540BCA46531E7C25BC0B858518369A845401FF64201DBC25BC031B43A39438945403B56293DD3C25BC07CFBCC11918245407C0F0DC7D1C25BC04850FC18737B45405AD76839D0C25BC000A777F17E5C45401CD2A8C0C9C25BC09E02937CAD41454089C8BC17EAC25BC0BE4868CBB92C4540EC12D55B03C35BC05DE0F258330045404F05DCF3FCC25BC0B8B0F85B38CA4440280392B0EEC25BC073486AA164C844400F61FC34EEC25BC0E4F6CB272BAE444098FF907EFBC25BC026F2E54F35A04440DC53AF19FCC25BC0DBDFD91EBD7F4440253E7782FDC25BC00DC00644887F44409AB0FD648CA25BC08AE76C01A17F4440C3BAF1EEC8875BC0C08B3470A77F44408FEC563B1A835BC07ED230A3AB7F4440BCE435BE0B805BC0AD1402B9C47F4440E690D442C96D5BC036001B10218044409A3DD00A0C505BC05AB91798158044402194F77134435BC0C8224DBC038044409B711AA20A105BC0A5246A3528804440C8BC815DC7FA5AC0144031B2648044403909A52F84D75AC045F775245D804440C1C606C456D45AC020894C8C17804440CFEDAB6E10B75AC0E9746D82C57F444049B553098E945AC0BB0D6ABFB57F444087DF4DB7EC8D5AC0D5593729B67F44402C0BBC09328C5AC007600322C47F4440A59E05A1BC515AC0627A5221C47F4440DFFCFA12B8515AC0834069E4C07F4440AB3FC230603C5AC04AEB6F09C07F4440B709F7CABC365AC011FC6F253B804440C58D5BCCCF1F5AC0530262122E804440DC627E6E68035AC02EE6E786A68E4440D102B4AD66035AC045D7851F9CA34440EFE4D3635B035AC07B941BD654B2444048C322AC58035AC0D9243FE257B2444062C092AB58035AC0D39851303AC844405FF3645D5E035AC0882B67EF8CCE4440B1169F0260035AC07883468D56D944405270187D61035AC086E464E256F144409DF529C764035AC0F8D9DB4D38004540BE51717460035AC0062B4EB51602454040A374E95F035AC0129F3BC1FE1F45404B1DE4F560035AC0B39602D2FE3F4540130CE71A66035AC071CFAE5B4E4E45404CA13DD15E035AC0C6BE64E3C15045408F8EAB915D035AC020EF552B1380454037E2C96E66035AC08EACFC3218A54540848252B472035AC0AB95460F29BD45405A3FB4F37F035AC0972259096DC04540CDD1E2BF81035AC04739984D80C74540F10EF0A485035AC00DA596B33EED4540B9AA881D8D035AC0B071FDBB3EED454082548A1D8D035AC0829BF0F20E124640CDAF59F08B035AC0EF7F38C916174640293031C78B035AC02AC76471FF1F4640B9E34D7E8B035AC00614723616494640B1D7988290035AC0C5A86BED7D5846408B321B6492035AC01F82AAD1AB7F4640DBC2F352B1035AC00742B28009804640D9EC48F59D415AC04242E58E098046400C20463A75425AC014022EB8098046406B826C1FE7445AC04C86E3F90C80464077F86BB246765AC0D59778D6B07F4640044B9C9897815AC02094F771347F4640BE6BD097DE905AC0DAC9E028797F4640572426A8E1B85AC0247EC51A2E8046404E5E64027ED65AC00408859832804640B3B9D0245AFA5AC0BCE82B48338046405264ADA1D4FF5AC040AB4BA3148046405BD1E2E0E70F5BC0828DEBDFF57F4640D1B2EE1F0B205BC0870F3465F57F4640B2A2A68CC6275BC02AAA7EA5F37F46402672C119FC435BC032755776C1804640D2FBC6D79E465BC0577A6D3656804640FC19DEACC1645BC0DF8C85B35F804640622F14B01D735BC04819710168804640A0F831E6AE7F5BC014CD0358E47F4640D21E2FA4C3945BC098840B79047F464035B22B2D23AD5BC099BA2BBB608046404CC631923DB25BC0AE81AD122C804640F241CF66D5C25BC08C683BA6EE6E46403BE2900DA4C35BC001000000020000000001000000FFFFFFFF0000000003</t>
  </si>
  <si>
    <t>0xE61000000104DB080000C760C5A9D6FC49403C9F01F5666F6640F86C1D1CECF54940F390291F826F6640FB93F8DC09F249404A9BAA7B6471664087BF266BD4EF4940CF68AB92C87466409294F430B4F4494023111AC1C677664062BA10AB3FFC4940F5F411F8C3786640B08EE3874A034A40D4D2DC0A61746640B01D8CD82</t>
  </si>
  <si>
    <t>PaymentMethodID</t>
  </si>
  <si>
    <t>PaymentMethodName</t>
  </si>
  <si>
    <t>Cash</t>
  </si>
  <si>
    <t>Check</t>
  </si>
  <si>
    <t>Credit-Card</t>
  </si>
  <si>
    <t>2016-01-01 16:00:00.0000000</t>
  </si>
  <si>
    <t>EFT</t>
  </si>
  <si>
    <t>CityID</t>
  </si>
  <si>
    <t>CityName</t>
  </si>
  <si>
    <t>Location</t>
  </si>
  <si>
    <t>0xE6100000010C09853E987861444010AA76C4CF7E52C0</t>
  </si>
  <si>
    <t>Los Angeles</t>
  </si>
  <si>
    <t>0xE6100000010CCA5D3A9CAF064140DC018D88988F5DC0</t>
  </si>
  <si>
    <t>Chicago</t>
  </si>
  <si>
    <t>0xE6100000010CA9C29FE1CDEC4440224CF6749AE955C0</t>
  </si>
  <si>
    <t>Brooklyn</t>
  </si>
  <si>
    <t>0xE6100000010CFB31343E36534440533BADA6C57C52C0</t>
  </si>
  <si>
    <t>Queens</t>
  </si>
  <si>
    <t>0xE6100000010C7E80225005604440E2403758097352C0</t>
  </si>
  <si>
    <t>Houston</t>
  </si>
  <si>
    <t>0xE6100000010CBA92D38D66C33D4068041BD73FD757C0</t>
  </si>
  <si>
    <t>Manhattan</t>
  </si>
  <si>
    <t>0xE6100000010CDC5EB2784864444002C061FCD57D52C0</t>
  </si>
  <si>
    <t>Philadelphia</t>
  </si>
  <si>
    <t>0xE6100000010C07EBFF1CE6F94340739CDB847BCA52C0</t>
  </si>
  <si>
    <t>Phoenix</t>
  </si>
  <si>
    <t>0xE6100000010C3E63BA6B64B94040C98BF106BD045CC0</t>
  </si>
  <si>
    <t>The Bronx</t>
  </si>
  <si>
    <t>0xE6100000010C04A0FE71CA6C4440A4B2CD7B6F7752C0</t>
  </si>
  <si>
    <t>San Antonio</t>
  </si>
  <si>
    <t>0xE6100000010C7304BA40936C3D4089D8BB9A979F58C0</t>
  </si>
  <si>
    <t>San Diego</t>
  </si>
  <si>
    <t>0xE6100000010CDAEF3FE88F5B404045E8B177104A5DC0</t>
  </si>
  <si>
    <t>Dallas</t>
  </si>
  <si>
    <t>0xE6100000010C8E79782A3B6440406CD15D6DA03358C0</t>
  </si>
  <si>
    <t>San Jose</t>
  </si>
  <si>
    <t>0xE6100000010C731D99FD70AB424005F86EF346795EC0</t>
  </si>
  <si>
    <t>Jacksonville</t>
  </si>
  <si>
    <t>0xE6100000010CD1425DFF09553E40BEA59C2FF66954C0</t>
  </si>
  <si>
    <t>Indianapolis</t>
  </si>
  <si>
    <t>0xE6100000010CEA4141295AE243409E78735D1D8A55C0</t>
  </si>
  <si>
    <t>San Francisco</t>
  </si>
  <si>
    <t>0xE6100000010C529ACDE330E34240DFFB1BB4D79A5EC0</t>
  </si>
  <si>
    <t>Austin</t>
  </si>
  <si>
    <t>0xE6100000010C3E07962364443E4022BCE24E8E6F58C0</t>
  </si>
  <si>
    <t>Columbus</t>
  </si>
  <si>
    <t>0xE6100000010CB51B7DCC07FB4340CF1B823EECBF54C0</t>
  </si>
  <si>
    <t>Fort Worth</t>
  </si>
  <si>
    <t>0xE6100000010CAE9CBD33DA5C4040D2BBC2CC885458C0</t>
  </si>
  <si>
    <t>Charlotte</t>
  </si>
  <si>
    <t>0xE6100000010CCE6CFC2E119D414064181CCAF53554C0</t>
  </si>
  <si>
    <t>Detroit</t>
  </si>
  <si>
    <t>0xE6100000010C75012F336C2A4540BCAA58A1EDC254C0</t>
  </si>
  <si>
    <t>El Paso</t>
  </si>
  <si>
    <t>0xE6100000010CE2D3F7753BC23F40509951E2299F5AC0</t>
  </si>
  <si>
    <t>Memphis</t>
  </si>
  <si>
    <t>0xE6100000010CAC10A0F023934140E8E96D7D228356C0</t>
  </si>
  <si>
    <t>Baltimore</t>
  </si>
  <si>
    <t>0xE6100000010CB4A041542BA54340839D071C2E2753C0</t>
  </si>
  <si>
    <t>Boston</t>
  </si>
  <si>
    <t>0xE6100000010C87F0790FE12D454058CBF852D3C351C0</t>
  </si>
  <si>
    <t>Seattle</t>
  </si>
  <si>
    <t>0xE6100000010C2383DC4598CD4740387DE2A540955EC0</t>
  </si>
  <si>
    <t>0xE6100000010CC1A1010693724340586C38D1534253C0</t>
  </si>
  <si>
    <t>Nashville</t>
  </si>
  <si>
    <t>0xE6100000010C4D9E57E13B1542407464405134B255C0</t>
  </si>
  <si>
    <t>Denver</t>
  </si>
  <si>
    <t>0xE6100000010C3F5CCD959CDE4340A4D06861053F5AC0</t>
  </si>
  <si>
    <t>Louisville</t>
  </si>
  <si>
    <t>0xE6100000010CEFB490DB8A2043409F56D11F9A7055C0</t>
  </si>
  <si>
    <t>Milwaukee</t>
  </si>
  <si>
    <t>0xE6100000010CC79DD2C1FA844540FEABD8A903FA55C0</t>
  </si>
  <si>
    <t>Portland</t>
  </si>
  <si>
    <t>0xE6100000010C65C5707500C34640ACF424FA46AB5EC0</t>
  </si>
  <si>
    <t>Las Vegas</t>
  </si>
  <si>
    <t>0xE6100000010CE4A1EF6E651642409450FA42C8C85CC0</t>
  </si>
  <si>
    <t>Oklahoma City</t>
  </si>
  <si>
    <t>0xE6100000010C3B326E5C5ABC4140A803DACF926258C0</t>
  </si>
  <si>
    <t>Albuquerque</t>
  </si>
  <si>
    <t>0xE6100000010CA1270A99D08A41406CEE4339ACA95AC0</t>
  </si>
  <si>
    <t>Tucson</t>
  </si>
  <si>
    <t>0xE6100000010C63CF4312621C4040925B936E4BBB5BC0</t>
  </si>
  <si>
    <t>Fresno</t>
  </si>
  <si>
    <t>0xE6100000010C322A5F86B55F4240800239726EF15DC0</t>
  </si>
  <si>
    <t>Staten Island</t>
  </si>
  <si>
    <t>0xE6100000010CB50951F1A84A4440628CA886968952C0</t>
  </si>
  <si>
    <t>Sacramento</t>
  </si>
  <si>
    <t>0xE6100000010CE462B1F2704A4340F349383EA45F5EC0</t>
  </si>
  <si>
    <t>Long Beach</t>
  </si>
  <si>
    <t>0xE6100000010CEAE115D22BE24040F750476C1C8C5DC0</t>
  </si>
  <si>
    <t>Kansas City</t>
  </si>
  <si>
    <t>0xE6100000010C48C55AD7C38C43407FC39F3C07A557C0</t>
  </si>
  <si>
    <t>Mesa</t>
  </si>
  <si>
    <t>0xE6100000010CC4D0EAE40CB64040FED71423A6F45BC0</t>
  </si>
  <si>
    <t>Virginia Beach</t>
  </si>
  <si>
    <t>0xE6100000010CFB3262B02C6D4240A1BE654E97FE52C0</t>
  </si>
  <si>
    <t>Atlanta</t>
  </si>
  <si>
    <t>0xE6100000010C5EEDCD14DFDF40401CDB21B4D41855C0</t>
  </si>
  <si>
    <t>Colorado Springs</t>
  </si>
  <si>
    <t>0xE6100000010C3A5EDCA1BC6A43406848CB3791345AC0</t>
  </si>
  <si>
    <t>Omaha</t>
  </si>
  <si>
    <t>0xE6100000010C40378F1E1AA14440D49CBCC804FC57C0</t>
  </si>
  <si>
    <t>Raleigh</t>
  </si>
  <si>
    <t>0xE6100000010CABAFAE0AD4E2414017105A0FDFA853C0</t>
  </si>
  <si>
    <t>Miami</t>
  </si>
  <si>
    <t>0xE6100000010C4969914836C6394014854CE8640C54C0</t>
  </si>
  <si>
    <t>Cleveland</t>
  </si>
  <si>
    <t>0xE6100000010C50C01B77EFBF44407056E993816C54C0</t>
  </si>
  <si>
    <t>Post</t>
  </si>
  <si>
    <t>Courier</t>
  </si>
  <si>
    <t>Delivery Van</t>
  </si>
  <si>
    <t>Customer Collect</t>
  </si>
  <si>
    <t>Chilled Van</t>
  </si>
  <si>
    <t>2015-01-01 16:00:00.0000000</t>
  </si>
  <si>
    <t>Customer Courier to Collect</t>
  </si>
  <si>
    <t>Road Freight</t>
  </si>
  <si>
    <t>Air Freight</t>
  </si>
  <si>
    <t>Refrigerated Road Freight</t>
  </si>
  <si>
    <t>Refrigerated Air Freight</t>
  </si>
  <si>
    <t>DeliveryMethodID</t>
  </si>
  <si>
    <t>DeliveryMethodName</t>
  </si>
  <si>
    <t>SystemParameterID</t>
  </si>
  <si>
    <t>DeliveryAddressLine1</t>
  </si>
  <si>
    <t>DeliveryAddressLine2</t>
  </si>
  <si>
    <t>DeliveryCityID</t>
  </si>
  <si>
    <t>DeliveryPostalCode</t>
  </si>
  <si>
    <t>DeliveryLocation</t>
  </si>
  <si>
    <t>PostalAddressLine1</t>
  </si>
  <si>
    <t>PostalAddressLine2</t>
  </si>
  <si>
    <t>PostalCityID</t>
  </si>
  <si>
    <t>PostalPostalCode</t>
  </si>
  <si>
    <t>ApplicationSettings</t>
  </si>
  <si>
    <t>LastEditedWhen</t>
  </si>
  <si>
    <t>Suite 14</t>
  </si>
  <si>
    <t>1968 Martin Luther King Junior Drive</t>
  </si>
  <si>
    <t>0xE6100000010C09DE904605E24240C617EDF142A05EC0</t>
  </si>
  <si>
    <t>PO Box 201158</t>
  </si>
  <si>
    <t>Golden Gate Park</t>
  </si>
  <si>
    <t>{   "Site": {    "SEO": {     "Title": "WWI | Site",     "Description": "Wide World Importers - Site",     "StockItemTitleTemplate": "WWI | Site | StockItem {0}",     "StockItemDescrTemplate": "StockItem {0} ({1}})"    },    "Menu": {     "Home": {      "Url": "/",      "Alt": "Home"     },     "StockItems": {      "Url": "/stockitem",      "Alt": "Stock item search"     },     "Brands": {      "Url": "/brand",      "Alt": "Supplier listing"     },     "Contact": {      "Url": "/contact-us",      "Alt": "Contact",      "email": "jane@wideworldimporters.com"     }    },    "CSSTheme": "bootstrap-stockitems",    "Home": {     "Message": "New StockItems from Wide World Importers",     "PromoCategories": ["Gadgets", "Toys"],     "PromoCount": 5,     "NewStockItemsCount": 5,     "HotStockItemsCount": 5    },    "SearchResults": {     "SeoTitleTemplate": "WWI | Site | {0} | {1}",     "SeoDescrTemplate": "Wide World Importers | Stock Items {0} ({1}})",     "FacetCount": 3    }   },   "Customer": {    "SEO": {     "Title": "WWI | Customer Portal",     "Description": "Wide World Importers - Customer Site",     "StockItemTitleTemplate": "WWI | CustomerPortal | StockItem {0}"    },    "CSSTheme": "bootstrap-admin",    "Dashboard": {     "PromoCategories": "",     "PromoCount": 5,              "NewStockItemsCount": 5    }   },   "Supplier": {    "SEO": {     "Title": "WWI | Supplier Portal"    },    "CSSTheme": "bootstrap-admin",    "Dashboard": {     "StockItemsPerPage": 10,     "QuotesPerPage": 25    },    "Reports": {     "TopSales": true,     "ThisMonthSale": true    }   },   "Warehouse": {    "SEO": {     "Title": "WWI | Warehouse Administration",     "Description": "WorldWideImporters - Site",     "StockItemTitleTemplate": "WWI | Site | StockItem {0}"    },    "CSSTheme": "bootstrap-admin"   },   "Logging": {    "configuration": {     "status": "error",     "name": "RoutingTest",     "packages": "org.apache.logging.log4j.test",     "properties": {      "property": {       "name": "filename",       "value": "target/rolling1/rollingtest-$${sd:type}.log"      }     },     "ThresholdFilter": {      "level": "debug"     },     "appenders": {      "Console": {       "name": "STDOUT",       "PatternLayout": {        "pattern": "%m%n"       }      },      "List": {       "name": "List",       "ThresholdFilter": {        "level": "debug"       }      },      "Routing": {       "name": "Routing",       "Routes": {        "pattern": "$${sd:type}",        "Route": [{         "RollingFile": {          "name": "Rolling-${sd:type}",          "fileName": "${filename}",          "filePattern": "target/rolling1/test1-${sd:type}.%i.log.gz",          "PatternLayout": {           "pattern": "%d %p %c{1.} [%t] %m%n"          },          "SizeBasedTriggeringPolicy": {           "size": "500"          }         }        }, {         "AppenderRef": "STDOUT",         "key": "Audit"        }, {         "AppenderRef": "List",         "key": "Service"        }]       }      }     },     "loggers": {      "logger": {       "name": "EventLogger",       "level": "info",       "additivity": "false",       "AppenderRef": {        "ref": "Routing"       }      },      "root": {       "level": "error",       "AppenderRef": {        "ref": "STDOUT"       }      }     }    }   }  }</t>
  </si>
  <si>
    <t>SupplierID</t>
  </si>
  <si>
    <t>SupplierName</t>
  </si>
  <si>
    <t>SupplierCategoryID</t>
  </si>
  <si>
    <t>PrimaryContactPersonID</t>
  </si>
  <si>
    <t>AlternateContactPersonID</t>
  </si>
  <si>
    <t>SupplierReference</t>
  </si>
  <si>
    <t>BankAccountName</t>
  </si>
  <si>
    <t>BankAccountBranch</t>
  </si>
  <si>
    <t>BankAccountCode</t>
  </si>
  <si>
    <t>BankAccountNumber</t>
  </si>
  <si>
    <t>BankInternationalCode</t>
  </si>
  <si>
    <t>PaymentDays</t>
  </si>
  <si>
    <t>InternalComments</t>
  </si>
  <si>
    <t>WebsiteURL</t>
  </si>
  <si>
    <t>A Datum Corporation</t>
  </si>
  <si>
    <t>AA20384</t>
  </si>
  <si>
    <t>Woodgrove Bank Zionsville</t>
  </si>
  <si>
    <t>http://www.adatum.com</t>
  </si>
  <si>
    <t>Suite 10</t>
  </si>
  <si>
    <t>183838 Southwest Boulevard</t>
  </si>
  <si>
    <t>0xE6100000010CDE115F37B6F9434031276893C39055C0</t>
  </si>
  <si>
    <t>PO Box 1039</t>
  </si>
  <si>
    <t>Surrey</t>
  </si>
  <si>
    <t>Contoso, Ltd.</t>
  </si>
  <si>
    <t>B2084020</t>
  </si>
  <si>
    <t>Contoso Ltd</t>
  </si>
  <si>
    <t>Woodgrove Bank Greenbank</t>
  </si>
  <si>
    <t>http://www.contoso.com</t>
  </si>
  <si>
    <t>Unit 2</t>
  </si>
  <si>
    <t>2934 Night Road</t>
  </si>
  <si>
    <t>0xE6100000010CDA4B6430900C4840C04EFBF7AAA45EC0</t>
  </si>
  <si>
    <t>PO Box 1012</t>
  </si>
  <si>
    <t>Jolimont</t>
  </si>
  <si>
    <t>Consolidated Messenger</t>
  </si>
  <si>
    <t>Woodgrove Bank San Francisco</t>
  </si>
  <si>
    <t>http://www.consolidatedmessenger.com</t>
  </si>
  <si>
    <t>894 Market Day Street</t>
  </si>
  <si>
    <t>PO Box 1014</t>
  </si>
  <si>
    <t>West Mont</t>
  </si>
  <si>
    <t>Fabrikam, Inc.</t>
  </si>
  <si>
    <t>Fabrikam Inc</t>
  </si>
  <si>
    <t>Woodgrove Bank Lakeview Heights</t>
  </si>
  <si>
    <t>(203) 555-0108</t>
  </si>
  <si>
    <t>http://www.fabrikam.com</t>
  </si>
  <si>
    <t>Level 2</t>
  </si>
  <si>
    <t>393999 Woodberg Road</t>
  </si>
  <si>
    <t>0xE6100000010C86E7A5626313434023C9625147E054C0</t>
  </si>
  <si>
    <t>PO Box 301</t>
  </si>
  <si>
    <t>Eaglemont</t>
  </si>
  <si>
    <t>Graphic Design Institute</t>
  </si>
  <si>
    <t>Woodgrove Bank Lanagan</t>
  </si>
  <si>
    <t>(406) 555-0105</t>
  </si>
  <si>
    <t>(406) 555-0106</t>
  </si>
  <si>
    <t>http://www.graphicdesigninstitute.com</t>
  </si>
  <si>
    <t>45th Street</t>
  </si>
  <si>
    <t>0xE6100000010C15E46723D74D424081F8AF62A79C57C0</t>
  </si>
  <si>
    <t>PO Box 393</t>
  </si>
  <si>
    <t>Willow</t>
  </si>
  <si>
    <t>Humongous Insurance</t>
  </si>
  <si>
    <t>Woodgrove Bank Lancing</t>
  </si>
  <si>
    <t>(423) 555-0105</t>
  </si>
  <si>
    <t>http://www.humongousinsurance.com</t>
  </si>
  <si>
    <t>9893 Mount Norris Road</t>
  </si>
  <si>
    <t>0xE6100000010CCCF2D0D2700F424085C7235DD82955C0</t>
  </si>
  <si>
    <t>PO Box 94829</t>
  </si>
  <si>
    <t>Boxville</t>
  </si>
  <si>
    <t>Litware, Inc.</t>
  </si>
  <si>
    <t>BC0280982</t>
  </si>
  <si>
    <t>Litware Inc</t>
  </si>
  <si>
    <t>Woodgrove Bank Mokelumne Hill</t>
  </si>
  <si>
    <t>(209) 555-0108</t>
  </si>
  <si>
    <t>(209) 555-0104</t>
  </si>
  <si>
    <t>http://www.litwareinc.com</t>
  </si>
  <si>
    <t>Level 3</t>
  </si>
  <si>
    <t>19 Le Church Street</t>
  </si>
  <si>
    <t>0xE6100000010C297398D475264340B63CC560342D5EC0</t>
  </si>
  <si>
    <t>PO Box 20290</t>
  </si>
  <si>
    <t>Jackson</t>
  </si>
  <si>
    <t>Lucerne Publishing</t>
  </si>
  <si>
    <t>JQ082304802</t>
  </si>
  <si>
    <t>Woodgrove Bank Jonesborough</t>
  </si>
  <si>
    <t>(423) 555-0103</t>
  </si>
  <si>
    <t>http://www.lucernepublishing.com</t>
  </si>
  <si>
    <t>Suite 34</t>
  </si>
  <si>
    <t>949482 Miller Boulevard</t>
  </si>
  <si>
    <t>0xE6100000010C9D8F21B6AA25424091F69A794D9E54C0</t>
  </si>
  <si>
    <t>PO Box 8747</t>
  </si>
  <si>
    <t>Westerfold</t>
  </si>
  <si>
    <t>Nod Publishers</t>
  </si>
  <si>
    <t>GL08029802</t>
  </si>
  <si>
    <t>Woodgrove Bank Elizabeth City</t>
  </si>
  <si>
    <t>Marcos is not in on Mondays</t>
  </si>
  <si>
    <t>(252) 555-0100</t>
  </si>
  <si>
    <t>http://www.nodpublishers.com</t>
  </si>
  <si>
    <t>Level 1</t>
  </si>
  <si>
    <t>389 King Street</t>
  </si>
  <si>
    <t>0xE6100000010C0EB0A07AB52542407452A923111053C0</t>
  </si>
  <si>
    <t>PO Box 3390</t>
  </si>
  <si>
    <t>Anderson</t>
  </si>
  <si>
    <t>Northwind Electric Cars</t>
  </si>
  <si>
    <t>ML0300202</t>
  </si>
  <si>
    <t>Woodgrove Bank Crandon Lakes</t>
  </si>
  <si>
    <t>(201) 555-0105</t>
  </si>
  <si>
    <t>(201) 555-0104</t>
  </si>
  <si>
    <t>http://www.northwindelectriccars.com</t>
  </si>
  <si>
    <t>440 New Road</t>
  </si>
  <si>
    <t>0xE6100000010C6C4E14D7E78F4440C74ED3C2C0B552C0</t>
  </si>
  <si>
    <t>PO Box 30920</t>
  </si>
  <si>
    <t>Arlington</t>
  </si>
  <si>
    <t>Trey Research</t>
  </si>
  <si>
    <t>Woodgrove Bank Kadoka</t>
  </si>
  <si>
    <t>(605) 555-0103</t>
  </si>
  <si>
    <t>http://www.treyresearch.net</t>
  </si>
  <si>
    <t>Level 43</t>
  </si>
  <si>
    <t>9401 Polar Avenue</t>
  </si>
  <si>
    <t>0xE6100000010C8E5C37A5BCEA454054162AA4A16059C0</t>
  </si>
  <si>
    <t>PO  Box 595</t>
  </si>
  <si>
    <t>Port Fairy</t>
  </si>
  <si>
    <t>The Phone Company</t>
  </si>
  <si>
    <t>Woodgrove Bank Karlstad</t>
  </si>
  <si>
    <t>(218) 555-0105</t>
  </si>
  <si>
    <t>http://www.thephone-company.com</t>
  </si>
  <si>
    <t>Level 83</t>
  </si>
  <si>
    <t>339 Toorak Road</t>
  </si>
  <si>
    <t>0xE6100000010C1D1B26BFEA494840BF993D75512158C0</t>
  </si>
  <si>
    <t>PO Box 3837</t>
  </si>
  <si>
    <t>Ferny Wood</t>
  </si>
  <si>
    <t>Woodgrove Bank</t>
  </si>
  <si>
    <t>Only speak to Donald if Hubert really is not available</t>
  </si>
  <si>
    <t>(415) 555-0107</t>
  </si>
  <si>
    <t>http://www.woodgrovebank.com</t>
  </si>
  <si>
    <t>8488 Vienna Boulevard</t>
  </si>
  <si>
    <t>PO Box 2390</t>
  </si>
  <si>
    <t>Canterbury</t>
  </si>
  <si>
    <t>Other Wholesaler</t>
  </si>
  <si>
    <t>Novelty Goods Supplier</t>
  </si>
  <si>
    <t>Toy Supplier</t>
  </si>
  <si>
    <t>Clothing Supplier</t>
  </si>
  <si>
    <t>Packaging Supplier</t>
  </si>
  <si>
    <t>Courier Services Supplier</t>
  </si>
  <si>
    <t>Financial Services Supplier</t>
  </si>
  <si>
    <t>Marketing Services Supplier</t>
  </si>
  <si>
    <t>Insurance Services Supplier</t>
  </si>
  <si>
    <t>SupplierCategoryName</t>
  </si>
  <si>
    <t>Crandon Lakes</t>
  </si>
  <si>
    <t>Elizabeth City</t>
  </si>
  <si>
    <t>Greenbank</t>
  </si>
  <si>
    <t>Jonesborough</t>
  </si>
  <si>
    <t>Kadoka</t>
  </si>
  <si>
    <t>Karlstad</t>
  </si>
  <si>
    <t>Lakeview Heights</t>
  </si>
  <si>
    <t>Lanagan</t>
  </si>
  <si>
    <t>Lancing</t>
  </si>
  <si>
    <t>Mokelumne Hill</t>
  </si>
  <si>
    <t>Zionsville</t>
  </si>
  <si>
    <t>ColdRoomTemperatureID</t>
  </si>
  <si>
    <t>ColdRoomSensorNumber</t>
  </si>
  <si>
    <t>RecordedWhen</t>
  </si>
  <si>
    <t>Temperature</t>
  </si>
  <si>
    <t>2016-05-31 23:59:24.0000000</t>
  </si>
  <si>
    <t>3.00</t>
  </si>
  <si>
    <t>3.72</t>
  </si>
  <si>
    <t>4.70</t>
  </si>
  <si>
    <t>3.58</t>
  </si>
  <si>
    <t>ColorID</t>
  </si>
  <si>
    <t>ColorName</t>
  </si>
  <si>
    <t>Azure</t>
  </si>
  <si>
    <t>Beige</t>
  </si>
  <si>
    <t>Black</t>
  </si>
  <si>
    <t>Blue</t>
  </si>
  <si>
    <t>Charcoal</t>
  </si>
  <si>
    <t>Chartreuse</t>
  </si>
  <si>
    <t>Cyan</t>
  </si>
  <si>
    <t>Dark Brown</t>
  </si>
  <si>
    <t>Dark Green</t>
  </si>
  <si>
    <t>Fuchsia</t>
  </si>
  <si>
    <t>Gold</t>
  </si>
  <si>
    <t>Steel Gray</t>
  </si>
  <si>
    <t>Hot Pink</t>
  </si>
  <si>
    <t>Indigo</t>
  </si>
  <si>
    <t>Ivory</t>
  </si>
  <si>
    <t>Khaki</t>
  </si>
  <si>
    <t>Lavender</t>
  </si>
  <si>
    <t>Light Brown</t>
  </si>
  <si>
    <t>Light Green</t>
  </si>
  <si>
    <t>Maroon</t>
  </si>
  <si>
    <t>Mauve</t>
  </si>
  <si>
    <t>Navy Blue</t>
  </si>
  <si>
    <t>Olive</t>
  </si>
  <si>
    <t>Orange</t>
  </si>
  <si>
    <t>Plum</t>
  </si>
  <si>
    <t>Puce</t>
  </si>
  <si>
    <t>Purple</t>
  </si>
  <si>
    <t>Red</t>
  </si>
  <si>
    <t>Royal Blue</t>
  </si>
  <si>
    <t>Salmon</t>
  </si>
  <si>
    <t>Silver</t>
  </si>
  <si>
    <t>Tan</t>
  </si>
  <si>
    <t>Teal</t>
  </si>
  <si>
    <t>Wheat</t>
  </si>
  <si>
    <t>White</t>
  </si>
  <si>
    <t>Yellow</t>
  </si>
  <si>
    <t>PackageTypeID</t>
  </si>
  <si>
    <t>PackageTypeName</t>
  </si>
  <si>
    <t>Bag</t>
  </si>
  <si>
    <t>Block</t>
  </si>
  <si>
    <t>Bottle</t>
  </si>
  <si>
    <t>Box</t>
  </si>
  <si>
    <t>Can</t>
  </si>
  <si>
    <t>Carton</t>
  </si>
  <si>
    <t>Each</t>
  </si>
  <si>
    <t>Kg</t>
  </si>
  <si>
    <t>Packet</t>
  </si>
  <si>
    <t>Pair</t>
  </si>
  <si>
    <t>Pallet</t>
  </si>
  <si>
    <t>Tray</t>
  </si>
  <si>
    <t xml:space="preserve">Tub </t>
  </si>
  <si>
    <t>Tube</t>
  </si>
  <si>
    <t>StockGroupID</t>
  </si>
  <si>
    <t>StockGroupName</t>
  </si>
  <si>
    <t>Novelty Items</t>
  </si>
  <si>
    <t>Clothing</t>
  </si>
  <si>
    <t>Mugs</t>
  </si>
  <si>
    <t>T-Shirts</t>
  </si>
  <si>
    <t>Airline Novelties</t>
  </si>
  <si>
    <t>Computing Novelties</t>
  </si>
  <si>
    <t>USB Novelties</t>
  </si>
  <si>
    <t>Furry Footwear</t>
  </si>
  <si>
    <t>Toys</t>
  </si>
  <si>
    <t>Packaging Materials</t>
  </si>
  <si>
    <t>StockItemID</t>
  </si>
  <si>
    <t>QuantityOnHand</t>
  </si>
  <si>
    <t>BinLocation</t>
  </si>
  <si>
    <t>LastStocktakeQuantity</t>
  </si>
  <si>
    <t>LastCostPrice</t>
  </si>
  <si>
    <t>ReorderLevel</t>
  </si>
  <si>
    <t>TargetStockLevel</t>
  </si>
  <si>
    <t>L-1</t>
  </si>
  <si>
    <t>2016-05-31 07:00:00.0000000</t>
  </si>
  <si>
    <t>2016-05-31 12:00:00.0000000</t>
  </si>
  <si>
    <t>L-2</t>
  </si>
  <si>
    <t>L-3</t>
  </si>
  <si>
    <t>12.00</t>
  </si>
  <si>
    <t>88.50</t>
  </si>
  <si>
    <t>K-9</t>
  </si>
  <si>
    <t>13.00</t>
  </si>
  <si>
    <t>9.50</t>
  </si>
  <si>
    <t>11.25</t>
  </si>
  <si>
    <t>4.50</t>
  </si>
  <si>
    <t>StockItemStockGroupID</t>
  </si>
  <si>
    <t>StockItemName</t>
  </si>
  <si>
    <t>UnitPackageID</t>
  </si>
  <si>
    <t>OuterPackageID</t>
  </si>
  <si>
    <t>Brand</t>
  </si>
  <si>
    <t>Size</t>
  </si>
  <si>
    <t>LeadTimeDays</t>
  </si>
  <si>
    <t>QuantityPerOuter</t>
  </si>
  <si>
    <t>IsChillerStock</t>
  </si>
  <si>
    <t>Barcode</t>
  </si>
  <si>
    <t>TaxRate</t>
  </si>
  <si>
    <t>UnitPrice</t>
  </si>
  <si>
    <t>RecommendedRetailPrice</t>
  </si>
  <si>
    <t>TypicalWeightPerUnit</t>
  </si>
  <si>
    <t>MarketingComments</t>
  </si>
  <si>
    <t>Tags</t>
  </si>
  <si>
    <t>SearchDetails</t>
  </si>
  <si>
    <t>USB missile launcher (Green)</t>
  </si>
  <si>
    <t>25.00</t>
  </si>
  <si>
    <t>37.38</t>
  </si>
  <si>
    <t>0.300</t>
  </si>
  <si>
    <t>Complete with 12 projectiles</t>
  </si>
  <si>
    <t>{ "CountryOfManufacture": "China", "Tags": ["USB Powered"] }</t>
  </si>
  <si>
    <t>["USB Powered"]</t>
  </si>
  <si>
    <t>USB missile launcher (Green) Complete with 12 projectiles</t>
  </si>
  <si>
    <t>2016-05-31 23:11:00.0000000</t>
  </si>
  <si>
    <t>USB rocket launcher (Gray)</t>
  </si>
  <si>
    <t>USB rocket launcher (Gray) Complete with 12 projectiles</t>
  </si>
  <si>
    <t>Office cube periscope (Black)</t>
  </si>
  <si>
    <t>18.50</t>
  </si>
  <si>
    <t>27.66</t>
  </si>
  <si>
    <t>0.250</t>
  </si>
  <si>
    <t>Need to see over your cubicle wall? This is just what's needed.</t>
  </si>
  <si>
    <t>{ "CountryOfManufacture": "China", "Tags": [] }</t>
  </si>
  <si>
    <t>Office cube periscope (Black) Need to see over your cubicle wall? This is just what's needed.</t>
  </si>
  <si>
    <t>2016-05-31 23:00:00.0000000</t>
  </si>
  <si>
    <t>USB food flash drive - sushi roll</t>
  </si>
  <si>
    <t>32.00</t>
  </si>
  <si>
    <t>47.84</t>
  </si>
  <si>
    <t>0.050</t>
  </si>
  <si>
    <t>{ "CountryOfManufacture": "Japan", "Tags": ["32GB","USB Powered"] }</t>
  </si>
  <si>
    <t>["32GB","USB Powered"]</t>
  </si>
  <si>
    <t xml:space="preserve">USB food flash drive - sushi roll </t>
  </si>
  <si>
    <t>USB food flash drive - hamburger</t>
  </si>
  <si>
    <t>{ "CountryOfManufacture": "Japan", "Tags": ["16GB","USB Powered"] }</t>
  </si>
  <si>
    <t>["16GB","USB Powered"]</t>
  </si>
  <si>
    <t xml:space="preserve">USB food flash drive - hamburger </t>
  </si>
  <si>
    <t>USB food flash drive - hot dog</t>
  </si>
  <si>
    <t xml:space="preserve">USB food flash drive - hot dog </t>
  </si>
  <si>
    <t>USB food flash drive - pizza slice</t>
  </si>
  <si>
    <t xml:space="preserve">USB food flash drive - pizza slice </t>
  </si>
  <si>
    <t>USB food flash drive - dim sum 10 drive variety pack</t>
  </si>
  <si>
    <t>240.00</t>
  </si>
  <si>
    <t>358.80</t>
  </si>
  <si>
    <t>0.500</t>
  </si>
  <si>
    <t xml:space="preserve">USB food flash drive - dim sum 10 drive variety pack </t>
  </si>
  <si>
    <t>USB food flash drive - banana</t>
  </si>
  <si>
    <t xml:space="preserve">USB food flash drive - banana </t>
  </si>
  <si>
    <t>USB food flash drive - chocolate bar</t>
  </si>
  <si>
    <t xml:space="preserve">USB food flash drive - chocolate bar </t>
  </si>
  <si>
    <t>USB food flash drive - cookie</t>
  </si>
  <si>
    <t xml:space="preserve">USB food flash drive - cookie </t>
  </si>
  <si>
    <t>USB food flash drive - donut</t>
  </si>
  <si>
    <t xml:space="preserve">USB food flash drive - donut </t>
  </si>
  <si>
    <t>USB food flash drive - shrimp cocktail</t>
  </si>
  <si>
    <t xml:space="preserve">USB food flash drive - shrimp cocktail </t>
  </si>
  <si>
    <t>USB food flash drive - fortune cookie</t>
  </si>
  <si>
    <t xml:space="preserve">USB food flash drive - fortune cookie </t>
  </si>
  <si>
    <t>USB food flash drive - dessert 10 drive variety pack</t>
  </si>
  <si>
    <t xml:space="preserve">USB food flash drive - dessert 10 drive variety pack </t>
  </si>
  <si>
    <t>DBA joke mug - mind if I join you? (White)</t>
  </si>
  <si>
    <t>19.44</t>
  </si>
  <si>
    <t>0.150</t>
  </si>
  <si>
    <t>{ "CountryOfManufacture": "China", "Tags": ["Comedy"] }</t>
  </si>
  <si>
    <t>["Comedy"]</t>
  </si>
  <si>
    <t xml:space="preserve">DBA joke mug - mind if I join you? (White) </t>
  </si>
  <si>
    <t>2016-05-31 23:10:00.0000000</t>
  </si>
  <si>
    <t>DBA joke mug - mind if I join you? (Black)</t>
  </si>
  <si>
    <t xml:space="preserve">DBA joke mug - mind if I join you? (Black) </t>
  </si>
  <si>
    <t>DBA joke mug - daaaaaa-ta (White)</t>
  </si>
  <si>
    <t xml:space="preserve">DBA joke mug - daaaaaa-ta (White) </t>
  </si>
  <si>
    <t>DBA joke mug - daaaaaa-ta (Black)</t>
  </si>
  <si>
    <t xml:space="preserve">DBA joke mug - daaaaaa-ta (Black) </t>
  </si>
  <si>
    <t>DBA joke mug - you might be a DBA if (White)</t>
  </si>
  <si>
    <t xml:space="preserve">DBA joke mug - you might be a DBA if (White) </t>
  </si>
  <si>
    <t>DBA joke mug - you might be a DBA if (Black)</t>
  </si>
  <si>
    <t xml:space="preserve">DBA joke mug - you might be a DBA if (Black) </t>
  </si>
  <si>
    <t>DBA joke mug - it depends (White)</t>
  </si>
  <si>
    <t xml:space="preserve">DBA joke mug - it depends (White) </t>
  </si>
  <si>
    <t>DBA joke mug - it depends (Black)</t>
  </si>
  <si>
    <t xml:space="preserve">DBA joke mug - it depends (Black) </t>
  </si>
  <si>
    <t>DBA joke mug - I will get you in order (White)</t>
  </si>
  <si>
    <t xml:space="preserve">DBA joke mug - I will get you in order (White) </t>
  </si>
  <si>
    <t>DBA joke mug - I will get you in order (Black)</t>
  </si>
  <si>
    <t xml:space="preserve">DBA joke mug - I will get you in order (Black) </t>
  </si>
  <si>
    <t>DBA joke mug - SELECT caffeine FROM mug (White)</t>
  </si>
  <si>
    <t xml:space="preserve">DBA joke mug - SELECT caffeine FROM mug (White) </t>
  </si>
  <si>
    <t>DBA joke mug - SELECT caffeine FROM mug (Black)</t>
  </si>
  <si>
    <t xml:space="preserve">DBA joke mug - SELECT caffeine FROM mug (Black) </t>
  </si>
  <si>
    <t>DBA joke mug - two types of DBAs (White)</t>
  </si>
  <si>
    <t xml:space="preserve">DBA joke mug - two types of DBAs (White) </t>
  </si>
  <si>
    <t>DBA joke mug - two types of DBAs (Black)</t>
  </si>
  <si>
    <t xml:space="preserve">DBA joke mug - two types of DBAs (Black) </t>
  </si>
  <si>
    <t>Developer joke mug - Oct 31 = Dec 25 (White)</t>
  </si>
  <si>
    <t xml:space="preserve">Developer joke mug - Oct 31 = Dec 25 (White) </t>
  </si>
  <si>
    <t>Developer joke mug - Oct 31 = Dec 25 (Black)</t>
  </si>
  <si>
    <t xml:space="preserve">Developer joke mug - Oct 31 = Dec 25 (Black) </t>
  </si>
  <si>
    <t>Developer joke mug - that's a hardware problem (White)</t>
  </si>
  <si>
    <t xml:space="preserve">Developer joke mug - that's a hardware problem (White) </t>
  </si>
  <si>
    <t>Developer joke mug - that's a hardware problem (Black)</t>
  </si>
  <si>
    <t xml:space="preserve">Developer joke mug - that's a hardware problem (Black) </t>
  </si>
  <si>
    <t>Developer joke mug - fun was unexpected at this time (White)</t>
  </si>
  <si>
    <t xml:space="preserve">Developer joke mug - fun was unexpected at this time (White) </t>
  </si>
  <si>
    <t>Developer joke mug - fun was unexpected at this time (Black)</t>
  </si>
  <si>
    <t xml:space="preserve">Developer joke mug - fun was unexpected at this time (Black) </t>
  </si>
  <si>
    <t>Developer joke mug - when your hammer is C++ (White)</t>
  </si>
  <si>
    <t xml:space="preserve">Developer joke mug - when your hammer is C++ (White) </t>
  </si>
  <si>
    <t>Developer joke mug - when your hammer is C++ (Black)</t>
  </si>
  <si>
    <t xml:space="preserve">Developer joke mug - when your hammer is C++ (Black) </t>
  </si>
  <si>
    <t>Developer joke mug - inheritance is the OO way to become wealthy (White)</t>
  </si>
  <si>
    <t xml:space="preserve">Developer joke mug - inheritance is the OO way to become wealthy (White) </t>
  </si>
  <si>
    <t>Developer joke mug - inheritance is the OO way to become wealthy (Black)</t>
  </si>
  <si>
    <t xml:space="preserve">Developer joke mug - inheritance is the OO way to become wealthy (Black) </t>
  </si>
  <si>
    <t>Developer joke mug - (hip, hip, array) (White)</t>
  </si>
  <si>
    <t xml:space="preserve">Developer joke mug - (hip, hip, array) (White) </t>
  </si>
  <si>
    <t>Developer joke mug - (hip, hip, array) (Black)</t>
  </si>
  <si>
    <t xml:space="preserve">Developer joke mug - (hip, hip, array) (Black) </t>
  </si>
  <si>
    <t>Developer joke mug - understanding recursion requires understanding recursion (White)</t>
  </si>
  <si>
    <t xml:space="preserve">Developer joke mug - understanding recursion requires understanding recursion (White) </t>
  </si>
  <si>
    <t>Developer joke mug - understanding recursion requires understanding recursion (Black)</t>
  </si>
  <si>
    <t xml:space="preserve">Developer joke mug - understanding recursion requires understanding recursion (Black) </t>
  </si>
  <si>
    <t>Developer joke mug - there are 10 types of people in the world (White)</t>
  </si>
  <si>
    <t xml:space="preserve">Developer joke mug - there are 10 types of people in the world (White) </t>
  </si>
  <si>
    <t>Developer joke mug - there are 10 types of people in the world (Black)</t>
  </si>
  <si>
    <t xml:space="preserve">Developer joke mug - there are 10 types of people in the world (Black) </t>
  </si>
  <si>
    <t>Developer joke mug - a foo walks into a bar (White)</t>
  </si>
  <si>
    <t xml:space="preserve">Developer joke mug - a foo walks into a bar (White) </t>
  </si>
  <si>
    <t>Developer joke mug - a foo walks into a bar (Black)</t>
  </si>
  <si>
    <t xml:space="preserve">Developer joke mug - a foo walks into a bar (Black) </t>
  </si>
  <si>
    <t>Developer joke mug - this code was generated by a tool (White)</t>
  </si>
  <si>
    <t xml:space="preserve">Developer joke mug - this code was generated by a tool (White) </t>
  </si>
  <si>
    <t>Developer joke mug - this code was generated by a tool (Black)</t>
  </si>
  <si>
    <t xml:space="preserve">Developer joke mug - this code was generated by a tool (Black) </t>
  </si>
  <si>
    <t>Developer joke mug - old C developers never die (White)</t>
  </si>
  <si>
    <t xml:space="preserve">Developer joke mug - old C developers never die (White) </t>
  </si>
  <si>
    <t>15.000</t>
  </si>
  <si>
    <t>VehicleTemperatureID</t>
  </si>
  <si>
    <t>VehicleRegistration</t>
  </si>
  <si>
    <t>ChillerSensorNumber</t>
  </si>
  <si>
    <t>IsCompressed</t>
  </si>
  <si>
    <t>FullSensorData</t>
  </si>
  <si>
    <t>CompressedSensorData</t>
  </si>
  <si>
    <t>WWI-321-A</t>
  </si>
  <si>
    <t>2016-01-01 07:00:00.0000000</t>
  </si>
  <si>
    <t>{"Recordings": [{"type":"Feature", "geometry": {"type":"Point", "coordinates":[-108.2786387,59.5134034] }, "properties":{"rego":"WWI-321-A","sensor":"1,"when":"2016-01-01T07:00:00","temp":3.58}} ]</t>
  </si>
  <si>
    <t>{"Recordings": [{"type":"Feature", "geometry": {"type":"Point", "coordinates":[-92.1248384,51.8866232] }, "properties":{"rego":"WWI-321-A","sensor":"2,"when":"2016-01-01T07:00:00","temp":3.40}} ]</t>
  </si>
  <si>
    <t>2016-01-01 07:00:34.0000000</t>
  </si>
  <si>
    <t>{"Recordings": [{"type":"Feature", "geometry": {"type":"Point", "coordinates":[-112.5546433,60.7657355] }, "properties":{"rego":"WWI-321-A","sensor":"1,"when":"2016-01-01T07:00:34","temp":4.85}} ]</t>
  </si>
  <si>
    <t>{"Recordings": [{"type":"Feature", "geometry": {"type":"Point", "coordinates":[-122.3288252,45.0101917] }, "properties":{"rego":"WWI-321-A","sensor":"2,"when":"2016-01-01T07:00:34","temp":4.98}} ]</t>
  </si>
  <si>
    <t>2016-01-01 07:02:20.0000000</t>
  </si>
  <si>
    <t>{"Recordings": [{"type":"Feature", "geometry": {"type":"Point", "coordinates":[-117.7259801,43.1057813] }, "properties":{"rego":"WWI-321-A","sensor":"1,"when":"2016-01-01T07:02:20","temp":3.78}} ]</t>
  </si>
  <si>
    <t>{"Recordings": [{"type":"Feature", "geometry": {"type":"Point", "coordinates":[-114.9638030,51.4023820] }, "properties":{"rego":"WWI-321-A","sensor":"2,"when":"2016-01-01T07:02:20","temp":4.03}} ]</t>
  </si>
  <si>
    <t>2016-01-01 07:02:47.0000000</t>
  </si>
  <si>
    <t>{"Recordings": [{"type":"Feature", "geometry": {"type":"Point", "coordinates":[-90.6607839,51.0619159] }, "properties":{"rego":"WWI-321-A","sensor":"1,"when":"2016-01-01T07:02:47","temp":4.15}} ]</t>
  </si>
  <si>
    <t>{"Recordings": [{"type":"Feature", "geometry": {"type":"Point", "coordinates":[-89.8355078,57.6983808] }, "properties":{"rego":"WWI-321-A","sensor":"2,"when":"2016-01-01T07:02:47","temp":3.55}} ]</t>
  </si>
  <si>
    <t>2016-01-01 07:05:39.0000000</t>
  </si>
  <si>
    <t>{"Recordings": [{"type":"Feature", "geometry": {"type":"Point", "coordinates":[-108.8301628,59.1093175] }, "properties":{"rego":"WWI-321-A","sensor":"1,"when":"2016-01-01T07:05:39","temp":3.02}} ]</t>
  </si>
  <si>
    <t>{"Recordings": [{"type":"Feature", "geometry": {"type":"Point", "coordinates":[-84.8592504,64.8892553] }, "properties":{"rego":"WWI-321-A","sensor":"2,"when":"2016-01-01T07:05:39","temp":4.51}} ]</t>
  </si>
  <si>
    <t>2016-01-01 07:07:11.0000000</t>
  </si>
  <si>
    <t>{"Recordings": [{"type":"Feature", "geometry": {"type":"Point", "coordinates":[-98.6265782,57.2244817] }, "properties":{"rego":"WWI-321-A","sensor":"1,"when":"2016-01-01T07:07:11","temp":3.82}} ]</t>
  </si>
  <si>
    <t>{"Recordings": [{"type":"Feature", "geometry": {"type":"Point", "coordinates":[-121.1942135,49.1398534] }, "properties":{"rego":"WWI-321-A","sensor":"2,"when":"2016-01-01T07:07:11","temp":4.86}} ]</t>
  </si>
  <si>
    <t>2016-01-01 07:10:54.0000000</t>
  </si>
  <si>
    <t>{"Recordings": [{"type":"Feature", "geometry": {"type":"Point", "coordinates":[-102.3044090,52.8779368] }, "properties":{"rego":"WWI-321-A","sensor":"1,"when":"2016-01-01T07:10:54","temp":4.94}} ]</t>
  </si>
  <si>
    <t>{"Recordings": [{"type":"Feature", "geometry": {"type":"Point", "coordinates":[-89.2635914,64.4459722] }, "properties":{"rego":"WWI-321-A","sensor":"2,"when":"2016-01-01T07:10:54","temp":4.69}} ]</t>
  </si>
  <si>
    <t>2016-01-01 07:11:41.0000000</t>
  </si>
  <si>
    <t>{"Recordings": [{"type":"Feature", "geometry": {"type":"Point", "coordinates":[-112.3984301,61.7703475] }, "properties":{"rego":"WWI-321-A","sensor":"1,"when":"2016-01-01T07:11:41","temp":4.07}} ]</t>
  </si>
  <si>
    <t>{"Recordings": [{"type":"Feature", "geometry": {"type":"Point", "coordinates":[-117.5467338,45.3574987] }, "properties":{"rego":"WWI-321-A","sensor":"2,"when":"2016-01-01T07:11:41","temp":3.08}} ]</t>
  </si>
  <si>
    <t>2016-01-01 07:13:58.0000000</t>
  </si>
  <si>
    <t>{"Recordings": [{"type":"Feature", "geometry": {"type":"Point", "coordinates":[-117.1831948,42.1483790] }, "properties":{"rego":"WWI-321-A","sensor":"1,"when":"2016-01-01T07:13:58","temp":4.88}} ]</t>
  </si>
  <si>
    <t>{"Recordings": [{"type":"Feature", "geometry": {"type":"Point", "coordinates":[-87.6797954,64.1014044] }, "properties":{"rego":"WWI-321-A","sensor":"2,"when":"2016-01-01T07:13:58","temp":3.50}} ]</t>
  </si>
  <si>
    <t>2016-01-01 07:16:17.0000000</t>
  </si>
  <si>
    <t>{"Recordings": [{"type":"Feature", "geometry": {"type":"Point", "coordinates":[-119.9579362,46.2029018] }, "properties":{"rego":"WWI-321-A","sensor":"1,"when":"2016-01-01T07:16:17","temp":3.54}} ]</t>
  </si>
  <si>
    <t>{"Recordings": [{"type":"Feature", "geometry": {"type":"Point", "coordinates":[-104.6734906,51.1437009] }, "properties":{"rego":"WWI-321-A","sensor":"2,"when":"2016-01-01T07:16:17","temp":3.07}} ]</t>
  </si>
  <si>
    <t>2016-01-01 07:19:00.0000000</t>
  </si>
  <si>
    <t>{"Recordings": [{"type":"Feature", "geometry": {"type":"Point", "coordinates":[-121.5166273,38.3290927] }, "properties":{"rego":"WWI-321-A","sensor":"1,"when":"2016-01-01T07:19:00","temp":3.24}} ]</t>
  </si>
  <si>
    <t>{"Recordings": [{"type":"Feature", "geometry": {"type":"Point", "coordinates":[-120.3056917,63.9018054] }, "properties":{"rego":"WWI-321-A","sensor":"2,"when":"2016-01-01T07:19:00","temp":4.58}} ]</t>
  </si>
  <si>
    <t>2016-01-01 07:22:44.0000000</t>
  </si>
  <si>
    <t>{"Recordings": [{"type":"Feature", "geometry": {"type":"Point", "coordinates":[-115.5083711,67.0191646] }, "properties":{"rego":"WWI-321-A","sensor":"1,"when":"2016-01-01T07:22:44","temp":3.96}} ]</t>
  </si>
  <si>
    <t>{"Recordings": [{"type":"Feature", "geometry": {"type":"Point", "coordinates":[-93.5633050,44.8602597] }, "properties":{"rego":"WWI-321-A","sensor":"2,"when":"2016-01-01T07:22:44","temp":4.43}} ]</t>
  </si>
  <si>
    <t>2016-01-01 07:24:42.0000000</t>
  </si>
  <si>
    <t>{"Recordings": [{"type":"Feature", "geometry": {"type":"Point", "coordinates":[-100.2410214,55.8793539] }, "properties":{"rego":"WWI-321-A","sensor":"1,"when":"2016-01-01T07:24:42","temp":3.41}} ]</t>
  </si>
  <si>
    <t>{"Recordings": [{"type":"Feature", "geometry": {"type":"Point", "coordinates":[-84.2666354,52.0926978] }, "properties":{"rego":"WWI-321-A","sensor":"2,"when":"2016-01-01T07:24:42","temp":3.87}} ]</t>
  </si>
  <si>
    <t>2016-01-01 07:26:04.0000000</t>
  </si>
  <si>
    <t>{"Recordings": [{"type":"Feature", "geometry": {"type":"Point", "coordinates":[-107.5888624,52.5822064] }, "properties":{"rego":"WWI-321-A","sensor":"1,"when":"2016-01-01T07:26:04","temp":4.61}} ]</t>
  </si>
  <si>
    <t>{"Recordings": [{"type":"Feature", "geometry": {"type":"Point", "coordinates":[-93.7052094,59.8540921] }, "properties":{"rego":"WWI-321-A","sensor":"2,"when":"2016-01-01T07:26:04","temp":4.82}} ]</t>
  </si>
  <si>
    <t>2016-01-01 07:28:23.0000000</t>
  </si>
  <si>
    <t>{"Recordings": [{"type":"Feature", "geometry": {"type":"Point", "coordinates":[-90.6930849,49.3431003] }, "properties":{"rego":"WWI-321-A","sensor":"1,"when":"2016-01-01T07:28:23","temp":3.51}} ]</t>
  </si>
  <si>
    <t>{"Recordings": [{"type":"Feature", "geometry": {"type":"Point", "coordinates":[-97.3958190,39.8409708] }, "properties":{"rego":"WWI-321-A","sensor":"2,"when":"2016-01-01T07:28:23","temp":3.03}} ]</t>
  </si>
  <si>
    <t>2016-01-01 07:31:56.0000000</t>
  </si>
  <si>
    <t>{"Recordings": [{"type":"Feature", "geometry": {"type":"Point", "coordinates":[-113.9771312,61.1309127] }, "properties":{"rego":"WWI-321-A","sensor":"1,"when":"2016-01-01T07:31:56","temp":3.23}} ]</t>
  </si>
  <si>
    <t>{"Recordings": [{"type":"Feature", "geometry": {"type":"Point", "coordinates":[-116.9886835,60.7491696] }, "properties":{"rego":"WWI-321-A","sensor":"2,"when":"2016-01-01T07:31:56","temp":4.28}} ]</t>
  </si>
  <si>
    <t>2016-01-01 07:36:18.0000000</t>
  </si>
  <si>
    <t>{"Recordings": [{"type":"Feature", "geometry": {"type":"Point", "coordinates":[-93.4371620,61.0665203] }, "properties":{"rego":"WWI-321-A","sensor":"1,"when":"2016-01-01T07:36:18","temp":3.01}} ]</t>
  </si>
  <si>
    <t>{"Recordings": [{"type":"Feature", "geometry": {"type":"Point", "coordinates":[-101.7254614,60.2189126] }, "properties":{"rego":"WWI-321-A","sensor":"2,"when":"2016-01-01T07:36:18","temp":4.19}} ]</t>
  </si>
  <si>
    <t>2016-01-01 07:36:36.0000000</t>
  </si>
  <si>
    <t>{"Recordings": [{"type":"Feature", "geometry": {"type":"Point", "coordinates":[-112.8314638,42.3706800] }, "properties":{"rego":"WWI-321-A","sensor":"1,"when":"2016-01-01T07:36:36","temp":4.07}} ]</t>
  </si>
  <si>
    <t>{"Recordings": [{"type":"Feature", "geometry": {"type":"Point", "coordinates":[-122.2545724,54.7713258] }, "properties":{"rego":"WWI-321-A","sensor":"2,"when":"2016-01-01T07:36:36","temp":4.06}} ]</t>
  </si>
  <si>
    <t>2016-01-01 07:38:44.0000000</t>
  </si>
  <si>
    <t>{"Recordings": [{"type":"Feature", "geometry": {"type":"Point", "coordinates":[-110.1870647,60.5667785] }, "properties":{"rego":"WWI-321-A","sensor":"1,"when":"2016-01-01T07:38:44","temp":3.31}} ]</t>
  </si>
  <si>
    <t>{"Recordings": [{"type":"Feature", "geometry": {"type":"Point", "coordinates":[-120.3820608,66.7640033] }, "properties":{"rego":"WWI-321-A","sensor":"2,"when":"2016-01-01T07:38:44","temp":4.41}} ]</t>
  </si>
  <si>
    <t>2016-01-01 07:42:45.0000000</t>
  </si>
  <si>
    <t>{"Recordings": [{"type":"Feature", "geometry": {"type":"Point", "coordinates":[-90.1461532,57.9140509] }, "properties":{"rego":"WWI-321-A","sensor":"1,"when":"2016-01-01T07:42:45","temp":3.46}} ]</t>
  </si>
  <si>
    <t>{"Recordings": [{"type":"Feature", "geometry": {"type":"Point", "coordinates":[-92.7556516,63.9784587] }, "properties":{"rego":"WWI-321-A","sensor":"2,"when":"2016-01-01T07:42:45","temp":3.93}} ]</t>
  </si>
  <si>
    <t>2016-01-01 07:44:41.0000000</t>
  </si>
  <si>
    <t>{"Recordings": [{"type":"Feature", "geometry": {"type":"Point", "coordinates":[-101.9278217,59.5866602] }, "properties":{"rego":"WWI-321-A","sensor":"1,"when":"2016-01-01T07:44:41","temp":4.75}} ]</t>
  </si>
  <si>
    <t>{"Recordings": [{"type":"Feature", "geometry": {"type":"Point", "coordinates":[-87.1048989,41.4015073] }, "properties":{"rego":"WWI-321-A","sensor":"2,"when":"2016-01-01T07:44:41","temp":3.98}} ]</t>
  </si>
  <si>
    <t>2016-01-01 07:45:01.0000000</t>
  </si>
  <si>
    <t>{"Recordings": [{"type":"Feature", "geometry": {"type":"Point", "coordinates":[-95.3308318,61.3934328] }, "properties":{"rego":"WWI-321-A","sensor":"1,"when":"2016-01-01T07:45:01","temp":4.68}} ]</t>
  </si>
  <si>
    <t>{"Recordings": [{"type":"Feature", "geometry": {"type":"Point", "coordinates":[-108.3426894,45.4919789] }, "properties":{"rego":"WWI-321-A","sensor":"2,"when":"2016-01-01T07:45:01","temp":4.97}} ]</t>
  </si>
  <si>
    <t>2016-01-01 07:49:43.0000000</t>
  </si>
  <si>
    <t>{"Recordings": [{"type":"Feature", "geometry": {"type":"Point", "coordinates":[-92.1614801,62.0743432] }, "properties":{"rego":"WWI-321-A","sensor":"1,"when":"2016-01-01T07:49:43","temp":3.89}} ]</t>
  </si>
  <si>
    <t>{"Recordings": [{"type":"Feature", "geometry": {"type":"Point", "coordinates":[-98.8191873,45.7733131] }, "properties":{"rego":"WWI-321-A","sensor":"2,"when":"2016-01-01T07:49:43","temp":4.58}} ]</t>
  </si>
  <si>
    <t>2016-01-01 07:53:34.0000000</t>
  </si>
  <si>
    <t>{"Recordings": [{"type":"Feature", "geometry": {"type":"Point", "coordinates":[-91.7398041,37.8196953] }, "properties":{"rego":"WWI-321-A","sensor":"1,"when":"2016-01-01T07:53:34","temp":3.94}} ]</t>
  </si>
  <si>
    <t>{"Recordings": [{"type":"Feature", "geometry": {"type":"Point", "coordinates":[-104.4125391,42.3530492] }, "properties":{"rego":"WWI-321-A","sensor":"2,"when":"2016-01-01T07:53:34","temp":4.84}} ]</t>
  </si>
  <si>
    <t>2016-01-01 07:54:26.0000000</t>
  </si>
  <si>
    <t>{"Recordings": [{"type":"Feature", "geometry": {"type":"Point", "coordinates":[-94.6071818,46.6299791] }, "properties":{"rego":"WWI-321-A","sensor":"1,"when":"2016-01-01T07:54:26","temp":3.81}} ]</t>
  </si>
  <si>
    <t>{"Recordings": [{"type":"Feature", "geometry": {"type":"Point", "coordinates":[-87.3922987,46.0843495] }, "properties":{"rego":"WWI-321-A","sensor":"2,"when":"2016-01-01T07:54:26","temp":4.30}} ]</t>
  </si>
  <si>
    <t>3.40</t>
  </si>
  <si>
    <t>4.85</t>
  </si>
  <si>
    <t>4.98</t>
  </si>
  <si>
    <t>3.78</t>
  </si>
  <si>
    <t>4.03</t>
  </si>
  <si>
    <t>4.15</t>
  </si>
  <si>
    <t>3.55</t>
  </si>
  <si>
    <t>3.02</t>
  </si>
  <si>
    <t>4.51</t>
  </si>
  <si>
    <t>3.82</t>
  </si>
  <si>
    <t>4.86</t>
  </si>
  <si>
    <t>4.94</t>
  </si>
  <si>
    <t>4.69</t>
  </si>
  <si>
    <t>4.07</t>
  </si>
  <si>
    <t>3.08</t>
  </si>
  <si>
    <t>4.88</t>
  </si>
  <si>
    <t>3.50</t>
  </si>
  <si>
    <t>3.54</t>
  </si>
  <si>
    <t>3.07</t>
  </si>
  <si>
    <t>3.24</t>
  </si>
  <si>
    <t>4.58</t>
  </si>
  <si>
    <t>3.96</t>
  </si>
  <si>
    <t>4.43</t>
  </si>
  <si>
    <t>3.41</t>
  </si>
  <si>
    <t>3.87</t>
  </si>
  <si>
    <t>4.61</t>
  </si>
  <si>
    <t>4.82</t>
  </si>
  <si>
    <t>3.51</t>
  </si>
  <si>
    <t>3.03</t>
  </si>
  <si>
    <t>3.23</t>
  </si>
  <si>
    <t>4.28</t>
  </si>
  <si>
    <t>3.01</t>
  </si>
  <si>
    <t>4.19</t>
  </si>
  <si>
    <t>4.06</t>
  </si>
  <si>
    <t>3.31</t>
  </si>
  <si>
    <t>4.41</t>
  </si>
  <si>
    <t>3.46</t>
  </si>
  <si>
    <t>3.93</t>
  </si>
  <si>
    <t>4.75</t>
  </si>
  <si>
    <t>3.98</t>
  </si>
  <si>
    <t>4.68</t>
  </si>
  <si>
    <t>4.97</t>
  </si>
  <si>
    <t>3.89</t>
  </si>
  <si>
    <t>3.94</t>
  </si>
  <si>
    <t>4.84</t>
  </si>
  <si>
    <t>3.81</t>
  </si>
  <si>
    <t>4.30</t>
  </si>
  <si>
    <t>StockItemTransactionID</t>
  </si>
  <si>
    <t>CustomerID</t>
  </si>
  <si>
    <t>InvoiceID</t>
  </si>
  <si>
    <t>PurchaseOrderID</t>
  </si>
  <si>
    <t>TransactionOccurredWhen</t>
  </si>
  <si>
    <t>Quantity</t>
  </si>
  <si>
    <t>2013-01-01 12:00:00.0000000</t>
  </si>
  <si>
    <t>BuyingGroupID</t>
  </si>
  <si>
    <t>BuyingGroupName</t>
  </si>
  <si>
    <t>Tailspin Toys</t>
  </si>
  <si>
    <t>Wingtip Toys</t>
  </si>
  <si>
    <t>CustomerCategoryID</t>
  </si>
  <si>
    <t>CustomerCategoryName</t>
  </si>
  <si>
    <t>Agent</t>
  </si>
  <si>
    <t>Wholesaler</t>
  </si>
  <si>
    <t>Novelty Shop</t>
  </si>
  <si>
    <t>Supermarket</t>
  </si>
  <si>
    <t>Computer Store</t>
  </si>
  <si>
    <t>Gift Store</t>
  </si>
  <si>
    <t>Corporate</t>
  </si>
  <si>
    <t>General Retailer</t>
  </si>
  <si>
    <t>2014-01-01 16:15:00.0000000</t>
  </si>
  <si>
    <t>CustomerName</t>
  </si>
  <si>
    <t>BillToCustomerID</t>
  </si>
  <si>
    <t>CreditLimit</t>
  </si>
  <si>
    <t>AccountOpenedDate</t>
  </si>
  <si>
    <t>StandardDiscountPercentage</t>
  </si>
  <si>
    <t>IsStatementSent</t>
  </si>
  <si>
    <t>IsOnCreditHold</t>
  </si>
  <si>
    <t>DeliveryRun</t>
  </si>
  <si>
    <t>RunPosition</t>
  </si>
  <si>
    <t>Tailspin Toys (Head Office)</t>
  </si>
  <si>
    <t>0.000</t>
  </si>
  <si>
    <t>(308) 555-0100</t>
  </si>
  <si>
    <t>(308) 555-0101</t>
  </si>
  <si>
    <t>http://www.tailspintoys.com</t>
  </si>
  <si>
    <t>Shop 38</t>
  </si>
  <si>
    <t>1877 Mittal Road</t>
  </si>
  <si>
    <t>0xE6100000010CE73F5A52A4BF444010638852B1A759C0</t>
  </si>
  <si>
    <t>PO Box 8975</t>
  </si>
  <si>
    <t>Ribeiroville</t>
  </si>
  <si>
    <t>Tailspin Toys (Sylvanite, MT)</t>
  </si>
  <si>
    <t>(406) 555-0100</t>
  </si>
  <si>
    <t>http://www.tailspintoys.com/Sylvanite</t>
  </si>
  <si>
    <t>Shop 245</t>
  </si>
  <si>
    <t>705 Dita Lane</t>
  </si>
  <si>
    <t>0xE6100000010CF37A8BE2B05B4840056FA35CF5F75CC0</t>
  </si>
  <si>
    <t>PO Box 259</t>
  </si>
  <si>
    <t>Jogiville</t>
  </si>
  <si>
    <t>Tailspin Toys (Peeples Valley, AZ)</t>
  </si>
  <si>
    <t>(480) 555-0100</t>
  </si>
  <si>
    <t>(480) 555-0101</t>
  </si>
  <si>
    <t>http://www.tailspintoys.com/PeeplesValley</t>
  </si>
  <si>
    <t>Unit 217</t>
  </si>
  <si>
    <t>1970 Khandke Road</t>
  </si>
  <si>
    <t>0xE6100000010CC97553CA6B2241404FACF82B892E5CC0</t>
  </si>
  <si>
    <t>PO Box 3648</t>
  </si>
  <si>
    <t>Lucescuville</t>
  </si>
  <si>
    <t>Tailspin Toys (Medicine Lodge, KS)</t>
  </si>
  <si>
    <t>(316) 555-0100</t>
  </si>
  <si>
    <t>(316) 555-0101</t>
  </si>
  <si>
    <t>http://www.tailspintoys.com/MedicineLodge</t>
  </si>
  <si>
    <t>Suite 164</t>
  </si>
  <si>
    <t>967 Riutta Boulevard</t>
  </si>
  <si>
    <t>0xE6100000010C02261532FCA34240EDB776A224A558C0</t>
  </si>
  <si>
    <t>PO Box 5065</t>
  </si>
  <si>
    <t>Maciasville</t>
  </si>
  <si>
    <t>Tailspin Toys (Gasport, NY)</t>
  </si>
  <si>
    <t>(212) 555-0100</t>
  </si>
  <si>
    <t>(212) 555-0101</t>
  </si>
  <si>
    <t>http://www.tailspintoys.com/Gasport</t>
  </si>
  <si>
    <t>Unit 176</t>
  </si>
  <si>
    <t>1674 Skujins Boulevard</t>
  </si>
  <si>
    <t>0xE6100000010C5948652F80994540F93BCA77DFA453C0</t>
  </si>
  <si>
    <t>PO Box 6294</t>
  </si>
  <si>
    <t>Kellnerovaville</t>
  </si>
  <si>
    <t>Tailspin Toys (Jessie, ND)</t>
  </si>
  <si>
    <t>(701) 555-0100</t>
  </si>
  <si>
    <t>(701) 555-0101</t>
  </si>
  <si>
    <t>http://www.tailspintoys.com/Jessie</t>
  </si>
  <si>
    <t>Shop 196</t>
  </si>
  <si>
    <t>483 Raut Lane</t>
  </si>
  <si>
    <t>0xE6100000010CB9A6406667C54740BD7E77E13D8F58C0</t>
  </si>
  <si>
    <t>PO Box 571</t>
  </si>
  <si>
    <t>Booseville</t>
  </si>
  <si>
    <t>Tailspin Toys (Frankewing, TN)</t>
  </si>
  <si>
    <t>http://www.tailspintoys.com/Frankewing</t>
  </si>
  <si>
    <t>Shop 27</t>
  </si>
  <si>
    <t>904 Kellnerova Street</t>
  </si>
  <si>
    <t>0xE6100000010C8DEE2076A6984140C8EBC1A478B655C0</t>
  </si>
  <si>
    <t>PO Box 5684</t>
  </si>
  <si>
    <t>Ghoshville</t>
  </si>
  <si>
    <t>Tailspin Toys (Bow Mar, CO)</t>
  </si>
  <si>
    <t>(303) 555-0100</t>
  </si>
  <si>
    <t>(303) 555-0101</t>
  </si>
  <si>
    <t>http://www.tailspintoys.com/BowMar</t>
  </si>
  <si>
    <t>Shop 282</t>
  </si>
  <si>
    <t>752 Shaker Doust Boulevard</t>
  </si>
  <si>
    <t>0xE6100000010CEC3191D26CD043407BB482F032435AC0</t>
  </si>
  <si>
    <t>PO Box 614</t>
  </si>
  <si>
    <t>Vachaville</t>
  </si>
  <si>
    <t>Tailspin Toys (Netcong, NJ)</t>
  </si>
  <si>
    <t>http://www.tailspintoys.com/Netcong</t>
  </si>
  <si>
    <t>Shop 33</t>
  </si>
  <si>
    <t>25 Kasesalu Street</t>
  </si>
  <si>
    <t>0xE6100000010CCD80690712734440EFBB332438AD52C0</t>
  </si>
  <si>
    <t>PO Box 8369</t>
  </si>
  <si>
    <t>Bouleville</t>
  </si>
  <si>
    <t>Tailspin Toys (Wimbledon, ND)</t>
  </si>
  <si>
    <t>http://www.tailspintoys.com/Wimbledon</t>
  </si>
  <si>
    <t>Unit 67</t>
  </si>
  <si>
    <t>372 Joo Lane</t>
  </si>
  <si>
    <t>0xE6100000010CEF14BC32B9954740CEE737A76D9D58C0</t>
  </si>
  <si>
    <t>PO Box 8702</t>
  </si>
  <si>
    <t>Rajuville</t>
  </si>
  <si>
    <t>Tailspin Toys (Devault, PA)</t>
  </si>
  <si>
    <t>(215) 555-0100</t>
  </si>
  <si>
    <t>(215) 555-0101</t>
  </si>
  <si>
    <t>http://www.tailspintoys.com/Devault</t>
  </si>
  <si>
    <t>Unit 250</t>
  </si>
  <si>
    <t>1432 Pullela Street</t>
  </si>
  <si>
    <t>0xE6100000010C18343EDD8A094440681888AF40E252C0</t>
  </si>
  <si>
    <t>PO Box 2676</t>
  </si>
  <si>
    <t>Rautville</t>
  </si>
  <si>
    <t>Tailspin Toys (Biscay, MN)</t>
  </si>
  <si>
    <t>(218) 555-0100</t>
  </si>
  <si>
    <t>http://www.tailspintoys.com/Biscay</t>
  </si>
  <si>
    <t>Suite 67</t>
  </si>
  <si>
    <t>413 Keskkula Lane</t>
  </si>
  <si>
    <t>0xE6100000010C4D158C4AEA69464040232246999157C0</t>
  </si>
  <si>
    <t>PO Box 5649</t>
  </si>
  <si>
    <t>Klausville</t>
  </si>
  <si>
    <t>Tailspin Toys (Stonefort, IL)</t>
  </si>
  <si>
    <t>(217) 555-0100</t>
  </si>
  <si>
    <t>(217) 555-0101</t>
  </si>
  <si>
    <t>http://www.tailspintoys.com/Stonefort</t>
  </si>
  <si>
    <t>Suite 185</t>
  </si>
  <si>
    <t>1492 Shah Road</t>
  </si>
  <si>
    <t>0xE6100000010CF01472A59ECE4240355772BA512D56C0</t>
  </si>
  <si>
    <t>PO Box 1618</t>
  </si>
  <si>
    <t>Hanville</t>
  </si>
  <si>
    <t>Tailspin Toys (Long Meadow, MD)</t>
  </si>
  <si>
    <t>(240) 555-0100</t>
  </si>
  <si>
    <t>(240) 555-0101</t>
  </si>
  <si>
    <t>http://www.tailspintoys.com/LongMeadow</t>
  </si>
  <si>
    <t>Unit 221</t>
  </si>
  <si>
    <t>151 Vasiljevic Road</t>
  </si>
  <si>
    <t>0xE6100000010C9367A89BD5D7434049ADE6EF946D53C0</t>
  </si>
  <si>
    <t>PO Box 2724</t>
  </si>
  <si>
    <t>Viidingville</t>
  </si>
  <si>
    <t>Tailspin Toys (Batson, TX)</t>
  </si>
  <si>
    <t>(210) 555-0100</t>
  </si>
  <si>
    <t>(210) 555-0101</t>
  </si>
  <si>
    <t>http://www.tailspintoys.com/Batson</t>
  </si>
  <si>
    <t>Shop 124</t>
  </si>
  <si>
    <t>671 Mudigonda Boulevard</t>
  </si>
  <si>
    <t>0xE6100000010C68E2C226D73F3E406C62DC68DBA657C0</t>
  </si>
  <si>
    <t>PO Box 1645</t>
  </si>
  <si>
    <t>Acharyaville</t>
  </si>
  <si>
    <t>Tailspin Toys (Coney Island, MO)</t>
  </si>
  <si>
    <t>(314) 555-0100</t>
  </si>
  <si>
    <t>(314) 555-0101</t>
  </si>
  <si>
    <t>http://www.tailspintoys.com/ConeyIsland</t>
  </si>
  <si>
    <t>Suite 111</t>
  </si>
  <si>
    <t>27 Vidovic Boulevard</t>
  </si>
  <si>
    <t>0xE6100000010C99507754EB4B4240E13087936A5957C0</t>
  </si>
  <si>
    <t>PO Box 260</t>
  </si>
  <si>
    <t>Nishadville</t>
  </si>
  <si>
    <t>Tailspin Toys (East Fultonham, OH)</t>
  </si>
  <si>
    <t>(216) 555-0100</t>
  </si>
  <si>
    <t>(216) 555-0101</t>
  </si>
  <si>
    <t>http://www.tailspintoys.com/EastFultonham</t>
  </si>
  <si>
    <t>Unit 278</t>
  </si>
  <si>
    <t>224 Hinojosa Road</t>
  </si>
  <si>
    <t>0xE6100000010C90F06206CFEC43407E512745D08754C0</t>
  </si>
  <si>
    <t>PO Box 7519</t>
  </si>
  <si>
    <t>Gillville</t>
  </si>
  <si>
    <t>Tailspin Toys (Goffstown, NH)</t>
  </si>
  <si>
    <t>(603) 555-0100</t>
  </si>
  <si>
    <t>(603) 555-0101</t>
  </si>
  <si>
    <t>http://www.tailspintoys.com/Goffstown</t>
  </si>
  <si>
    <t>Unit 166</t>
  </si>
  <si>
    <t>1822 Gruber Lane</t>
  </si>
  <si>
    <t>0xE6100000010CFECE9B2F9B824540EC4B361E6CE651C0</t>
  </si>
  <si>
    <t>PO Box 3254</t>
  </si>
  <si>
    <t>Linnaville</t>
  </si>
  <si>
    <t>Tailspin Toys (Lemeta, AK)</t>
  </si>
  <si>
    <t>(907) 555-0100</t>
  </si>
  <si>
    <t>(907) 555-0101</t>
  </si>
  <si>
    <t>http://www.tailspintoys.com/Lemeta</t>
  </si>
  <si>
    <t>Unit 174</t>
  </si>
  <si>
    <t>1507 Izmaylov Crescent</t>
  </si>
  <si>
    <t>0xE6100000010C4A2943B005375040F74C405D6E7762C0</t>
  </si>
  <si>
    <t>PO Box 7468</t>
  </si>
  <si>
    <t>Kamasamudramville</t>
  </si>
  <si>
    <t>Tailspin Toys (College Place, WA)</t>
  </si>
  <si>
    <t>(206) 555-0100</t>
  </si>
  <si>
    <t>(206) 555-0101</t>
  </si>
  <si>
    <t>http://www.tailspintoys.com/CollegePlace</t>
  </si>
  <si>
    <t>Shop 151</t>
  </si>
  <si>
    <t>1536 Bhutia Avenue</t>
  </si>
  <si>
    <t>0xE6100000010CCB4D2F8C4F064740D8BF46EDD9985DC0</t>
  </si>
  <si>
    <t>PO Box 5317</t>
  </si>
  <si>
    <t>Profisville</t>
  </si>
  <si>
    <t>Tailspin Toys (Tresckow, PA)</t>
  </si>
  <si>
    <t>http://www.tailspintoys.com/Tresckow</t>
  </si>
  <si>
    <t>Shop 147</t>
  </si>
  <si>
    <t>640 Chakraborty Street</t>
  </si>
  <si>
    <t>0xE6100000010C174449EDEA744440A7A503A3DCFD52C0</t>
  </si>
  <si>
    <t>PO Box 3237</t>
  </si>
  <si>
    <t>Kasesaluville</t>
  </si>
  <si>
    <t>Tailspin Toys (Ward Ridge, FL)</t>
  </si>
  <si>
    <t>(239) 555-0100</t>
  </si>
  <si>
    <t>(239) 555-0101</t>
  </si>
  <si>
    <t>http://www.tailspintoys.com/WardRidge</t>
  </si>
  <si>
    <t>Shop 26</t>
  </si>
  <si>
    <t>73 Berg Crescent</t>
  </si>
  <si>
    <t>0xE6100000010C35FE8EF2DDC93D40766220193C5255C0</t>
  </si>
  <si>
    <t>PO Box 4356</t>
  </si>
  <si>
    <t>Liepaville</t>
  </si>
  <si>
    <t>Tailspin Toys (Ikatan, AK)</t>
  </si>
  <si>
    <t>http://www.tailspintoys.com/Ikatan</t>
  </si>
  <si>
    <t>Unit 300</t>
  </si>
  <si>
    <t>1467 Chang Lane</t>
  </si>
  <si>
    <t>0xE6100000010C0000000000604B4091F8CBDDDD6964C0</t>
  </si>
  <si>
    <t>PO Box 144</t>
  </si>
  <si>
    <t>Vinjamuriville</t>
  </si>
  <si>
    <t>Tailspin Toys (Dundarrach, NC)</t>
  </si>
  <si>
    <t>http://www.tailspintoys.com/Dundarrach</t>
  </si>
  <si>
    <t>Shop 181</t>
  </si>
  <si>
    <t>818 Paulet Avenue</t>
  </si>
  <si>
    <t>0xE6100000010C42D2A755F47641404033880FECC953C0</t>
  </si>
  <si>
    <t>PO Box 8090</t>
  </si>
  <si>
    <t>Novacek ville</t>
  </si>
  <si>
    <t>Tailspin Toys (Avenal, CA)</t>
  </si>
  <si>
    <t>(209) 555-0100</t>
  </si>
  <si>
    <t>http://www.tailspintoys.com/Avenal</t>
  </si>
  <si>
    <t>Shop 37</t>
  </si>
  <si>
    <t>1143 Caune Crescent</t>
  </si>
  <si>
    <t>0xE6100000010C97D75B1487004240D8124DFB41085EC0</t>
  </si>
  <si>
    <t>PO Box 8769</t>
  </si>
  <si>
    <t>Mitraville</t>
  </si>
  <si>
    <t>Tailspin Toys (Hedrick, IA)</t>
  </si>
  <si>
    <t>(319) 555-0100</t>
  </si>
  <si>
    <t>(319) 555-0101</t>
  </si>
  <si>
    <t>http://www.tailspintoys.com/Hedrick</t>
  </si>
  <si>
    <t>Shop 119</t>
  </si>
  <si>
    <t>1022 Folliero Street</t>
  </si>
  <si>
    <t>0xE6100000010C968F49EB14964440D2AB014AC31357C0</t>
  </si>
  <si>
    <t>PO Box 9620</t>
  </si>
  <si>
    <t>Ivanovville</t>
  </si>
  <si>
    <t>Tailspin Toys (Bowlus, MN)</t>
  </si>
  <si>
    <t>http://www.tailspintoys.com/Bowlus</t>
  </si>
  <si>
    <t>Shop 13</t>
  </si>
  <si>
    <t>575 Pandit Crescent</t>
  </si>
  <si>
    <t>0xE6100000010CCE829A6BE2E84640EBDC5960349A57C0</t>
  </si>
  <si>
    <t>PO Box 6430</t>
  </si>
  <si>
    <t>Akbulutville</t>
  </si>
  <si>
    <t>Waldemar Fisar</t>
  </si>
  <si>
    <t>Waldemar</t>
  </si>
  <si>
    <t>Waldemar Waldemar Fisar</t>
  </si>
  <si>
    <t>waldemar@tailspintoys.com</t>
  </si>
  <si>
    <t>0x6FA3340509935AD44EFACA70900F3AC49C2E06BDE77833F0D44A184080F1DF63</t>
  </si>
  <si>
    <t>Laimonis Berzins</t>
  </si>
  <si>
    <t>Laimonis</t>
  </si>
  <si>
    <t>Laimonis Laimonis Berzins</t>
  </si>
  <si>
    <t>laimonis@tailspintoys.com</t>
  </si>
  <si>
    <t>Lorena Cindric</t>
  </si>
  <si>
    <t>Lorena</t>
  </si>
  <si>
    <t>Lorena Lorena Cindric</t>
  </si>
  <si>
    <t>lorena@tailspintoys.com</t>
  </si>
  <si>
    <t>Hung Van Groesen</t>
  </si>
  <si>
    <t>Hung</t>
  </si>
  <si>
    <t>Hung Hung Van Groesen</t>
  </si>
  <si>
    <t>hung@tailspintoys.com</t>
  </si>
  <si>
    <t>Bhaargav Rambhatla</t>
  </si>
  <si>
    <t>Bhaargav</t>
  </si>
  <si>
    <t>Bhaargav Bhaargav Rambhatla</t>
  </si>
  <si>
    <t>bhaargav@tailspintoys.com</t>
  </si>
  <si>
    <t>Mudar Jevtic</t>
  </si>
  <si>
    <t>Mudar</t>
  </si>
  <si>
    <t>Mudar Mudar Jevtic</t>
  </si>
  <si>
    <t>mudar@tailspintoys.com</t>
  </si>
  <si>
    <t>Daniel Roman</t>
  </si>
  <si>
    <t>Daniel</t>
  </si>
  <si>
    <t>Daniel Daniel Roman</t>
  </si>
  <si>
    <t>daniel@tailspintoys.com</t>
  </si>
  <si>
    <t>Leyla Radnia</t>
  </si>
  <si>
    <t>Leyla</t>
  </si>
  <si>
    <t>Leyla Leyla Radnia</t>
  </si>
  <si>
    <t>leyla@tailspintoys.com</t>
  </si>
  <si>
    <t>Johanna Huiting</t>
  </si>
  <si>
    <t>Johanna</t>
  </si>
  <si>
    <t>Johanna Johanna Huiting</t>
  </si>
  <si>
    <t>johanna@tailspintoys.com</t>
  </si>
  <si>
    <t>Robert Ruutli</t>
  </si>
  <si>
    <t>Robert</t>
  </si>
  <si>
    <t>Robert Robert Ruutli</t>
  </si>
  <si>
    <t>robert@tailspintoys.com</t>
  </si>
  <si>
    <t>Biswajeet Thakur</t>
  </si>
  <si>
    <t>Biswajeet</t>
  </si>
  <si>
    <t>Biswajeet Biswajeet Thakur</t>
  </si>
  <si>
    <t>biswajeet@tailspintoys.com</t>
  </si>
  <si>
    <t>Radha Shah</t>
  </si>
  <si>
    <t>Radha</t>
  </si>
  <si>
    <t>Radha Radha Shah</t>
  </si>
  <si>
    <t>radha@tailspintoys.com</t>
  </si>
  <si>
    <t>Kalidas Nadar</t>
  </si>
  <si>
    <t>Kalidas</t>
  </si>
  <si>
    <t>Kalidas Kalidas Nadar</t>
  </si>
  <si>
    <t>kalidas@tailspintoys.com</t>
  </si>
  <si>
    <t>Filip Nedvidek</t>
  </si>
  <si>
    <t>Filip</t>
  </si>
  <si>
    <t>Filip Filip Nedvidek</t>
  </si>
  <si>
    <t>filip@tailspintoys.com</t>
  </si>
  <si>
    <t>Kanti Kotadia</t>
  </si>
  <si>
    <t>Kanti</t>
  </si>
  <si>
    <t>Kanti Kanti Kotadia</t>
  </si>
  <si>
    <t>kanti@tailspintoys.com</t>
  </si>
  <si>
    <t>Hoa Cu</t>
  </si>
  <si>
    <t>Hoa</t>
  </si>
  <si>
    <t>Hoa Hoa Cu</t>
  </si>
  <si>
    <t>hoa@tailspintoys.com</t>
  </si>
  <si>
    <t>Sointu Aalto</t>
  </si>
  <si>
    <t>Sointu</t>
  </si>
  <si>
    <t>Sointu Sointu Aalto</t>
  </si>
  <si>
    <t>sointu@tailspintoys.com</t>
  </si>
  <si>
    <t>Jae-Gon Min</t>
  </si>
  <si>
    <t>Jae-Gon</t>
  </si>
  <si>
    <t>Jae-Gon Jae-Gon Min</t>
  </si>
  <si>
    <t>jae-gon@tailspintoys.com</t>
  </si>
  <si>
    <t>Siddhartha Parkar</t>
  </si>
  <si>
    <t>Siddhartha</t>
  </si>
  <si>
    <t>Siddhartha Siddhartha Parkar</t>
  </si>
  <si>
    <t>siddhartha@tailspintoys.com</t>
  </si>
  <si>
    <t>Paula Matos</t>
  </si>
  <si>
    <t>Paula</t>
  </si>
  <si>
    <t>Paula Paula Matos</t>
  </si>
  <si>
    <t>paula@tailspintoys.com</t>
  </si>
  <si>
    <t>Elnaz Javan</t>
  </si>
  <si>
    <t>Elnaz</t>
  </si>
  <si>
    <t>Elnaz Elnaz Javan</t>
  </si>
  <si>
    <t>elnaz@tailspintoys.com</t>
  </si>
  <si>
    <t>Jayashish Ghatak</t>
  </si>
  <si>
    <t>Jayashish</t>
  </si>
  <si>
    <t>Jayashish Jayashish Ghatak</t>
  </si>
  <si>
    <t>jayashish@tailspintoys.com</t>
  </si>
  <si>
    <t>Heloisa Fernandes</t>
  </si>
  <si>
    <t>Heloisa</t>
  </si>
  <si>
    <t>Heloisa Heloisa Fernandes</t>
  </si>
  <si>
    <t>heloisa@tailspintoys.com</t>
  </si>
  <si>
    <t>Amornrat Rattanaporn</t>
  </si>
  <si>
    <t>Amornrat</t>
  </si>
  <si>
    <t>Amornrat Amornrat Rattanaporn</t>
  </si>
  <si>
    <t>amornrat@tailspintoys.com</t>
  </si>
  <si>
    <t>Razeena Hosseini</t>
  </si>
  <si>
    <t>Razeena</t>
  </si>
  <si>
    <t>Razeena Razeena Hosseini</t>
  </si>
  <si>
    <t>razeena@tailspintoys.com</t>
  </si>
  <si>
    <t>Leticia Ribeiro</t>
  </si>
  <si>
    <t>Leticia</t>
  </si>
  <si>
    <t>Leticia Leticia Ribeiro</t>
  </si>
  <si>
    <t>leticia@tailspintoys.com</t>
  </si>
  <si>
    <t>Tereza Valentova</t>
  </si>
  <si>
    <t>Tereza</t>
  </si>
  <si>
    <t>Tereza Tereza Valentova</t>
  </si>
  <si>
    <t>tereza@tailspintoys.com</t>
  </si>
  <si>
    <t>Brijesh Ganguly</t>
  </si>
  <si>
    <t>Brijesh</t>
  </si>
  <si>
    <t>Brijesh Brijesh Ganguly</t>
  </si>
  <si>
    <t>brijesh@tailspintoys.com</t>
  </si>
  <si>
    <t>Filips Jaunzems</t>
  </si>
  <si>
    <t>Filips</t>
  </si>
  <si>
    <t>Filips Filips Jaunzems</t>
  </si>
  <si>
    <t>filips@tailspintoys.com</t>
  </si>
  <si>
    <t>Bharati Bhowmick</t>
  </si>
  <si>
    <t>Bharati</t>
  </si>
  <si>
    <t>Bharati Bharati Bhowmick</t>
  </si>
  <si>
    <t>bharati@tailspintoys.com</t>
  </si>
  <si>
    <t>Nitin Matondkar</t>
  </si>
  <si>
    <t>Nitin</t>
  </si>
  <si>
    <t>Nitin Nitin Matondkar</t>
  </si>
  <si>
    <t>nitin@tailspintoys.com</t>
  </si>
  <si>
    <t>Joy Dutta</t>
  </si>
  <si>
    <t>Joy</t>
  </si>
  <si>
    <t>Joy Joy Dutta</t>
  </si>
  <si>
    <t>joy@tailspintoys.com</t>
  </si>
  <si>
    <t>Adam Kubat</t>
  </si>
  <si>
    <t>Adam</t>
  </si>
  <si>
    <t>Adam Adam Kubat</t>
  </si>
  <si>
    <t>adam@tailspintoys.com</t>
  </si>
  <si>
    <t>Gulzar Naidu</t>
  </si>
  <si>
    <t>Gulzar</t>
  </si>
  <si>
    <t>Gulzar Gulzar Naidu</t>
  </si>
  <si>
    <t>gulzar@tailspintoys.com</t>
  </si>
  <si>
    <t>Isabelle Vodlan</t>
  </si>
  <si>
    <t>Isabelle</t>
  </si>
  <si>
    <t>Isabelle Isabelle Vodlan</t>
  </si>
  <si>
    <t>isabelle@tailspintoys.com</t>
  </si>
  <si>
    <t>Prakash Sarma</t>
  </si>
  <si>
    <t>Prakash</t>
  </si>
  <si>
    <t>Prakash Prakash Sarma</t>
  </si>
  <si>
    <t>prakash@tailspintoys.com</t>
  </si>
  <si>
    <t>Mithun Bhattacharya</t>
  </si>
  <si>
    <t>Mithun</t>
  </si>
  <si>
    <t>Mithun Mithun Bhattacharya</t>
  </si>
  <si>
    <t>mithun@tailspintoys.com</t>
  </si>
  <si>
    <t>Sandhya Raju</t>
  </si>
  <si>
    <t>Sandhya</t>
  </si>
  <si>
    <t>Sandhya Sandhya Raju</t>
  </si>
  <si>
    <t>sandhya@tailspintoys.com</t>
  </si>
  <si>
    <t>Nghi Hua</t>
  </si>
  <si>
    <t>Nghi</t>
  </si>
  <si>
    <t>Nghi Nghi Hua</t>
  </si>
  <si>
    <t>nghi@tailspintoys.com</t>
  </si>
  <si>
    <t>Ravindra Parkar</t>
  </si>
  <si>
    <t>Ravindra</t>
  </si>
  <si>
    <t>Ravindra Ravindra Parkar</t>
  </si>
  <si>
    <t>ravindra@tailspintoys.com</t>
  </si>
  <si>
    <t>Duleep Raju</t>
  </si>
  <si>
    <t>Duleep</t>
  </si>
  <si>
    <t>Duleep Duleep Raju</t>
  </si>
  <si>
    <t>duleep@tailspintoys.com</t>
  </si>
  <si>
    <t>Vlatka Duvnjak</t>
  </si>
  <si>
    <t>Vlatka</t>
  </si>
  <si>
    <t>Vlatka Vlatka Duvnjak</t>
  </si>
  <si>
    <t>vlatka@tailspintoys.com</t>
  </si>
  <si>
    <t>Cristina Longo</t>
  </si>
  <si>
    <t>Cristina</t>
  </si>
  <si>
    <t>Cristina Cristina Longo</t>
  </si>
  <si>
    <t>cristina@tailspintoys.com</t>
  </si>
  <si>
    <t>Antonio Lucchese</t>
  </si>
  <si>
    <t>Antonio</t>
  </si>
  <si>
    <t>Antonio Antonio Lucchese</t>
  </si>
  <si>
    <t>antonio@tailspintoys.com</t>
  </si>
  <si>
    <t>Hang Tang</t>
  </si>
  <si>
    <t>Hang</t>
  </si>
  <si>
    <t>Hang Hang Tang</t>
  </si>
  <si>
    <t>hang@tailspintoys.com</t>
  </si>
  <si>
    <t>Hong Ang</t>
  </si>
  <si>
    <t>Hong</t>
  </si>
  <si>
    <t>Hong Hong Ang</t>
  </si>
  <si>
    <t>hong@tailspintoys.com</t>
  </si>
  <si>
    <t>Intira Mookjai</t>
  </si>
  <si>
    <t>Intira</t>
  </si>
  <si>
    <t>Intira Intira Mookjai</t>
  </si>
  <si>
    <t>intira@tailspintoys.com</t>
  </si>
  <si>
    <t>Young-Tae Kim</t>
  </si>
  <si>
    <t>Young-Tae</t>
  </si>
  <si>
    <t>Young-Tae Young-Tae Kim</t>
  </si>
  <si>
    <t>young-tae@tailspintoys.com</t>
  </si>
  <si>
    <t>0x493758EB3925EC2215A0222FCC7E6BFAD6F89B1BF1C961403B86B2CE32BAEF67</t>
  </si>
  <si>
    <t>{"theme":"le-frog","dateFormat":"mm/dd/yy","timeZone": "PST","table":{"pagingType":"simple_numbers","pageLength": 10},"favoritesOnDashboard":true}</t>
  </si>
  <si>
    <t>Sulabha Khalsa</t>
  </si>
  <si>
    <t>Sulabha</t>
  </si>
  <si>
    <t>Sulabha Sulabha Khalsa</t>
  </si>
  <si>
    <t>sulabha@tailspintoys.com</t>
  </si>
  <si>
    <t>Alessandro Milano</t>
  </si>
  <si>
    <t>Alessandro</t>
  </si>
  <si>
    <t>Alessandro Alessandro Milano</t>
  </si>
  <si>
    <t>alessandro@tailspintoys.com</t>
  </si>
  <si>
    <t>Dhanishta Majji</t>
  </si>
  <si>
    <t>Dhanishta</t>
  </si>
  <si>
    <t>Dhanishta Dhanishta Majji</t>
  </si>
  <si>
    <t>dhanishta@tailspintoys.com</t>
  </si>
  <si>
    <t>Nils Podnieks</t>
  </si>
  <si>
    <t>Nils</t>
  </si>
  <si>
    <t>Nils Nils Podnieks</t>
  </si>
  <si>
    <t>nils@tailspintoys.com</t>
  </si>
  <si>
    <t>Paula Gonzales</t>
  </si>
  <si>
    <t>Paula Paula Gonzales</t>
  </si>
  <si>
    <t>Chetana Dewangan</t>
  </si>
  <si>
    <t>Chetana</t>
  </si>
  <si>
    <t>Chetana Chetana Dewangan</t>
  </si>
  <si>
    <t>chetana@tailspintoys.com</t>
  </si>
  <si>
    <t>Avenal</t>
  </si>
  <si>
    <t>Batson</t>
  </si>
  <si>
    <t>Biscay</t>
  </si>
  <si>
    <t>Bow Mar</t>
  </si>
  <si>
    <t>Bowlus</t>
  </si>
  <si>
    <t>College Place</t>
  </si>
  <si>
    <t>Coney Island</t>
  </si>
  <si>
    <t>Devault</t>
  </si>
  <si>
    <t>Dundarrach</t>
  </si>
  <si>
    <t>East Fultonham</t>
  </si>
  <si>
    <t>Frankewing</t>
  </si>
  <si>
    <t>Gasport</t>
  </si>
  <si>
    <t>Goffstown</t>
  </si>
  <si>
    <t>Hedrick</t>
  </si>
  <si>
    <t>Ikatan</t>
  </si>
  <si>
    <t>Jessie</t>
  </si>
  <si>
    <t>Lemeta</t>
  </si>
  <si>
    <t>Lisco</t>
  </si>
  <si>
    <t>Long Meadow</t>
  </si>
  <si>
    <t>Medicine Lodge</t>
  </si>
  <si>
    <t>Netcong</t>
  </si>
  <si>
    <t>Peeples Valley</t>
  </si>
  <si>
    <t>Stonefort</t>
  </si>
  <si>
    <t>Sylvanite</t>
  </si>
  <si>
    <t>Tresckow</t>
  </si>
  <si>
    <t>Ward Ridge</t>
  </si>
  <si>
    <t>Wimbledon</t>
  </si>
  <si>
    <t>01.01.2013</t>
  </si>
  <si>
    <t>SpecialDealID</t>
  </si>
  <si>
    <t>DealDescription</t>
  </si>
  <si>
    <t>StartDate</t>
  </si>
  <si>
    <t>EndDate</t>
  </si>
  <si>
    <t>DiscountAmount</t>
  </si>
  <si>
    <t>DiscountPercentage</t>
  </si>
  <si>
    <t>10% 1st qtr USB Wingtip</t>
  </si>
  <si>
    <t>2015-12-31 16:00:00.0000000</t>
  </si>
  <si>
    <t>15% 2nd qtr USB Tailspin</t>
  </si>
  <si>
    <t>10.000</t>
  </si>
  <si>
    <t>2016-01-01</t>
  </si>
  <si>
    <t>2016-03-31</t>
  </si>
  <si>
    <t>2016-04-01</t>
  </si>
  <si>
    <t>2016-06-30</t>
  </si>
  <si>
    <t>OrderID</t>
  </si>
  <si>
    <t>SalespersonPersonID</t>
  </si>
  <si>
    <t>PickedByPersonID</t>
  </si>
  <si>
    <t>ContactPersonID</t>
  </si>
  <si>
    <t>BackorderOrderID</t>
  </si>
  <si>
    <t>OrderDate</t>
  </si>
  <si>
    <t>ExpectedDeliveryDate</t>
  </si>
  <si>
    <t>CustomerPurchaseOrderNumber</t>
  </si>
  <si>
    <t>IsUndersupplyBackordered</t>
  </si>
  <si>
    <t>Comments</t>
  </si>
  <si>
    <t>DeliveryInstructions</t>
  </si>
  <si>
    <t>PickingCompletedWhen</t>
  </si>
  <si>
    <t>2013-01-02 11:00:00.0000000</t>
  </si>
  <si>
    <t>2013-01-03 11:00:00.0000000</t>
  </si>
  <si>
    <t>2013-01-05 11:00:00.0000000</t>
  </si>
  <si>
    <t>2013-01-08 11:00:00.0000000</t>
  </si>
  <si>
    <t>2013-01-10 11:00:00.0000000</t>
  </si>
  <si>
    <t>2013-01-11 11:00:00.0000000</t>
  </si>
  <si>
    <t>2013-01-11 12:00:00.0000000</t>
  </si>
  <si>
    <t>2013-01-15 11:00:00.0000000</t>
  </si>
  <si>
    <t>2013-01-12 11:00:00.0000000</t>
  </si>
  <si>
    <t>2013-01-14 11:00:00.0000000</t>
  </si>
  <si>
    <t>2013-01-16 11:00:00.0000000</t>
  </si>
  <si>
    <t>2013-01-18 11:00:00.0000000</t>
  </si>
  <si>
    <t>2013-01-19 11:00:00.0000000</t>
  </si>
  <si>
    <t>2013-01-21 11:00:00.0000000</t>
  </si>
  <si>
    <t>2013-01-22 11:00:00.0000000</t>
  </si>
  <si>
    <t>2013-01-23 12:00:00.0000000</t>
  </si>
  <si>
    <t>2013-01-23 11:00:00.0000000</t>
  </si>
  <si>
    <t>2013-01-29 11:00:00.0000000</t>
  </si>
  <si>
    <t>2013-02-28 11:00:00.0000000</t>
  </si>
  <si>
    <t>2013-01-24 11:00:00.0000000</t>
  </si>
  <si>
    <t>2013-01-25 11:00:00.0000000</t>
  </si>
  <si>
    <t>2013-01-26 11:00:00.0000000</t>
  </si>
  <si>
    <t>2013-01-28 11:00:00.0000000</t>
  </si>
  <si>
    <t>2013-01-29 12:00:00.0000000</t>
  </si>
  <si>
    <t>2013-01-30 11:00:00.0000000</t>
  </si>
  <si>
    <t>2013-01-31 11:00:00.0000000</t>
  </si>
  <si>
    <t>2013-02-01 12:00:00.0000000</t>
  </si>
  <si>
    <t>2013-02-01 11:00:00.0000000</t>
  </si>
  <si>
    <t>2013-02-25 11:00:00.0000000</t>
  </si>
  <si>
    <t>2013-02-02 11:00:00.0000000</t>
  </si>
  <si>
    <t>2013-02-02 12:00:00.0000000</t>
  </si>
  <si>
    <t>2013-02-19 11:00:00.0000000</t>
  </si>
  <si>
    <t>2013-02-04 11:00:00.0000000</t>
  </si>
  <si>
    <t>2013-02-06 11:00:00.0000000</t>
  </si>
  <si>
    <t>2013-02-07 11:00:00.0000000</t>
  </si>
  <si>
    <t>2013-02-08 11:00:00.0000000</t>
  </si>
  <si>
    <t>2013-02-09 11:00:00.0000000</t>
  </si>
  <si>
    <t>2013-02-09 12:00:00.0000000</t>
  </si>
  <si>
    <t>2013-02-27 11:00:00.0000000</t>
  </si>
  <si>
    <t>2013-02-11 11:00:00.0000000</t>
  </si>
  <si>
    <t>2013-02-11 12:00:00.0000000</t>
  </si>
  <si>
    <t>2013-02-13 11:00:00.0000000</t>
  </si>
  <si>
    <t>2013-02-12 11:00:00.0000000</t>
  </si>
  <si>
    <t>2013-02-14 11:00:00.0000000</t>
  </si>
  <si>
    <t>2013-02-15 11:00:00.0000000</t>
  </si>
  <si>
    <t>2013-02-16 11:00:00.0000000</t>
  </si>
  <si>
    <t>2013-02-18 11:00:00.0000000</t>
  </si>
  <si>
    <t>2013-01-01</t>
  </si>
  <si>
    <t>2013-01-02</t>
  </si>
  <si>
    <t>2013-01-03</t>
  </si>
  <si>
    <t>2013-01-04</t>
  </si>
  <si>
    <t>2013-01-05</t>
  </si>
  <si>
    <t>2013-01-07</t>
  </si>
  <si>
    <t>2013-01-08</t>
  </si>
  <si>
    <t>2013-01-09</t>
  </si>
  <si>
    <t>2013-01-10</t>
  </si>
  <si>
    <t>2013-01-11</t>
  </si>
  <si>
    <t>2013-01-14</t>
  </si>
  <si>
    <t>2013-01-12</t>
  </si>
  <si>
    <t>2013-01-15</t>
  </si>
  <si>
    <t>2013-01-16</t>
  </si>
  <si>
    <t>2013-01-17</t>
  </si>
  <si>
    <t>2013-01-18</t>
  </si>
  <si>
    <t>2013-01-21</t>
  </si>
  <si>
    <t>2013-01-19</t>
  </si>
  <si>
    <t>2013-01-22</t>
  </si>
  <si>
    <t>2013-01-23</t>
  </si>
  <si>
    <t>2013-01-24</t>
  </si>
  <si>
    <t>2013-01-25</t>
  </si>
  <si>
    <t>2013-01-28</t>
  </si>
  <si>
    <t>2013-01-26</t>
  </si>
  <si>
    <t>2013-01-29</t>
  </si>
  <si>
    <t>2013-01-30</t>
  </si>
  <si>
    <t>2013-01-31</t>
  </si>
  <si>
    <t>2013-02-01</t>
  </si>
  <si>
    <t>2013-02-04</t>
  </si>
  <si>
    <t>2013-02-02</t>
  </si>
  <si>
    <t>2013-02-05</t>
  </si>
  <si>
    <t>2013-02-06</t>
  </si>
  <si>
    <t>2013-02-07</t>
  </si>
  <si>
    <t>2013-02-08</t>
  </si>
  <si>
    <t>2013-02-11</t>
  </si>
  <si>
    <t>2013-02-09</t>
  </si>
  <si>
    <t>2013-02-12</t>
  </si>
  <si>
    <t>2013-02-13</t>
  </si>
  <si>
    <t>2013-02-14</t>
  </si>
  <si>
    <t>2013-02-15</t>
  </si>
  <si>
    <t>2013-02-18</t>
  </si>
  <si>
    <t>2013-02-16</t>
  </si>
  <si>
    <t>2013-02-19</t>
  </si>
  <si>
    <t>OrderLineID</t>
  </si>
  <si>
    <t>Description</t>
  </si>
  <si>
    <t>PickedQuantity</t>
  </si>
  <si>
    <t>34.00</t>
  </si>
  <si>
    <t>48.00</t>
  </si>
  <si>
    <t>AccountsPersonID</t>
  </si>
  <si>
    <t>PackedByPersonID</t>
  </si>
  <si>
    <t>InvoiceDate</t>
  </si>
  <si>
    <t>IsCreditNote</t>
  </si>
  <si>
    <t>CreditNoteReason</t>
  </si>
  <si>
    <t>TotalDryItems</t>
  </si>
  <si>
    <t>TotalChillerItems</t>
  </si>
  <si>
    <t>ReturnedDeliveryData</t>
  </si>
  <si>
    <t>ConfirmedDeliveryTime</t>
  </si>
  <si>
    <t>ConfirmedReceivedBy</t>
  </si>
  <si>
    <t>Unit 67, 372 Joo Lane</t>
  </si>
  <si>
    <t>{"Events": [{ "Event":"Ready for collection","EventTime":"2013-01-01T12:00:00","ConNote":"EAN-125-1083"},{ "Event":"DeliveryAttempt","EventTime":"2013-01-02T09:45:00","ConNote":"EAN-125-1083","DriverID":15,"Latitude":47.1697143,"Longitude":-98.4598177,"Status":"Delivered"}],"DeliveredWhen":"2013-01-02T09:45:00","ReceivedBy":"Siddhartha Parkar"}</t>
  </si>
  <si>
    <t>2013-01-02 09:45:00.0000000</t>
  </si>
  <si>
    <t>2013-01-02 07:00:00.0000000</t>
  </si>
  <si>
    <t>{"Events": [{ "Event":"Ready for collection","EventTime":"2013-01-02T12:00:00","ConNote":"EAN-125-1122"},{ "Event":"DeliveryAttempt","EventTime":"2013-01-03T09:35:00","ConNote":"EAN-125-1122","DriverID":17,"Latitude":47.1697143,"Longitude":-98.4598177,"Status":"Delivered"}],"DeliveredWhen":"2013-01-03T09:35:00","ReceivedBy":"Siddhartha Parkar"}</t>
  </si>
  <si>
    <t>2013-01-03 09:35:00.0000000</t>
  </si>
  <si>
    <t>2013-01-03 07:00:00.0000000</t>
  </si>
  <si>
    <t>Unit 217, 1970 Khandke Road</t>
  </si>
  <si>
    <t>{"Events": [{ "Event":"Ready for collection","EventTime":"2013-01-02T12:00:00","ConNote":"EAN-125-1142"},{ "Event":"DeliveryAttempt","EventTime":"2013-01-03T11:15:00","ConNote":"EAN-125-1142","DriverID":17,"Latitude":34.2689145,"Longitude":-112.7271223,"Status":"Delivered"}],"DeliveredWhen":"2013-01-03T11:15:00","ReceivedBy":"Bhaargav Rambhatla"}</t>
  </si>
  <si>
    <t>2013-01-03 11:15:00.0000000</t>
  </si>
  <si>
    <t>Shop 13, 575 Pandit Crescent</t>
  </si>
  <si>
    <t>{"Events": [{ "Event":"Ready for collection","EventTime":"2013-01-03T12:00:00","ConNote":"EAN-125-1246"},{ "Event":"DeliveryAttempt","EventTime":"2013-01-04T12:45:00","ConNote":"EAN-125-1246","DriverID":10,"Latitude":45.8194098,"Longitude":-94.4094468,"Status":"Delivered"}],"DeliveredWhen":"2013-01-04T12:45:00","ReceivedBy":"Paula Gonzales"}</t>
  </si>
  <si>
    <t>2013-01-04 12:45:00.0000000</t>
  </si>
  <si>
    <t>2013-01-04 07:00:00.0000000</t>
  </si>
  <si>
    <t>Unit 221, 151 Vasiljevic Road</t>
  </si>
  <si>
    <t>{"Events": [{ "Event":"Ready for collection","EventTime":"2013-01-03T12:00:00","ConNote":"EAN-125-1247"},{ "Event":"DeliveryAttempt","EventTime":"2013-01-04T12:50:00","ConNote":"EAN-125-1247","DriverID":10,"Latitude":39.6862063,"Longitude":-77.7122154,"Status":"Delivered"}],"DeliveredWhen":"2013-01-04T12:50:00","ReceivedBy":"Tereza Valentova"}</t>
  </si>
  <si>
    <t>2013-01-04 12:50:00.0000000</t>
  </si>
  <si>
    <t>Shop 245, 705 Dita Lane</t>
  </si>
  <si>
    <t>{"Events": [{ "Event":"Ready for collection","EventTime":"2013-01-05T12:00:00","ConNote":"EAN-125-1329"},{ "Event":"DeliveryAttempt","EventTime":"2013-01-06T07:50:00","ConNote":"EAN-125-1329","DriverID":9,"Latitude":48.7163356,"Longitude":-115.8743507,"Status":"Delivered"}],"DeliveredWhen":"2013-01-06T07:50:00","ReceivedBy":"Lorena Cindric"}</t>
  </si>
  <si>
    <t>2013-01-06 07:50:00.0000000</t>
  </si>
  <si>
    <t>2013-01-06 07:00:00.0000000</t>
  </si>
  <si>
    <t>Shop 196, 483 Raut Lane</t>
  </si>
  <si>
    <t>{"Events": [{ "Event":"Ready for collection","EventTime":"2013-01-05T12:00:00","ConNote":"EAN-125-1335"},{ "Event":"DeliveryAttempt","EventTime":"2013-01-06T08:20:00","ConNote":"EAN-125-1335","DriverID":9,"Latitude":47.5422180,"Longitude":-98.2381519,"Status":"Delivered"}],"DeliveredWhen":"2013-01-06T08:20:00","ReceivedBy":"Biswajeet Thakur"}</t>
  </si>
  <si>
    <t>2013-01-06 08:20:00.0000000</t>
  </si>
  <si>
    <t>Shop 119, 1022 Folliero Street</t>
  </si>
  <si>
    <t>{"Events": [{ "Event":"Ready for collection","EventTime":"2013-01-08T12:00:00","ConNote":"EAN-125-1468"},{ "Event":"DeliveryAttempt","EventTime":"2013-01-09T07:05:00","ConNote":"EAN-125-1468","DriverID":6,"Latitude":41.1725134,"Longitude":-92.3087945,"Status":"Delivered"}],"DeliveredWhen":"2013-01-09T07:05:00","ReceivedBy":"Dhanishta Majji"}</t>
  </si>
  <si>
    <t>2013-01-09 07:05:00.0000000</t>
  </si>
  <si>
    <t>2013-01-09 07:00:00.0000000</t>
  </si>
  <si>
    <t>Shop 282, 752 Shaker Doust Boulevard</t>
  </si>
  <si>
    <t>{"Events": [{ "Event":"Ready for collection","EventTime":"2013-01-10T12:00:00","ConNote":"EAN-125-1561"},{ "Event":"DeliveryAttempt","EventTime":"2013-01-11T07:05:00","ConNote":"EAN-125-1561","DriverID":9,"Latitude":39.6283210,"Longitude":-105.0499841,"Status":"Delivered"}],"DeliveredWhen":"2013-01-11T07:05:00","ReceivedBy":"Kanti Kotadia"}</t>
  </si>
  <si>
    <t>2013-01-11 07:05:00.0000000</t>
  </si>
  <si>
    <t>2013-01-11 07:00:00.0000000</t>
  </si>
  <si>
    <t>{"Events": [{ "Event":"Ready for collection","EventTime":"2013-01-10T12:00:00","ConNote":"EAN-125-1562"},{ "Event":"DeliveryAttempt","EventTime":"2013-01-11T07:10:00","ConNote":"EAN-125-1562","DriverID":9,"Latitude":39.6862063,"Longitude":-77.7122154,"Status":"Delivered"}],"DeliveredWhen":"2013-01-11T07:10:00","ReceivedBy":"Tereza Valentova"}</t>
  </si>
  <si>
    <t>2013-01-11 07:10:00.0000000</t>
  </si>
  <si>
    <t>Suite 111, 27 Vidovic Boulevard</t>
  </si>
  <si>
    <t>{"Events": [{ "Event":"Ready for collection","EventTime":"2013-01-10T12:00:00","ConNote":"EAN-125-1563"},{ "Event":"DeliveryAttempt","EventTime":"2013-01-11T07:15:00","ConNote":"EAN-125-1563","DriverID":9,"Latitude":36.5931192,"Longitude":-93.3971299,"Status":"Delivered"}],"DeliveredWhen":"2013-01-11T07:15:00","ReceivedBy":"Nitin Matondkar"}</t>
  </si>
  <si>
    <t>2013-01-11 07:15:00.0000000</t>
  </si>
  <si>
    <t>Unit 176, 1674 Skujins Boulevard</t>
  </si>
  <si>
    <t>{"Events": [{ "Event":"Ready for collection","EventTime":"2013-01-11T12:00:00","ConNote":"EAN-125-1640"},{ "Event":"DeliveryAttempt","EventTime":"2013-01-12T07:05:00","ConNote":"EAN-125-1640","DriverID":8,"Latitude":43.1992244,"Longitude":-78.5761394,"Status":"Delivered"}],"DeliveredWhen":"2013-01-12T07:05:00","ReceivedBy":"Johanna Huiting"}</t>
  </si>
  <si>
    <t>2013-01-12 07:05:00.0000000</t>
  </si>
  <si>
    <t>2013-01-12 07:00:00.0000000</t>
  </si>
  <si>
    <t>{"Events": [{ "Event":"Ready for collection","EventTime":"2013-01-11T12:00:00","ConNote":"EAN-125-1641"},{ "Event":"DeliveryAttempt","EventTime":"2013-01-12T07:10:00","ConNote":"EAN-125-1641","DriverID":8,"Latitude":39.6283210,"Longitude":-105.0499841,"Status":"Delivered"}],"DeliveredWhen":"2013-01-12T07:10:00","ReceivedBy":"Kanti Kotadia"}</t>
  </si>
  <si>
    <t>2013-01-12 07:10:00.0000000</t>
  </si>
  <si>
    <t>Unit 250, 1432 Pullela Street</t>
  </si>
  <si>
    <t>{"Events": [{ "Event":"Ready for collection","EventTime":"2013-01-11T12:00:00","ConNote":"EAN-125-1642"},{ "Event":"DeliveryAttempt","EventTime":"2013-01-12T07:15:00","ConNote":"EAN-125-1642","DriverID":8,"Latitude":40.0745503,"Longitude":-75.5351981,"Status":"Delivered"}],"DeliveredWhen":"2013-01-12T07:15:00","ReceivedBy":"Elnaz Javan"}</t>
  </si>
  <si>
    <t>2013-01-12 07:15:00.0000000</t>
  </si>
  <si>
    <t>{"Events": [{ "Event":"Ready for collection","EventTime":"2013-01-12T12:00:00","ConNote":"EAN-125-1715"},{ "Event":"DeliveryAttempt","EventTime":"2013-01-13T07:05:00","ConNote":"EAN-125-1715","DriverID":14,"Latitude":39.6283210,"Longitude":-105.0499841,"Status":"Delivered"}],"DeliveredWhen":"2013-01-13T07:05:00","ReceivedBy":"Kanti Kotadia"}</t>
  </si>
  <si>
    <t>2013-01-13 07:05:00.0000000</t>
  </si>
  <si>
    <t>2013-01-13 07:00:00.0000000</t>
  </si>
  <si>
    <t>Shop 26, 73 Berg Crescent</t>
  </si>
  <si>
    <t>{"Events": [{ "Event":"Ready for collection","EventTime":"2013-01-12T12:00:00","ConNote":"EAN-125-1716"},{ "Event":"DeliveryAttempt","EventTime":"2013-01-13T07:10:00","ConNote":"EAN-125-1716","DriverID":14,"Latitude":29.7885429,"Longitude":-85.2849181,"Status":"Delivered"}],"DeliveredWhen":"2013-01-13T07:10:00","ReceivedBy":"Cristina Longo"}</t>
  </si>
  <si>
    <t>2013-01-13 07:10:00.0000000</t>
  </si>
  <si>
    <t>{"Events": [{ "Event":"Ready for collection","EventTime":"2013-01-12T12:00:00","ConNote":"EAN-125-1717"},{ "Event":"DeliveryAttempt","EventTime":"2013-01-13T07:15:00","ConNote":"EAN-125-1717","DriverID":14,"Latitude":45.8194098,"Longitude":-94.4094468,"Status":"Delivered"}],"DeliveredWhen":"2013-01-13T07:15:00","ReceivedBy":"Paula Gonzales"}</t>
  </si>
  <si>
    <t>2013-01-13 07:15:00.0000000</t>
  </si>
  <si>
    <t>{"Events": [{ "Event":"Ready for collection","EventTime":"2013-01-14T12:00:00","ConNote":"EAN-125-1739"},{ "Event":"DeliveryAttempt","EventTime":"2013-01-15T07:05:00","ConNote":"EAN-125-1739","DriverID":18,"Latitude":47.5422180,"Longitude":-98.2381519,"Status":"Delivered"}],"DeliveredWhen":"2013-01-15T07:05:00","ReceivedBy":"Biswajeet Thakur"}</t>
  </si>
  <si>
    <t>2013-01-15 07:05:00.0000000</t>
  </si>
  <si>
    <t>2013-01-15 07:00:00.0000000</t>
  </si>
  <si>
    <t>{"Events": [{ "Event":"Ready for collection","EventTime":"2013-01-14T12:00:00","ConNote":"EAN-125-1740"},{ "Event":"DeliveryAttempt","EventTime":"2013-01-15T07:10:00","ConNote":"EAN-125-1740","DriverID":18,"Latitude":40.0745503,"Longitude":-75.5351981,"Status":"Delivered"}],"DeliveredWhen":"2013-01-15T07:10:00","ReceivedBy":"Elnaz Javan"}</t>
  </si>
  <si>
    <t>2013-01-15 07:10:00.0000000</t>
  </si>
  <si>
    <t>Suite 67, 413 Keskkula Lane</t>
  </si>
  <si>
    <t>{"Events": [{ "Event":"Ready for collection","EventTime":"2013-01-14T12:00:00","ConNote":"EAN-125-1741"},{ "Event":"DeliveryAttempt","EventTime":"2013-01-15T07:15:00","ConNote":"EAN-125-1741","DriverID":18,"Latitude":44.8274625,"Longitude":-94.2749801,"Status":"Delivered"}],"DeliveredWhen":"2013-01-15T07:15:00","ReceivedBy":"Heloisa Fernandes"}</t>
  </si>
  <si>
    <t>2013-01-15 07:15:00.0000000</t>
  </si>
  <si>
    <t>Unit 166, 1822 Gruber Lane</t>
  </si>
  <si>
    <t>{"Events": [{ "Event":"Ready for collection","EventTime":"2013-01-14T12:00:00","ConNote":"EAN-125-1742"},{ "Event":"DeliveryAttempt","EventTime":"2013-01-15T07:20:00","ConNote":"EAN-125-1742","DriverID":18,"Latitude":43.0203609,"Longitude":-71.6003490,"Status":"Delivered"}],"DeliveredWhen":"2013-01-15T07:20:00","ReceivedBy":"Isabelle Vodlan"}</t>
  </si>
  <si>
    <t>2013-01-15 07:20:00.0000000</t>
  </si>
  <si>
    <t>{"Events": [{ "Event":"Ready for collection","EventTime":"2013-01-15T12:00:00","ConNote":"EAN-125-1811"},{ "Event":"DeliveryAttempt","EventTime":"2013-01-16T07:05:00","ConNote":"EAN-125-1811","DriverID":7,"Latitude":39.6283210,"Longitude":-105.0499841,"Status":"Delivered"}],"DeliveredWhen":"2013-01-16T07:05:00","ReceivedBy":"Kanti Kotadia"}</t>
  </si>
  <si>
    <t>2013-01-16 07:05:00.0000000</t>
  </si>
  <si>
    <t>2013-01-16 07:00:00.0000000</t>
  </si>
  <si>
    <t>{"Events": [{ "Event":"Ready for collection","EventTime":"2013-01-15T12:00:00","ConNote":"EAN-125-1812"},{ "Event":"DeliveryAttempt","EventTime":"2013-01-16T07:10:00","ConNote":"EAN-125-1812","DriverID":7,"Latitude":44.8274625,"Longitude":-94.2749801,"Status":"Delivered"}],"DeliveredWhen":"2013-01-16T07:10:00","ReceivedBy":"Heloisa Fernandes"}</t>
  </si>
  <si>
    <t>2013-01-16 07:10:00.0000000</t>
  </si>
  <si>
    <t>Unit 278, 224 Hinojosa Road</t>
  </si>
  <si>
    <t>{"Events": [{ "Event":"Ready for collection","EventTime":"2013-01-15T12:00:00","ConNote":"EAN-125-1813"},{ "Event":"DeliveryAttempt","EventTime":"2013-01-16T07:15:00","ConNote":"EAN-125-1813","DriverID":7,"Latitude":39.8500679,"Longitude":-82.1220868,"Status":"Delivered"}],"DeliveredWhen":"2013-01-16T07:15:00","ReceivedBy":"Adam Kubat"}</t>
  </si>
  <si>
    <t>2013-01-16 07:15:00.0000000</t>
  </si>
  <si>
    <t>{"Events": [{ "Event":"Ready for collection","EventTime":"2013-01-15T12:00:00","ConNote":"EAN-125-1814"},{ "Event":"DeliveryAttempt","EventTime":"2013-01-16T07:20:00","ConNote":"EAN-125-1814","DriverID":7,"Latitude":39.8500679,"Longitude":-82.1220868,"Status":"Delivered"}],"DeliveredWhen":"2013-01-16T07:20:00","ReceivedBy":"Adam Kubat"}</t>
  </si>
  <si>
    <t>2013-01-16 07:20:00.0000000</t>
  </si>
  <si>
    <t>{"Events": [{ "Event":"Ready for collection","EventTime":"2013-01-16T12:00:00","ConNote":"EAN-125-1904"},{ "Event":"DeliveryAttempt","EventTime":"2013-01-17T07:05:00","ConNote":"EAN-125-1904","DriverID":13,"Latitude":39.6283210,"Longitude":-105.0499841,"Status":"Delivered"}],"DeliveredWhen":"2013-01-17T07:05:00","ReceivedBy":"Kanti Kotadia"}</t>
  </si>
  <si>
    <t>2013-01-17 07:05:00.0000000</t>
  </si>
  <si>
    <t>2013-01-17 07:00:00.0000000</t>
  </si>
  <si>
    <t>{"Events": [{ "Event":"Ready for collection","EventTime":"2013-01-16T12:00:00","ConNote":"EAN-125-1905"},{ "Event":"DeliveryAttempt","EventTime":"2013-01-17T07:10:00","ConNote":"EAN-125-1905","DriverID":13,"Latitude":39.6283210,"Longitude":-105.0499841,"Comment":"Receiver not present"}],"DeliveredWhen":"2013-01-17T07:10:00","ReceivedBy":"Kanti Kotadia"}</t>
  </si>
  <si>
    <t>2013-01-17 07:10:00.0000000</t>
  </si>
  <si>
    <t>{"Events": [{ "Event":"Ready for collection","EventTime":"2013-01-16T12:00:00","ConNote":"EAN-125-1906"},{ "Event":"DeliveryAttempt","EventTime":"2013-01-17T07:15:00","ConNote":"EAN-125-1906","DriverID":13,"Latitude":36.5931192,"Longitude":-93.3971299,"Status":"Delivered"}],"DeliveredWhen":"2013-01-17T07:15:00","ReceivedBy":"Nitin Matondkar"}</t>
  </si>
  <si>
    <t>2013-01-17 07:15:00.0000000</t>
  </si>
  <si>
    <t>{"Events": [{ "Event":"Ready for collection","EventTime":"2013-01-18T12:00:00","ConNote":"EAN-125-1999"},{ "Event":"DeliveryAttempt","EventTime":"2013-01-19T07:15:00","ConNote":"EAN-125-1999","DriverID":12,"Latitude":34.2689145,"Longitude":-112.7271223,"Status":"Delivered"}],"DeliveredWhen":"2013-01-19T07:15:00","ReceivedBy":"Bhaargav Rambhatla"}</t>
  </si>
  <si>
    <t>2013-01-19 07:15:00.0000000</t>
  </si>
  <si>
    <t>2013-01-19 07:00:00.0000000</t>
  </si>
  <si>
    <t>Unit 300, 1467 Chang Lane</t>
  </si>
  <si>
    <t>{"Events": [{ "Event":"Ready for collection","EventTime":"2013-01-18T12:00:00","ConNote":"EAN-125-2000"},{ "Event":"DeliveryAttempt","EventTime":"2013-01-19T07:20:00","ConNote":"EAN-125-2000","DriverID":12,"Latitude":54.7500000,"Longitude":-163.3083333,"Status":"Delivered"}],"DeliveredWhen":"2013-01-19T07:20:00","ReceivedBy":"Hang Tang"}</t>
  </si>
  <si>
    <t>2013-01-19 07:20:00.0000000</t>
  </si>
  <si>
    <t>Suite 164, 967 Riutta Boulevard</t>
  </si>
  <si>
    <t>{"Events": [{ "Event":"Ready for collection","EventTime":"2013-01-18T12:00:00","ConNote":"EAN-125-2003"},{ "Event":"DeliveryAttempt","EventTime":"2013-01-19T07:35:00","ConNote":"EAN-125-2003","DriverID":12,"Latitude":37.2811339,"Longitude":-98.5803610,"Status":"Delivered"}],"DeliveredWhen":"2013-01-19T07:35:00","ReceivedBy":"Daniel Roman"}</t>
  </si>
  <si>
    <t>2013-01-19 07:35:00.0000000</t>
  </si>
  <si>
    <t>{"Events": [{ "Event":"Ready for collection","EventTime":"2013-01-18T12:00:00","ConNote":"EAN-125-2051"},{ "Event":"DeliveryAttempt","EventTime":"2013-01-19T11:35:00","ConNote":"EAN-125-2051","DriverID":12,"Latitude":29.7885429,"Longitude":-85.2849181,"Status":"Delivered"}],"DeliveredWhen":"2013-01-19T11:35:00","ReceivedBy":"Cristina Longo"}</t>
  </si>
  <si>
    <t>2013-01-19 11:35:00.0000000</t>
  </si>
  <si>
    <t>{"Events": [{ "Event":"Ready for collection","EventTime":"2013-01-18T12:00:00","ConNote":"EAN-125-2053"},{ "Event":"DeliveryAttempt","EventTime":"2013-01-19T11:45:00","ConNote":"EAN-125-2053","DriverID":12,"Latitude":36.5931192,"Longitude":-93.3971299,"Status":"Delivered"}],"DeliveredWhen":"2013-01-19T11:45:00","ReceivedBy":"Nitin Matondkar"}</t>
  </si>
  <si>
    <t>2013-01-19 11:45:00.0000000</t>
  </si>
  <si>
    <t>{"Events": [{ "Event":"Ready for collection","EventTime":"2013-01-18T12:00:00","ConNote":"EAN-125-2054"},{ "Event":"DeliveryAttempt","EventTime":"2013-01-19T11:50:00","ConNote":"EAN-125-2054","DriverID":12,"Latitude":43.1992244,"Longitude":-78.5761394,"Status":"Delivered"}],"DeliveredWhen":"2013-01-19T11:50:00","ReceivedBy":"Johanna Huiting"}</t>
  </si>
  <si>
    <t>2013-01-19 11:50:00.0000000</t>
  </si>
  <si>
    <t>Shop 37, 1143 Caune Crescent</t>
  </si>
  <si>
    <t>{"Events": [{ "Event":"Ready for collection","EventTime":"2013-01-18T12:00:00","ConNote":"EAN-125-2062"},{ "Event":"DeliveryAttempt","EventTime":"2013-01-19T12:30:00","ConNote":"EAN-125-2062","DriverID":12,"Latitude":36.0041223,"Longitude":-120.1290272,"Status":"Delivered"}],"DeliveredWhen":"2013-01-19T12:30:00","ReceivedBy":"Sulabha Khalsa"}</t>
  </si>
  <si>
    <t>2013-01-19 12:30:00.0000000</t>
  </si>
  <si>
    <t>{"Events": [{ "Event":"Ready for collection","EventTime":"2013-01-19T12:00:00","ConNote":"EAN-125-2082"},{ "Event":"DeliveryAttempt","EventTime":"2013-01-20T07:50:00","ConNote":"EAN-125-2082","DriverID":16,"Latitude":43.1992244,"Longitude":-78.5761394,"Comment":"Receiver not present"}],"DeliveredWhen":"2013-01-20T07:50:00","ReceivedBy":"Johanna Huiting"}</t>
  </si>
  <si>
    <t>2013-01-20 07:50:00.0000000</t>
  </si>
  <si>
    <t>2013-01-20 07:00:00.0000000</t>
  </si>
  <si>
    <t>{"Events": [{ "Event":"Ready for collection","EventTime":"2013-01-21T12:00:00","ConNote":"EAN-125-2132"},{ "Event":"DeliveryAttempt","EventTime":"2013-01-22T09:45:00","ConNote":"EAN-125-2132","DriverID":5,"Latitude":54.7500000,"Longitude":-163.3083333,"Comment":"Receiver not present"}],"DeliveredWhen":"2013-01-22T09:45:00","ReceivedBy":"Hang Tang"}</t>
  </si>
  <si>
    <t>2013-01-22 09:45:00.0000000</t>
  </si>
  <si>
    <t>2013-01-22 07:00:00.0000000</t>
  </si>
  <si>
    <t>{"Events": [{ "Event":"Ready for collection","EventTime":"2013-01-22T12:00:00","ConNote":"EAN-125-2149"},{ "Event":"DeliveryAttempt","EventTime":"2013-01-23T07:50:00","ConNote":"EAN-125-2149","DriverID":4,"Latitude":39.6283210,"Longitude":-105.0499841,"Status":"Delivered"}],"DeliveredWhen":"2013-01-23T07:50:00","ReceivedBy":"Kanti Kotadia"}</t>
  </si>
  <si>
    <t>2013-01-23 07:50:00.0000000</t>
  </si>
  <si>
    <t>2013-01-23 07:00:00.0000000</t>
  </si>
  <si>
    <t>{"Events": [{ "Event":"Ready for collection","EventTime":"2013-01-22T12:00:00","ConNote":"EAN-125-2153"},{ "Event":"DeliveryAttempt","EventTime":"2013-01-23T08:10:00","ConNote":"EAN-125-2153","DriverID":4,"Latitude":36.0041223,"Longitude":-120.1290272,"Status":"Delivered"}],"DeliveredWhen":"2013-01-23T08:10:00","ReceivedBy":"Sulabha Khalsa"}</t>
  </si>
  <si>
    <t>2013-01-23 08:10:00.0000000</t>
  </si>
  <si>
    <t>{"Events": [{ "Event":"Ready for collection","EventTime":"2013-01-23T12:00:00","ConNote":"EAN-125-2193"},{ "Event":"DeliveryAttempt","EventTime":"2013-01-24T07:35:00","ConNote":"EAN-125-2193","DriverID":20,"Latitude":29.7885429,"Longitude":-85.2849181,"Status":"Delivered"}],"DeliveredWhen":"2013-01-24T07:35:00","ReceivedBy":"Cristina Longo"}</t>
  </si>
  <si>
    <t>2013-01-24 07:35:00.0000000</t>
  </si>
  <si>
    <t>2013-01-24 07:00:00.0000000</t>
  </si>
  <si>
    <t>Shop 147, 640 Chakraborty Street</t>
  </si>
  <si>
    <t>{"Events": [{ "Event":"Ready for collection","EventTime":"2013-01-23T12:00:00","ConNote":"EAN-125-2212"},{ "Event":"DeliveryAttempt","EventTime":"2013-01-24T09:10:00","ConNote":"EAN-125-2212","DriverID":20,"Latitude":40.9134194,"Longitude":-75.9665916,"Status":"Delivered"}],"DeliveredWhen":"2013-01-24T09:10:00","ReceivedBy":"Duleep Raju"}</t>
  </si>
  <si>
    <t>2013-01-24 09:10:00.0000000</t>
  </si>
  <si>
    <t>{"Events": [{ "Event":"Ready for collection","EventTime":"2013-01-23T12:00:00","ConNote":"EAN-125-2239"},{ "Event":"DeliveryAttempt","EventTime":"2013-01-24T11:25:00","ConNote":"EAN-125-2239","DriverID":20,"Latitude":40.0745503,"Longitude":-75.5351981,"Status":"Delivered"}],"DeliveredWhen":"2013-01-24T11:25:00","ReceivedBy":"Elnaz Javan"}</t>
  </si>
  <si>
    <t>2013-01-24 11:25:00.0000000</t>
  </si>
  <si>
    <t>{"Events": [{ "Event":"Ready for collection","EventTime":"2013-01-24T12:00:00","ConNote":"EAN-125-2278"},{ "Event":"DeliveryAttempt","EventTime":"2013-01-25T09:00:00","ConNote":"EAN-125-2278","DriverID":20,"Latitude":34.2689145,"Longitude":-112.7271223,"Status":"Delivered"}],"DeliveredWhen":"2013-01-25T09:00:00","ReceivedBy":"Bhaargav Rambhatla"}</t>
  </si>
  <si>
    <t>2013-01-25 09:00:00.0000000</t>
  </si>
  <si>
    <t>2013-01-25 07:00:00.0000000</t>
  </si>
  <si>
    <t>Shop 181, 818 Paulet Avenue</t>
  </si>
  <si>
    <t>{"Events": [{ "Event":"Ready for collection","EventTime":"2013-01-25T12:00:00","ConNote":"EAN-125-2328"},{ "Event":"DeliveryAttempt","EventTime":"2013-01-26T10:00:00","ConNote":"EAN-125-2328","DriverID":13,"Latitude":34.9293315,"Longitude":-79.1550330,"Comment":"Receiver not present"}],"DeliveredWhen":"2013-01-26T10:00:00","ReceivedBy":"Intira Mookjai"}</t>
  </si>
  <si>
    <t>2013-01-26 10:00:00.0000000</t>
  </si>
  <si>
    <t>2013-01-26 07:00:00.0000000</t>
  </si>
  <si>
    <t>{"Events": [{ "Event":"Ready for collection","EventTime":"2013-01-25T12:00:00","ConNote":"EAN-125-2361"},{ "Event":"DeliveryAttempt","EventTime":"2013-01-26T12:45:00","ConNote":"EAN-125-2361","DriverID":13,"Latitude":44.8274625,"Longitude":-94.2749801,"Comment":"Receiver not present"}],"DeliveredWhen":"2013-01-26T12:45:00","ReceivedBy":"Heloisa Fernandes"}</t>
  </si>
  <si>
    <t>2013-01-26 12:45:00.0000000</t>
  </si>
  <si>
    <t>{"Events": [{ "Event":"Ready for collection","EventTime":"2013-01-25T12:00:00","ConNote":"EAN-125-2364"},{ "Event":"DeliveryAttempt","EventTime":"2013-01-26T13:00:00","ConNote":"EAN-125-2364","DriverID":13,"Latitude":54.7500000,"Longitude":-163.3083333,"Status":"Delivered"}],"DeliveredWhen":"2013-01-26T13:00:00","ReceivedBy":"Hang Tang"}</t>
  </si>
  <si>
    <t>2013-01-26 13:00:00.0000000</t>
  </si>
  <si>
    <t>{"Events": [{ "Event":"Ready for collection","EventTime":"2013-01-25T12:00:00","ConNote":"EAN-125-2367"},{ "Event":"DeliveryAttempt","EventTime":"2013-01-26T13:15:00","ConNote":"EAN-125-2367","DriverID":13,"Latitude":44.8274625,"Longitude":-94.2749801,"Status":"Delivered"}],"DeliveredWhen":"2013-01-26T13:15:00","ReceivedBy":"Heloisa Fernandes"}</t>
  </si>
  <si>
    <t>2013-01-26 13:15:00.0000000</t>
  </si>
  <si>
    <t>{"Events": [{ "Event":"Ready for collection","EventTime":"2013-01-26T12:00:00","ConNote":"EAN-125-2393"},{ "Event":"DeliveryAttempt","EventTime":"2013-01-27T08:55:00","ConNote":"EAN-125-2393","DriverID":18,"Latitude":41.1725134,"Longitude":-92.3087945,"Status":"Delivered"}],"DeliveredWhen":"2013-01-27T08:55:00","ReceivedBy":"Dhanishta Majji"}</t>
  </si>
  <si>
    <t>2013-01-27 08:55:00.0000000</t>
  </si>
  <si>
    <t>2013-01-27 07:00:00.0000000</t>
  </si>
  <si>
    <t>{"Events": [{ "Event":"Ready for collection","EventTime":"2013-01-28T12:00:00","ConNote":"EAN-125-2411"},{ "Event":"DeliveryAttempt","EventTime":"2013-01-29T07:25:00","ConNote":"EAN-125-2411","DriverID":19,"Latitude":41.1725134,"Longitude":-92.3087945,"Comment":"Receiver not present"}],"DeliveredWhen":"2013-01-29T07:25:00","ReceivedBy":"Dhanishta Majji"}</t>
  </si>
  <si>
    <t>2013-01-29 07:25:00.0000000</t>
  </si>
  <si>
    <t>2013-01-29 07:00:00.0000000</t>
  </si>
  <si>
    <t>{"Events": [{ "Event":"Ready for collection","EventTime":"2013-01-28T12:00:00","ConNote":"EAN-125-2415"},{ "Event":"DeliveryAttempt","EventTime":"2013-01-29T07:45:00","ConNote":"EAN-125-2415","DriverID":19,"Latitude":39.6283210,"Longitude":-105.0499841,"Status":"Delivered"}],"DeliveredWhen":"2013-01-29T07:45:00","ReceivedBy":"Kanti Kotadia"}</t>
  </si>
  <si>
    <t>2013-01-29 07:45:00.0000000</t>
  </si>
  <si>
    <t>{"Events": [{ "Event":"Ready for collection","EventTime":"2013-01-28T12:00:00","ConNote":"EAN-125-2421"},{ "Event":"DeliveryAttempt","EventTime":"2013-01-29T08:15:00","ConNote":"EAN-125-2421","DriverID":19,"Latitude":43.1992244,"Longitude":-78.5761394,"Comment":"Receiver not present"}],"DeliveredWhen":"2013-01-29T08:15:00","ReceivedBy":"Johanna Huiting"}</t>
  </si>
  <si>
    <t>2013-01-29 08:15:00.0000000</t>
  </si>
  <si>
    <t>{"Events": [{ "Event":"Ready for collection","EventTime":"2013-01-28T12:00:00","ConNote":"EAN-125-2446"},{ "Event":"DeliveryAttempt","EventTime":"2013-01-29T10:20:00","ConNote":"EAN-125-2446","DriverID":19,"Latitude":44.8274625,"Longitude":-94.2749801,"Status":"Delivered"}],"DeliveredWhen":"2013-01-29T10:20:00","ReceivedBy":"Heloisa Fernandes"}</t>
  </si>
  <si>
    <t>2013-01-29 10:20:00.0000000</t>
  </si>
  <si>
    <t>{"Events": [{ "Event":"Ready for collection","EventTime":"2013-01-29T12:00:00","ConNote":"EAN-125-2469"},{ "Event":"DeliveryAttempt","EventTime":"2013-01-30T07:10:00","ConNote":"EAN-125-2469","DriverID":19,"Latitude":29.7885429,"Longitude":-85.2849181,"Status":"Delivered"}],"DeliveredWhen":"2013-01-30T07:10:00","ReceivedBy":"Cristina Longo"}</t>
  </si>
  <si>
    <t>2013-01-30 07:10:00.0000000</t>
  </si>
  <si>
    <t>2013-01-30 07:00:00.0000000</t>
  </si>
  <si>
    <t>{"Events": [{ "Event":"Ready for collection","EventTime":"2013-01-29T12:00:00","ConNote":"EAN-125-2479"},{ "Event":"DeliveryAttempt","EventTime":"2013-01-30T08:00:00","ConNote":"EAN-125-2479","DriverID":19,"Latitude":36.0041223,"Longitude":-120.1290272,"Status":"Delivered"}],"DeliveredWhen":"2013-01-30T08:00:00","ReceivedBy":"Sulabha Khalsa"}</t>
  </si>
  <si>
    <t>2013-01-30 08:00:00.0000000</t>
  </si>
  <si>
    <t>{"Events": [{ "Event":"Ready for collection","EventTime":"2013-01-29T12:00:00","ConNote":"EAN-125-2484"},{ "Event":"DeliveryAttempt","EventTime":"2013-01-30T08:25:00","ConNote":"EAN-125-2484","DriverID":19,"Latitude":48.7163356,"Longitude":-115.8743507,"Status":"Delivered"}],"DeliveredWhen":"2013-01-30T08:25:00","ReceivedBy":"Lorena Cindric"}</t>
  </si>
  <si>
    <t>2013-01-30 08:25:00.0000000</t>
  </si>
  <si>
    <t>{"Events": [{ "Event":"Ready for collection","EventTime":"2013-01-29T12:00:00","ConNote":"EAN-125-2497"},{ "Event":"DeliveryAttempt","EventTime":"2013-01-30T09:30:00","ConNote":"EAN-125-2497","DriverID":19,"Latitude":40.9134194,"Longitude":-75.9665916,"Status":"Delivered"}],"DeliveredWhen":"2013-01-30T09:30:00","ReceivedBy":"Duleep Raju"}</t>
  </si>
  <si>
    <t>2013-01-30 09:30:00.0000000</t>
  </si>
  <si>
    <t>{"Events": [{ "Event":"Ready for collection","EventTime":"2013-01-29T12:00:00","ConNote":"EAN-125-2512"},{ "Event":"DeliveryAttempt","EventTime":"2013-01-30T10:45:00","ConNote":"EAN-125-2512","DriverID":19,"Latitude":39.6862063,"Longitude":-77.7122154,"Status":"Delivered"}],"DeliveredWhen":"2013-01-30T10:45:00","ReceivedBy":"Tereza Valentova"}</t>
  </si>
  <si>
    <t>2013-01-30 10:45:00.0000000</t>
  </si>
  <si>
    <t>{"Events": [{ "Event":"Ready for collection","EventTime":"2013-01-30T12:00:00","ConNote":"EAN-125-2548"},{ "Event":"DeliveryAttempt","EventTime":"2013-01-31T07:10:00","ConNote":"EAN-125-2548","DriverID":3,"Latitude":40.9134194,"Longitude":-75.9665916,"Status":"Delivered"}],"DeliveredWhen":"2013-01-31T07:10:00","ReceivedBy":"Duleep Raju"}</t>
  </si>
  <si>
    <t>2013-01-31 07:10:00.0000000</t>
  </si>
  <si>
    <t>2013-01-31 07:00:00.0000000</t>
  </si>
  <si>
    <t>Suite 185, 1492 Shah Road</t>
  </si>
  <si>
    <t>{"Events": [{ "Event":"Ready for collection","EventTime":"2013-01-30T12:00:00","ConNote":"EAN-125-2578"},{ "Event":"DeliveryAttempt","EventTime":"2013-01-31T09:40:00","ConNote":"EAN-125-2578","DriverID":3,"Latitude":37.6142165,"Longitude":-88.7081133,"Status":"Delivered"}],"DeliveredWhen":"2013-01-31T09:40:00","ReceivedBy":"Razeena Hosseini"}</t>
  </si>
  <si>
    <t>2013-01-31 09:40:00.0000000</t>
  </si>
  <si>
    <t>{"Events": [{ "Event":"Ready for collection","EventTime":"2013-01-30T12:00:00","ConNote":"EAN-125-2588"},{ "Event":"DeliveryAttempt","EventTime":"2013-01-31T10:30:00","ConNote":"EAN-125-2588","DriverID":3,"Latitude":44.8274625,"Longitude":-94.2749801,"Status":"Delivered"}],"DeliveredWhen":"2013-01-31T10:30:00","ReceivedBy":"Heloisa Fernandes"}</t>
  </si>
  <si>
    <t>2013-01-31 10:30:00.0000000</t>
  </si>
  <si>
    <t>Shop 27, 904 Kellnerova Street</t>
  </si>
  <si>
    <t>{"Events": [{ "Event":"Ready for collection","EventTime":"2013-01-30T12:00:00","ConNote":"EAN-125-2594"},{ "Event":"DeliveryAttempt","EventTime":"2013-01-31T11:00:00","ConNote":"EAN-125-2594","DriverID":3,"Latitude":35.1925800,"Longitude":-86.8511135,"Status":"Delivered"}],"DeliveredWhen":"2013-01-31T11:00:00","ReceivedBy":"Kalidas Nadar"}</t>
  </si>
  <si>
    <t>{"Events": [{ "Event":"Ready for collection","EventTime":"2013-01-30T12:00:00","ConNote":"EAN-125-2613"},{ "Event":"DeliveryAttempt","EventTime":"2013-01-31T12:35:00","ConNote":"EAN-125-2613","DriverID":3,"Latitude":43.0203609,"Longitude":-71.6003490,"Status":"Delivered"}],"DeliveredWhen":"2013-01-31T12:35:00","ReceivedBy":"Isabelle Vodlan"}</t>
  </si>
  <si>
    <t>2013-01-31 12:35:00.0000000</t>
  </si>
  <si>
    <t>Shop 151, 1536 Bhutia Avenue</t>
  </si>
  <si>
    <t>{"Events": [{ "Event":"Ready for collection","EventTime":"2013-01-31T12:00:00","ConNote":"EAN-125-2670"},{ "Event":"DeliveryAttempt","EventTime":"2013-02-01T10:55:00","ConNote":"EAN-125-2670","DriverID":7,"Latitude":46.0493026,"Longitude":-118.3883012,"Status":"Delivered"}],"DeliveredWhen":"2013-02-01T10:55:00","ReceivedBy":"Nghi Hua"}</t>
  </si>
  <si>
    <t>2013-02-01 10:55:00.0000000</t>
  </si>
  <si>
    <t>2013-02-01 07:00:00.0000000</t>
  </si>
  <si>
    <t>{"Events": [{ "Event":"Ready for collection","EventTime":"2013-01-31T12:00:00","ConNote":"EAN-125-2675"},{ "Event":"DeliveryAttempt","EventTime":"2013-02-01T11:20:00","ConNote":"EAN-125-2675","DriverID":7,"Latitude":41.1725134,"Longitude":-92.3087945,"Status":"Delivered"}],"DeliveredWhen":"2013-02-01T11:20:00","ReceivedBy":"Dhanishta Majji"}</t>
  </si>
  <si>
    <t>2013-02-01 11:20:00.0000000</t>
  </si>
  <si>
    <t>{"Events": [{ "Event":"Ready for collection","EventTime":"2013-02-01T12:00:00","ConNote":"EAN-125-2710"},{ "Event":"DeliveryAttempt","EventTime":"2013-02-02T08:45:00","ConNote":"EAN-125-2710","DriverID":11,"Latitude":43.1992244,"Longitude":-78.5761394,"Status":"Delivered"}],"DeliveredWhen":"2013-02-02T08:45:00","ReceivedBy":"Johanna Huiting"}</t>
  </si>
  <si>
    <t>2013-02-02 08:45:00.0000000</t>
  </si>
  <si>
    <t>2013-02-02 07:00:00.0000000</t>
  </si>
  <si>
    <t>{"Events": [{ "Event":"Ready for collection","EventTime":"2013-02-01T12:00:00","ConNote":"EAN-125-2754"},{ "Event":"DeliveryAttempt","EventTime":"2013-02-02T12:25:00","ConNote":"EAN-125-2754","DriverID":11,"Latitude":36.0041223,"Longitude":-120.1290272,"Status":"Delivered"}],"DeliveredWhen":"2013-02-02T12:25:00","ReceivedBy":"Sulabha Khalsa"}</t>
  </si>
  <si>
    <t>2013-02-02 12:25:00.0000000</t>
  </si>
  <si>
    <t>{"Events": [{ "Event":"Ready for collection","EventTime":"2013-02-02T12:00:00","ConNote":"EAN-125-2768"},{ "Event":"DeliveryAttempt","EventTime":"2013-02-03T07:40:00","ConNote":"EAN-125-2768","DriverID":5,"Latitude":45.8194098,"Longitude":-94.4094468,"Status":"Delivered"}],"DeliveredWhen":"2013-02-03T07:40:00","ReceivedBy":"Paula Gonzales"}</t>
  </si>
  <si>
    <t>2013-02-03 07:40:00.0000000</t>
  </si>
  <si>
    <t>2013-02-03 07:00:00.0000000</t>
  </si>
  <si>
    <t>{"Events": [{ "Event":"Ready for collection","EventTime":"2013-02-02T12:00:00","ConNote":"EAN-125-2790"},{ "Event":"DeliveryAttempt","EventTime":"2013-02-03T09:30:00","ConNote":"EAN-125-2790","DriverID":5,"Latitude":34.2689145,"Longitude":-112.7271223,"Status":"Delivered"}],"DeliveredWhen":"2013-02-03T09:30:00","ReceivedBy":"Bhaargav Rambhatla"}</t>
  </si>
  <si>
    <t>2013-02-03 09:30:00.0000000</t>
  </si>
  <si>
    <t>{"Events": [{ "Event":"Ready for collection","EventTime":"2013-02-04T12:00:00","ConNote":"EAN-125-2795"},{ "Event":"DeliveryAttempt","EventTime":"2013-02-05T07:05:00","ConNote":"EAN-125-2795","DriverID":20,"Latitude":34.2689145,"Longitude":-112.7271223,"Comment":"Receiver not present"}],"DeliveredWhen":"2013-02-05T07:05:00","ReceivedBy":"Bhaargav Rambhatla"}</t>
  </si>
  <si>
    <t>2013-02-05 07:05:00.0000000</t>
  </si>
  <si>
    <t>2013-02-05 07:00:00.0000000</t>
  </si>
  <si>
    <t>{"Events": [{ "Event":"Ready for collection","EventTime":"2013-02-04T12:00:00","ConNote":"EAN-125-2796"},{ "Event":"DeliveryAttempt","EventTime":"2013-02-05T07:10:00","ConNote":"EAN-125-2796","DriverID":20,"Latitude":45.8194098,"Longitude":-94.4094468,"Status":"Delivered"}],"DeliveredWhen":"2013-02-05T07:10:00","ReceivedBy":"Paula Gonzales"}</t>
  </si>
  <si>
    <t>2013-02-05 07:10:00.0000000</t>
  </si>
  <si>
    <t>{"Events": [{ "Event":"Ready for collection","EventTime":"2013-02-06T12:00:00","ConNote":"EAN-125-2890"},{ "Event":"DeliveryAttempt","EventTime":"2013-02-07T07:05:00","ConNote":"EAN-125-2890","DriverID":4,"Latitude":40.0745503,"Longitude":-75.5351981,"Status":"Delivered"}],"DeliveredWhen":"2013-02-07T07:05:00","ReceivedBy":"Elnaz Javan"}</t>
  </si>
  <si>
    <t>2013-02-07 07:05:00.0000000</t>
  </si>
  <si>
    <t>2013-02-07 07:00:00.0000000</t>
  </si>
  <si>
    <t>{"Events": [{ "Event":"Ready for collection","EventTime":"2013-02-06T12:00:00","ConNote":"EAN-125-2891"},{ "Event":"DeliveryAttempt","EventTime":"2013-02-07T07:10:00","ConNote":"EAN-125-2891","DriverID":4,"Latitude":39.8500679,"Longitude":-82.1220868,"Status":"Delivered"}],"DeliveredWhen":"2013-02-07T07:10:00","ReceivedBy":"Adam Kubat"}</t>
  </si>
  <si>
    <t>2013-02-07 07:10:00.0000000</t>
  </si>
  <si>
    <t>{"Events": [{ "Event":"Ready for collection","EventTime":"2013-02-06T12:00:00","ConNote":"EAN-125-2892"},{ "Event":"DeliveryAttempt","EventTime":"2013-02-07T07:15:00","ConNote":"EAN-125-2892","DriverID":4,"Latitude":43.0203609,"Longitude":-71.6003490,"Status":"Delivered"}],"DeliveredWhen":"2013-02-07T07:15:00","ReceivedBy":"Isabelle Vodlan"}</t>
  </si>
  <si>
    <t>2013-02-07 07:15:00.0000000</t>
  </si>
  <si>
    <t>{"Events": [{ "Event":"Ready for collection","EventTime":"2013-02-06T12:00:00","ConNote":"EAN-125-2893"},{ "Event":"DeliveryAttempt","EventTime":"2013-02-07T07:20:00","ConNote":"EAN-125-2893","DriverID":4,"Latitude":29.7885429,"Longitude":-85.2849181,"Status":"Delivered"}],"DeliveredWhen":"2013-02-07T07:20:00","ReceivedBy":"Cristina Longo"}</t>
  </si>
  <si>
    <t>2013-02-07 07:20:00.0000000</t>
  </si>
  <si>
    <t>Unit 174, 1507 Izmaylov Crescent</t>
  </si>
  <si>
    <t>{"Events": [{ "Event":"Ready for collection","EventTime":"2013-02-07T12:00:00","ConNote":"EAN-125-2926"},{ "Event":"DeliveryAttempt","EventTime":"2013-02-08T07:05:00","ConNote":"EAN-125-2926","DriverID":20,"Latitude":64.8597222,"Longitude":-147.7322222,"Status":"Delivered"}],"DeliveredWhen":"2013-02-08T07:05:00","ReceivedBy":"Mithun Bhattacharya"}</t>
  </si>
  <si>
    <t>2013-02-08 07:05:00.0000000</t>
  </si>
  <si>
    <t>2013-02-08 07:00:00.0000000</t>
  </si>
  <si>
    <t>{"Events": [{ "Event":"Ready for collection","EventTime":"2013-02-08T12:00:00","ConNote":"EAN-125-2961"},{ "Event":"DeliveryAttempt","EventTime":"2013-02-09T07:05:00","ConNote":"EAN-125-2961","DriverID":19,"Latitude":48.7163356,"Longitude":-115.8743507,"Status":"Delivered"}],"DeliveredWhen":"2013-02-09T07:05:00","ReceivedBy":"Lorena Cindric"}</t>
  </si>
  <si>
    <t>2013-02-09 07:05:00.0000000</t>
  </si>
  <si>
    <t>2013-02-09 07:00:00.0000000</t>
  </si>
  <si>
    <t>{"Events": [{ "Event":"Ready for collection","EventTime":"2013-02-08T12:00:00","ConNote":"EAN-125-2962"},{ "Event":"DeliveryAttempt","EventTime":"2013-02-09T07:10:00","ConNote":"EAN-125-2962","DriverID":19,"Latitude":37.2811339,"Longitude":-98.5803610,"Status":"Delivered"}],"DeliveredWhen":"2013-02-09T07:10:00","ReceivedBy":"Daniel Roman"}</t>
  </si>
  <si>
    <t>2013-02-09 07:10:00.0000000</t>
  </si>
  <si>
    <t>{"Events": [{ "Event":"Ready for collection","EventTime":"2013-02-08T12:00:00","ConNote":"EAN-125-2963"},{ "Event":"DeliveryAttempt","EventTime":"2013-02-09T07:15:00","ConNote":"EAN-125-2963","DriverID":19,"Latitude":39.8500679,"Longitude":-82.1220868,"Status":"Delivered"}],"DeliveredWhen":"2013-02-09T07:15:00","ReceivedBy":"Adam Kubat"}</t>
  </si>
  <si>
    <t>2013-02-09 07:15:00.0000000</t>
  </si>
  <si>
    <t>{"Events": [{ "Event":"Ready for collection","EventTime":"2013-02-09T12:00:00","ConNote":"EAN-125-3020"},{ "Event":"DeliveryAttempt","EventTime":"2013-02-10T07:05:00","ConNote":"EAN-125-3020","DriverID":11,"Latitude":34.2689145,"Longitude":-112.7271223,"Status":"Delivered"}],"DeliveredWhen":"2013-02-10T07:05:00","ReceivedBy":"Bhaargav Rambhatla"}</t>
  </si>
  <si>
    <t>2013-02-10 07:05:00.0000000</t>
  </si>
  <si>
    <t>2013-02-10 07:00:00.0000000</t>
  </si>
  <si>
    <t>{"Events": [{ "Event":"Ready for collection","EventTime":"2013-02-09T12:00:00","ConNote":"EAN-125-3021"},{ "Event":"DeliveryAttempt","EventTime":"2013-02-10T07:10:00","ConNote":"EAN-125-3021","DriverID":11,"Latitude":37.6142165,"Longitude":-88.7081133,"Comment":"Receiver not present"}],"DeliveredWhen":"2013-02-10T07:10:00","ReceivedBy":"Razeena Hosseini"}</t>
  </si>
  <si>
    <t>2013-02-10 07:10:00.0000000</t>
  </si>
  <si>
    <t>{"Events": [{ "Event":"Ready for collection","EventTime":"2013-02-11T12:00:00","ConNote":"EAN-125-3065"},{ "Event":"DeliveryAttempt","EventTime":"2013-02-12T07:05:00","ConNote":"EAN-125-3065","DriverID":17,"Latitude":34.2689145,"Longitude":-112.7271223,"Status":"Delivered"}],"DeliveredWhen":"2013-02-12T07:05:00","ReceivedBy":"Bhaargav Rambhatla"}</t>
  </si>
  <si>
    <t>2013-02-12 07:05:00.0000000</t>
  </si>
  <si>
    <t>2013-02-12 07:00:00.0000000</t>
  </si>
  <si>
    <t>{"Events": [{ "Event":"Ready for collection","EventTime":"2013-02-11T12:00:00","ConNote":"EAN-125-3066"},{ "Event":"DeliveryAttempt","EventTime":"2013-02-12T07:10:00","ConNote":"EAN-125-3066","DriverID":17,"Latitude":37.2811339,"Longitude":-98.5803610,"Status":"Delivered"}],"DeliveredWhen":"2013-02-12T07:10:00","ReceivedBy":"Daniel Roman"}</t>
  </si>
  <si>
    <t>2013-02-12 07:10:00.0000000</t>
  </si>
  <si>
    <t>{"Events": [{ "Event":"Ready for collection","EventTime":"2013-02-11T12:00:00","ConNote":"EAN-125-3067"},{ "Event":"DeliveryAttempt","EventTime":"2013-02-12T07:15:00","ConNote":"EAN-125-3067","DriverID":17,"Latitude":37.6142165,"Longitude":-88.7081133,"Status":"Delivered"}],"DeliveredWhen":"2013-02-12T07:15:00","ReceivedBy":"Razeena Hosseini"}</t>
  </si>
  <si>
    <t>2013-02-12 07:15:00.0000000</t>
  </si>
  <si>
    <t>{"Events": [{ "Event":"Ready for collection","EventTime":"2013-02-11T12:00:00","ConNote":"EAN-125-3068"},{ "Event":"DeliveryAttempt","EventTime":"2013-02-12T07:20:00","ConNote":"EAN-125-3068","DriverID":17,"Latitude":34.9293315,"Longitude":-79.1550330,"Status":"Delivered"}],"DeliveredWhen":"2013-02-12T07:20:00","ReceivedBy":"Intira Mookjai"}</t>
  </si>
  <si>
    <t>2013-02-12 07:20:00.0000000</t>
  </si>
  <si>
    <t>{"Events": [{ "Event":"Ready for collection","EventTime":"2013-02-12T12:00:00","ConNote":"EAN-125-3134"},{ "Event":"DeliveryAttempt","EventTime":"2013-02-13T07:05:00","ConNote":"EAN-125-3134","DriverID":5,"Latitude":29.7885429,"Longitude":-85.2849181,"Status":"Delivered"}],"DeliveredWhen":"2013-02-13T07:05:00","ReceivedBy":"Cristina Longo"}</t>
  </si>
  <si>
    <t>2013-02-13 07:05:00.0000000</t>
  </si>
  <si>
    <t>2013-02-13 07:00:00.0000000</t>
  </si>
  <si>
    <t>{"Events": [{ "Event":"Ready for collection","EventTime":"2013-02-13T12:00:00","ConNote":"EAN-125-3167"},{ "Event":"DeliveryAttempt","EventTime":"2013-02-14T07:05:00","ConNote":"EAN-125-3167","DriverID":20,"Latitude":37.2811339,"Longitude":-98.5803610,"Status":"Delivered"}],"DeliveredWhen":"2013-02-14T07:05:00","ReceivedBy":"Daniel Roman"}</t>
  </si>
  <si>
    <t>2013-02-14 07:05:00.0000000</t>
  </si>
  <si>
    <t>2013-02-14 07:00:00.0000000</t>
  </si>
  <si>
    <t>{"Events": [{ "Event":"Ready for collection","EventTime":"2013-02-13T12:00:00","ConNote":"EAN-125-3168"},{ "Event":"DeliveryAttempt","EventTime":"2013-02-14T07:10:00","ConNote":"EAN-125-3168","DriverID":20,"Latitude":35.1925800,"Longitude":-86.8511135,"Status":"Delivered"}],"DeliveredWhen":"2013-02-14T07:10:00","ReceivedBy":"Kalidas Nadar"}</t>
  </si>
  <si>
    <t>2013-02-14 07:10:00.0000000</t>
  </si>
  <si>
    <t>{"Events": [{ "Event":"Ready for collection","EventTime":"2013-02-14T12:00:00","ConNote":"EAN-125-3207"},{ "Event":"DeliveryAttempt","EventTime":"2013-02-15T07:05:00","ConNote":"EAN-125-3207","DriverID":7,"Latitude":40.9134194,"Longitude":-75.9665916,"Status":"Delivered"}],"DeliveredWhen":"2013-02-15T07:05:00","ReceivedBy":"Duleep Raju"}</t>
  </si>
  <si>
    <t>2013-02-15 07:05:00.0000000</t>
  </si>
  <si>
    <t>2013-02-15 07:00:00.0000000</t>
  </si>
  <si>
    <t>{"Events": [{ "Event":"Ready for collection","EventTime":"2013-02-15T12:00:00","ConNote":"EAN-125-3266"},{ "Event":"DeliveryAttempt","EventTime":"2013-02-16T07:05:00","ConNote":"EAN-125-3266","DriverID":5,"Latitude":39.8500679,"Longitude":-82.1220868,"Status":"Delivered"}],"DeliveredWhen":"2013-02-16T07:05:00","ReceivedBy":"Adam Kubat"}</t>
  </si>
  <si>
    <t>2013-02-16 07:05:00.0000000</t>
  </si>
  <si>
    <t>2013-02-16 07:00:00.0000000</t>
  </si>
  <si>
    <t>{"Events": [{ "Event":"Ready for collection","EventTime":"2013-02-15T12:00:00","ConNote":"EAN-125-3267"},{ "Event":"DeliveryAttempt","EventTime":"2013-02-16T07:10:00","ConNote":"EAN-125-3267","DriverID":5,"Latitude":34.9293315,"Longitude":-79.1550330,"Status":"Delivered"}],"DeliveredWhen":"2013-02-16T07:10:00","ReceivedBy":"Intira Mookjai"}</t>
  </si>
  <si>
    <t>2013-02-16 07:10:00.0000000</t>
  </si>
  <si>
    <t>{"Events": [{ "Event":"Ready for collection","EventTime":"2013-02-16T12:00:00","ConNote":"EAN-125-3306"},{ "Event":"DeliveryAttempt","EventTime":"2013-02-17T07:05:00","ConNote":"EAN-125-3306","DriverID":5,"Latitude":43.1992244,"Longitude":-78.5761394,"Comment":"Receiver not present"}],"DeliveredWhen":"2013-02-17T07:05:00","ReceivedBy":"Johanna Huiting"}</t>
  </si>
  <si>
    <t>2013-02-17 07:05:00.0000000</t>
  </si>
  <si>
    <t>2013-02-17 07:00:00.0000000</t>
  </si>
  <si>
    <t>{"Events": [{ "Event":"Ready for collection","EventTime":"2013-02-16T12:00:00","ConNote":"EAN-125-3307"},{ "Event":"DeliveryAttempt","EventTime":"2013-02-17T07:10:00","ConNote":"EAN-125-3307","DriverID":5,"Latitude":44.8274625,"Longitude":-94.2749801,"Status":"Delivered"}],"DeliveredWhen":"2013-02-17T07:10:00","ReceivedBy":"Heloisa Fernandes"}</t>
  </si>
  <si>
    <t>2013-02-17 07:10:00.0000000</t>
  </si>
  <si>
    <t>{"Events": [{ "Event":"Ready for collection","EventTime":"2013-02-16T12:00:00","ConNote":"EAN-125-3308"},{ "Event":"DeliveryAttempt","EventTime":"2013-02-17T07:15:00","ConNote":"EAN-125-3308","DriverID":5,"Latitude":43.0203609,"Longitude":-71.6003490,"Comment":"Receiver not present"}],"DeliveredWhen":"2013-02-17T07:15:00","ReceivedBy":"Isabelle Vodlan"}</t>
  </si>
  <si>
    <t>2013-02-17 07:15:00.0000000</t>
  </si>
  <si>
    <t>{"Events": [{ "Event":"Ready for collection","EventTime":"2013-02-18T12:00:00","ConNote":"EAN-125-3356"},{ "Event":"DeliveryAttempt","EventTime":"2013-02-19T07:55:00","ConNote":"EAN-125-3356","DriverID":14,"Latitude":41.1725134,"Longitude":-92.3087945,"Status":"Delivered"}],"DeliveredWhen":"2013-02-19T07:55:00","ReceivedBy":"Dhanishta Majji"}</t>
  </si>
  <si>
    <t>2013-02-19 07:55:00.0000000</t>
  </si>
  <si>
    <t>2013-02-19 07:00:00.0000000</t>
  </si>
  <si>
    <t>{"Events": [{ "Event":"Ready for collection","EventTime":"2013-02-18T12:00:00","ConNote":"EAN-125-3358"},{ "Event":"DeliveryAttempt","EventTime":"2013-02-19T08:05:00","ConNote":"EAN-125-3358","DriverID":14,"Latitude":36.0041223,"Longitude":-120.1290272,"Status":"Delivered"}],"DeliveredWhen":"2013-02-19T08:05:00","ReceivedBy":"Sulabha Khalsa"}</t>
  </si>
  <si>
    <t>2013-02-19 08:05:00.0000000</t>
  </si>
  <si>
    <t>{"Events": [{ "Event":"Ready for collection","EventTime":"2013-02-18T12:00:00","ConNote":"EAN-125-3371"},{ "Event":"DeliveryAttempt","EventTime":"2013-02-19T09:10:00","ConNote":"EAN-125-3371","DriverID":14,"Latitude":36.0041223,"Longitude":-120.1290272,"Status":"Delivered"}],"DeliveredWhen":"2013-02-19T09:10:00","ReceivedBy":"Sulabha Khalsa"}</t>
  </si>
  <si>
    <t>2013-02-19 09:10:00.0000000</t>
  </si>
  <si>
    <t>{"Events": [{ "Event":"Ready for collection","EventTime":"2013-02-19T12:00:00","ConNote":"EAN-125-3394"},{ "Event":"DeliveryAttempt","EventTime":"2013-02-20T07:05:00","ConNote":"EAN-125-3394","DriverID":4,"Latitude":34.2689145,"Longitude":-112.7271223,"Status":"Delivered"}],"DeliveredWhen":"2013-02-20T07:05:00","ReceivedBy":"Bhaargav Rambhatla"}</t>
  </si>
  <si>
    <t>2013-02-20 07:05:00.0000000</t>
  </si>
  <si>
    <t>2013-02-20 07:00:00.0000000</t>
  </si>
  <si>
    <t>{"Events": [{ "Event":"Ready for collection","EventTime":"2013-02-25T12:00:00","ConNote":"EAN-125-3635"},{ "Event":"DeliveryAttempt","EventTime":"2013-02-26T07:15:00","ConNote":"EAN-125-3635","DriverID":3,"Latitude":43.1992244,"Longitude":-78.5761394,"Comment":"Receiver not present"}],"DeliveredWhen":"2013-02-26T07:15:00","ReceivedBy":"Johanna Huiting"}</t>
  </si>
  <si>
    <t>2013-02-26 07:15:00.0000000</t>
  </si>
  <si>
    <t>2013-02-26 07:00:00.0000000</t>
  </si>
  <si>
    <t>{"Events": [{ "Event":"Ready for collection","EventTime":"2013-02-27T12:00:00","ConNote":"EAN-125-3732"},{ "Event":"DeliveryAttempt","EventTime":"2013-02-28T07:05:00","ConNote":"EAN-125-3732","DriverID":11,"Latitude":37.6142165,"Longitude":-88.7081133,"Comment":"Receiver not present"}],"DeliveredWhen":"2013-02-28T07:05:00","ReceivedBy":"Razeena Hosseini"}</t>
  </si>
  <si>
    <t>2013-02-28 07:05:00.0000000</t>
  </si>
  <si>
    <t>2013-02-28 07:00:00.0000000</t>
  </si>
  <si>
    <t>{"Events": [{ "Event":"Ready for collection","EventTime":"2013-02-28T12:00:00","ConNote":"EAN-125-3768"},{ "Event":"DeliveryAttempt","EventTime":"2013-03-01T07:05:00","ConNote":"EAN-125-3768","DriverID":9,"Latitude":40.0745503,"Longitude":-75.5351981,"Status":"Delivered"}],"DeliveredWhen":"2013-03-01T07:05:00","ReceivedBy":"Elnaz Javan"}</t>
  </si>
  <si>
    <t>2013-03-01 07:05:00.0000000</t>
  </si>
  <si>
    <t>2013-03-01 07:00:00.0000000</t>
  </si>
  <si>
    <t>2013-02-25</t>
  </si>
  <si>
    <t>2013-02-27</t>
  </si>
  <si>
    <t>2013-02-28</t>
  </si>
  <si>
    <t>InvoiceLineID</t>
  </si>
  <si>
    <t>TaxAmount</t>
  </si>
  <si>
    <t>LineProfit</t>
  </si>
  <si>
    <t>ExtendedPrice</t>
  </si>
  <si>
    <t>59.80</t>
  </si>
  <si>
    <t>2013-01-02 12:00:00.0000000</t>
  </si>
  <si>
    <t>51.00</t>
  </si>
  <si>
    <t>89.70</t>
  </si>
  <si>
    <t>2013-01-03 12:00:00.0000000</t>
  </si>
  <si>
    <t>25.50</t>
  </si>
  <si>
    <t>44.85</t>
  </si>
  <si>
    <t>2013-01-05 12:00:00.0000000</t>
  </si>
  <si>
    <t>17.00</t>
  </si>
  <si>
    <t>29.90</t>
  </si>
  <si>
    <t>13.65</t>
  </si>
  <si>
    <t>59.50</t>
  </si>
  <si>
    <t>104.65</t>
  </si>
  <si>
    <t>2013-01-08 12:00:00.0000000</t>
  </si>
  <si>
    <t>40.00</t>
  </si>
  <si>
    <t>73.60</t>
  </si>
  <si>
    <t>17.55</t>
  </si>
  <si>
    <t>76.50</t>
  </si>
  <si>
    <t>134.55</t>
  </si>
  <si>
    <t>2013-01-10 12:00:00.0000000</t>
  </si>
  <si>
    <t>19.50</t>
  </si>
  <si>
    <t>85.00</t>
  </si>
  <si>
    <t>149.50</t>
  </si>
  <si>
    <t>15.60</t>
  </si>
  <si>
    <t>68.00</t>
  </si>
  <si>
    <t>119.60</t>
  </si>
  <si>
    <t>43.20</t>
  </si>
  <si>
    <t>180.00</t>
  </si>
  <si>
    <t>331.20</t>
  </si>
  <si>
    <t>28.80</t>
  </si>
  <si>
    <t>120.00</t>
  </si>
  <si>
    <t>220.80</t>
  </si>
  <si>
    <t>2013-01-12 12:00:00.0000000</t>
  </si>
  <si>
    <t>2013-01-14 12:00:00.0000000</t>
  </si>
  <si>
    <t>200.00</t>
  </si>
  <si>
    <t>368.00</t>
  </si>
  <si>
    <t>19.20</t>
  </si>
  <si>
    <t>80.00</t>
  </si>
  <si>
    <t>147.20</t>
  </si>
  <si>
    <t>2013-01-15 12:00:00.0000000</t>
  </si>
  <si>
    <t>15.00</t>
  </si>
  <si>
    <t>62.00</t>
  </si>
  <si>
    <t>115.00</t>
  </si>
  <si>
    <t>2013-01-16 12:00:00.0000000</t>
  </si>
  <si>
    <t>38.40</t>
  </si>
  <si>
    <t>160.00</t>
  </si>
  <si>
    <t>294.40</t>
  </si>
  <si>
    <t>14.95</t>
  </si>
  <si>
    <t>2013-01-18 12:00:00.0000000</t>
  </si>
  <si>
    <t>42.50</t>
  </si>
  <si>
    <t>74.75</t>
  </si>
  <si>
    <t>2013-01-25 12:00:00.0000000</t>
  </si>
  <si>
    <t>2013-01-26 12:00:00.0000000</t>
  </si>
  <si>
    <t>288.00</t>
  </si>
  <si>
    <t>1212.00</t>
  </si>
  <si>
    <t>2208.00</t>
  </si>
  <si>
    <t>2013-01-28 12:00:00.0000000</t>
  </si>
  <si>
    <t>216.00</t>
  </si>
  <si>
    <t>909.00</t>
  </si>
  <si>
    <t>1656.00</t>
  </si>
  <si>
    <t>33.60</t>
  </si>
  <si>
    <t>140.00</t>
  </si>
  <si>
    <t>257.60</t>
  </si>
  <si>
    <t>2013-01-30 12:00:00.0000000</t>
  </si>
  <si>
    <t>14.40</t>
  </si>
  <si>
    <t>60.00</t>
  </si>
  <si>
    <t>110.40</t>
  </si>
  <si>
    <t>2013-01-31 12:00:00.0000000</t>
  </si>
  <si>
    <t>31.00</t>
  </si>
  <si>
    <t>57.50</t>
  </si>
  <si>
    <t>2013-02-04 12:00:00.0000000</t>
  </si>
  <si>
    <t>15.50</t>
  </si>
  <si>
    <t>28.75</t>
  </si>
  <si>
    <t>2013-02-06 12:00:00.0000000</t>
  </si>
  <si>
    <t>83.25</t>
  </si>
  <si>
    <t>217.50</t>
  </si>
  <si>
    <t>638.25</t>
  </si>
  <si>
    <t>2013-02-07 12:00:00.0000000</t>
  </si>
  <si>
    <t>2013-02-08 12:00:00.0000000</t>
  </si>
  <si>
    <t>252.00</t>
  </si>
  <si>
    <t>1060.50</t>
  </si>
  <si>
    <t>1932.00</t>
  </si>
  <si>
    <t>2013-02-13 12:00:00.0000000</t>
  </si>
  <si>
    <t>2013-02-14 12:00:00.0000000</t>
  </si>
  <si>
    <t>2013-02-15 12:00:00.0000000</t>
  </si>
  <si>
    <t>2013-02-16 12:00:00.0000000</t>
  </si>
  <si>
    <t>18.75</t>
  </si>
  <si>
    <t>77.50</t>
  </si>
  <si>
    <t>143.75</t>
  </si>
  <si>
    <t>2013-02-18 12:00:00.0000000</t>
  </si>
  <si>
    <t>7.80</t>
  </si>
  <si>
    <t>11.70</t>
  </si>
  <si>
    <t>5.85</t>
  </si>
  <si>
    <t>3.90</t>
  </si>
  <si>
    <t>9.60</t>
  </si>
  <si>
    <t>1.95</t>
  </si>
  <si>
    <t>8.50</t>
  </si>
  <si>
    <t>9.75</t>
  </si>
  <si>
    <t>7.50</t>
  </si>
  <si>
    <t>3.75</t>
  </si>
  <si>
    <t>CustomerTransactionID</t>
  </si>
  <si>
    <t>TransactionDate</t>
  </si>
  <si>
    <t>AmountExcludingTax</t>
  </si>
  <si>
    <t>TransactionAmount</t>
  </si>
  <si>
    <t>OutstandingBalance</t>
  </si>
  <si>
    <t>FinalizationDate</t>
  </si>
  <si>
    <t>IsFinalized</t>
  </si>
  <si>
    <t>32.40</t>
  </si>
  <si>
    <t>37.26</t>
  </si>
  <si>
    <t>0.00</t>
  </si>
  <si>
    <t>2013-01-02 11:30:00.0000000</t>
  </si>
  <si>
    <t>463.20</t>
  </si>
  <si>
    <t>69.48</t>
  </si>
  <si>
    <t>532.68</t>
  </si>
  <si>
    <t>2013-01-03 11:30:00.0000000</t>
  </si>
  <si>
    <t>104.00</t>
  </si>
  <si>
    <t>178.00</t>
  </si>
  <si>
    <t>26.70</t>
  </si>
  <si>
    <t>204.70</t>
  </si>
  <si>
    <t>2013-01-04 11:30:00.0000000</t>
  </si>
  <si>
    <t>8272.00</t>
  </si>
  <si>
    <t>1240.80</t>
  </si>
  <si>
    <t>9512.80</t>
  </si>
  <si>
    <t>475.00</t>
  </si>
  <si>
    <t>71.25</t>
  </si>
  <si>
    <t>546.25</t>
  </si>
  <si>
    <t>2013-01-06 11:30:00.0000000</t>
  </si>
  <si>
    <t>317.00</t>
  </si>
  <si>
    <t>47.55</t>
  </si>
  <si>
    <t>364.55</t>
  </si>
  <si>
    <t>2014.00</t>
  </si>
  <si>
    <t>302.10</t>
  </si>
  <si>
    <t>2316.10</t>
  </si>
  <si>
    <t>2013-01-09 11:30:00.0000000</t>
  </si>
  <si>
    <t>509.00</t>
  </si>
  <si>
    <t>76.35</t>
  </si>
  <si>
    <t>585.35</t>
  </si>
  <si>
    <t>2013-01-11 11:30:00.0000000</t>
  </si>
  <si>
    <t>588.75</t>
  </si>
  <si>
    <t>88.31</t>
  </si>
  <si>
    <t>677.06</t>
  </si>
  <si>
    <t>846.00</t>
  </si>
  <si>
    <t>126.90</t>
  </si>
  <si>
    <t>972.90</t>
  </si>
  <si>
    <t>2108.00</t>
  </si>
  <si>
    <t>316.20</t>
  </si>
  <si>
    <t>2424.20</t>
  </si>
  <si>
    <t>2013-01-12 11:30:00.0000000</t>
  </si>
  <si>
    <t>9718.00</t>
  </si>
  <si>
    <t>1457.70</t>
  </si>
  <si>
    <t>11175.70</t>
  </si>
  <si>
    <t>320.00</t>
  </si>
  <si>
    <t>624.00</t>
  </si>
  <si>
    <t>93.60</t>
  </si>
  <si>
    <t>717.60</t>
  </si>
  <si>
    <t>2013-01-13 11:30:00.0000000</t>
  </si>
  <si>
    <t>5343.40</t>
  </si>
  <si>
    <t>801.51</t>
  </si>
  <si>
    <t>6144.91</t>
  </si>
  <si>
    <t>8749.00</t>
  </si>
  <si>
    <t>1312.35</t>
  </si>
  <si>
    <t>10061.35</t>
  </si>
  <si>
    <t>3139.65</t>
  </si>
  <si>
    <t>470.95</t>
  </si>
  <si>
    <t>3610.60</t>
  </si>
  <si>
    <t>2013-01-15 11:30:00.0000000</t>
  </si>
  <si>
    <t>877.00</t>
  </si>
  <si>
    <t>131.55</t>
  </si>
  <si>
    <t>1008.55</t>
  </si>
  <si>
    <t>2549.20</t>
  </si>
  <si>
    <t>382.38</t>
  </si>
  <si>
    <t>2931.58</t>
  </si>
  <si>
    <t>5700.00</t>
  </si>
  <si>
    <t>855.00</t>
  </si>
  <si>
    <t>6555.00</t>
  </si>
  <si>
    <t>2160.00</t>
  </si>
  <si>
    <t>324.00</t>
  </si>
  <si>
    <t>2484.00</t>
  </si>
  <si>
    <t>2013-01-16 11:30:00.0000000</t>
  </si>
  <si>
    <t>416.00</t>
  </si>
  <si>
    <t>62.40</t>
  </si>
  <si>
    <t>478.40</t>
  </si>
  <si>
    <t>702.00</t>
  </si>
  <si>
    <t>105.30</t>
  </si>
  <si>
    <t>807.30</t>
  </si>
  <si>
    <t>1642.00</t>
  </si>
  <si>
    <t>246.30</t>
  </si>
  <si>
    <t>1888.30</t>
  </si>
  <si>
    <t>2676.00</t>
  </si>
  <si>
    <t>401.40</t>
  </si>
  <si>
    <t>3077.40</t>
  </si>
  <si>
    <t>2013-01-17 11:30:00.0000000</t>
  </si>
  <si>
    <t>639.00</t>
  </si>
  <si>
    <t>95.85</t>
  </si>
  <si>
    <t>734.85</t>
  </si>
  <si>
    <t>1853.50</t>
  </si>
  <si>
    <t>278.03</t>
  </si>
  <si>
    <t>2131.53</t>
  </si>
  <si>
    <t>4325.00</t>
  </si>
  <si>
    <t>648.75</t>
  </si>
  <si>
    <t>4973.75</t>
  </si>
  <si>
    <t>2013-01-19 11:30:00.0000000</t>
  </si>
  <si>
    <t>1787.50</t>
  </si>
  <si>
    <t>268.13</t>
  </si>
  <si>
    <t>2055.63</t>
  </si>
  <si>
    <t>2608.00</t>
  </si>
  <si>
    <t>391.20</t>
  </si>
  <si>
    <t>2999.20</t>
  </si>
  <si>
    <t>778.00</t>
  </si>
  <si>
    <t>116.70</t>
  </si>
  <si>
    <t>894.70</t>
  </si>
  <si>
    <t>586.00</t>
  </si>
  <si>
    <t>87.90</t>
  </si>
  <si>
    <t>673.90</t>
  </si>
  <si>
    <t>182.50</t>
  </si>
  <si>
    <t>27.38</t>
  </si>
  <si>
    <t>209.88</t>
  </si>
  <si>
    <t>2100.00</t>
  </si>
  <si>
    <t>315.00</t>
  </si>
  <si>
    <t>2415.00</t>
  </si>
  <si>
    <t>3379.20</t>
  </si>
  <si>
    <t>506.88</t>
  </si>
  <si>
    <t>3886.08</t>
  </si>
  <si>
    <t>2013-01-20 11:30:00.0000000</t>
  </si>
  <si>
    <t>1921.60</t>
  </si>
  <si>
    <t>288.24</t>
  </si>
  <si>
    <t>2209.84</t>
  </si>
  <si>
    <t>2013-01-22 11:30:00.0000000</t>
  </si>
  <si>
    <t>1387.00</t>
  </si>
  <si>
    <t>208.05</t>
  </si>
  <si>
    <t>1595.05</t>
  </si>
  <si>
    <t>2013-01-23 11:30:00.0000000</t>
  </si>
  <si>
    <t>1297.20</t>
  </si>
  <si>
    <t>194.58</t>
  </si>
  <si>
    <t>1491.78</t>
  </si>
  <si>
    <t>2304.00</t>
  </si>
  <si>
    <t>345.60</t>
  </si>
  <si>
    <t>2649.60</t>
  </si>
  <si>
    <t>2013-01-24 11:30:00.0000000</t>
  </si>
  <si>
    <t>2802.00</t>
  </si>
  <si>
    <t>420.30</t>
  </si>
  <si>
    <t>3222.30</t>
  </si>
  <si>
    <t>10679.00</t>
  </si>
  <si>
    <t>1601.85</t>
  </si>
  <si>
    <t>12280.85</t>
  </si>
  <si>
    <t>10301.00</t>
  </si>
  <si>
    <t>1545.15</t>
  </si>
  <si>
    <t>11846.15</t>
  </si>
  <si>
    <t>2013-01-25 11:30:00.0000000</t>
  </si>
  <si>
    <t>1419.65</t>
  </si>
  <si>
    <t>212.95</t>
  </si>
  <si>
    <t>1632.60</t>
  </si>
  <si>
    <t>2013-01-26 11:30:00.0000000</t>
  </si>
  <si>
    <t>3232.00</t>
  </si>
  <si>
    <t>484.80</t>
  </si>
  <si>
    <t>3716.80</t>
  </si>
  <si>
    <t>833.50</t>
  </si>
  <si>
    <t>125.03</t>
  </si>
  <si>
    <t>958.53</t>
  </si>
  <si>
    <t>461.00</t>
  </si>
  <si>
    <t>69.15</t>
  </si>
  <si>
    <t>530.15</t>
  </si>
  <si>
    <t>3660.00</t>
  </si>
  <si>
    <t>549.00</t>
  </si>
  <si>
    <t>4209.00</t>
  </si>
  <si>
    <t>2013-01-27 11:30:00.0000000</t>
  </si>
  <si>
    <t>1190.00</t>
  </si>
  <si>
    <t>178.50</t>
  </si>
  <si>
    <t>1368.50</t>
  </si>
  <si>
    <t>2013-01-29 11:30:00.0000000</t>
  </si>
  <si>
    <t>10977.00</t>
  </si>
  <si>
    <t>1646.55</t>
  </si>
  <si>
    <t>12623.55</t>
  </si>
  <si>
    <t>494.00</t>
  </si>
  <si>
    <t>74.10</t>
  </si>
  <si>
    <t>568.10</t>
  </si>
  <si>
    <t>5734.05</t>
  </si>
  <si>
    <t>860.11</t>
  </si>
  <si>
    <t>6594.16</t>
  </si>
  <si>
    <t>1080.00</t>
  </si>
  <si>
    <t>162.00</t>
  </si>
  <si>
    <t>1242.00</t>
  </si>
  <si>
    <t>2013-01-30 11:30:00.0000000</t>
  </si>
  <si>
    <t>1570.00</t>
  </si>
  <si>
    <t>235.50</t>
  </si>
  <si>
    <t>1805.50</t>
  </si>
  <si>
    <t>5495.00</t>
  </si>
  <si>
    <t>824.25</t>
  </si>
  <si>
    <t>6319.25</t>
  </si>
  <si>
    <t>490.40</t>
  </si>
  <si>
    <t>73.56</t>
  </si>
  <si>
    <t>563.96</t>
  </si>
  <si>
    <t>8216.85</t>
  </si>
  <si>
    <t>1232.53</t>
  </si>
  <si>
    <t>9449.38</t>
  </si>
  <si>
    <t>2013-01-31 11:30:00.0000000</t>
  </si>
  <si>
    <t>551.00</t>
  </si>
  <si>
    <t>82.65</t>
  </si>
  <si>
    <t>633.65</t>
  </si>
  <si>
    <t>5346.00</t>
  </si>
  <si>
    <t>801.90</t>
  </si>
  <si>
    <t>6147.90</t>
  </si>
  <si>
    <t>1734.00</t>
  </si>
  <si>
    <t>260.10</t>
  </si>
  <si>
    <t>1994.10</t>
  </si>
  <si>
    <t>11511.00</t>
  </si>
  <si>
    <t>1726.65</t>
  </si>
  <si>
    <t>13237.65</t>
  </si>
  <si>
    <t>313.00</t>
  </si>
  <si>
    <t>46.95</t>
  </si>
  <si>
    <t>359.95</t>
  </si>
  <si>
    <t>2013-02-01 11:30:00.0000000</t>
  </si>
  <si>
    <t>836.00</t>
  </si>
  <si>
    <t>125.40</t>
  </si>
  <si>
    <t>961.40</t>
  </si>
  <si>
    <t>3608.00</t>
  </si>
  <si>
    <t>541.20</t>
  </si>
  <si>
    <t>4149.20</t>
  </si>
  <si>
    <t>2013-02-02 11:30:00.0000000</t>
  </si>
  <si>
    <t>615.00</t>
  </si>
  <si>
    <t>92.25</t>
  </si>
  <si>
    <t>707.25</t>
  </si>
  <si>
    <t>1071.00</t>
  </si>
  <si>
    <t>160.65</t>
  </si>
  <si>
    <t>1231.65</t>
  </si>
  <si>
    <t>2013-02-03 11:30:00.0000000</t>
  </si>
  <si>
    <t>2606.00</t>
  </si>
  <si>
    <t>390.90</t>
  </si>
  <si>
    <t>2996.90</t>
  </si>
  <si>
    <t>2947.00</t>
  </si>
  <si>
    <t>442.05</t>
  </si>
  <si>
    <t>3389.05</t>
  </si>
  <si>
    <t>2013-02-05 11:30:00.0000000</t>
  </si>
  <si>
    <t>807.00</t>
  </si>
  <si>
    <t>121.05</t>
  </si>
  <si>
    <t>928.05</t>
  </si>
  <si>
    <t>3572.00</t>
  </si>
  <si>
    <t>535.80</t>
  </si>
  <si>
    <t>4107.80</t>
  </si>
  <si>
    <t>2013-02-07 11:30:00.0000000</t>
  </si>
  <si>
    <t>1096.00</t>
  </si>
  <si>
    <t>164.40</t>
  </si>
  <si>
    <t>1260.40</t>
  </si>
  <si>
    <t>2673.60</t>
  </si>
  <si>
    <t>401.04</t>
  </si>
  <si>
    <t>3074.64</t>
  </si>
  <si>
    <t>1661.00</t>
  </si>
  <si>
    <t>249.15</t>
  </si>
  <si>
    <t>1910.15</t>
  </si>
  <si>
    <t>2165.00</t>
  </si>
  <si>
    <t>324.75</t>
  </si>
  <si>
    <t>2489.75</t>
  </si>
  <si>
    <t>2013-02-08 11:30:00.0000000</t>
  </si>
  <si>
    <t>295.00</t>
  </si>
  <si>
    <t>44.25</t>
  </si>
  <si>
    <t>339.25</t>
  </si>
  <si>
    <t>2013-02-09 11:30:00.0000000</t>
  </si>
  <si>
    <t>1808.00</t>
  </si>
  <si>
    <t>271.20</t>
  </si>
  <si>
    <t>2079.20</t>
  </si>
  <si>
    <t>2390.00</t>
  </si>
  <si>
    <t>358.50</t>
  </si>
  <si>
    <t>2748.50</t>
  </si>
  <si>
    <t>10090.00</t>
  </si>
  <si>
    <t>1513.50</t>
  </si>
  <si>
    <t>11603.50</t>
  </si>
  <si>
    <t>2013-02-10 11:30:00.0000000</t>
  </si>
  <si>
    <t>138.00</t>
  </si>
  <si>
    <t>20.70</t>
  </si>
  <si>
    <t>158.70</t>
  </si>
  <si>
    <t>4377.00</t>
  </si>
  <si>
    <t>656.55</t>
  </si>
  <si>
    <t>5033.55</t>
  </si>
  <si>
    <t>2013-02-12 11:30:00.0000000</t>
  </si>
  <si>
    <t>1680.00</t>
  </si>
  <si>
    <t>2532.80</t>
  </si>
  <si>
    <t>379.92</t>
  </si>
  <si>
    <t>2912.72</t>
  </si>
  <si>
    <t>1176.00</t>
  </si>
  <si>
    <t>176.40</t>
  </si>
  <si>
    <t>1352.40</t>
  </si>
  <si>
    <t>2824.00</t>
  </si>
  <si>
    <t>423.60</t>
  </si>
  <si>
    <t>3247.60</t>
  </si>
  <si>
    <t>2013-02-13 11:30:00.0000000</t>
  </si>
  <si>
    <t>864.00</t>
  </si>
  <si>
    <t>129.60</t>
  </si>
  <si>
    <t>993.60</t>
  </si>
  <si>
    <t>2013-02-14 11:30:00.0000000</t>
  </si>
  <si>
    <t>2422.00</t>
  </si>
  <si>
    <t>363.30</t>
  </si>
  <si>
    <t>2785.30</t>
  </si>
  <si>
    <t>8973.00</t>
  </si>
  <si>
    <t>1345.95</t>
  </si>
  <si>
    <t>10318.95</t>
  </si>
  <si>
    <t>2013-02-15 11:30:00.0000000</t>
  </si>
  <si>
    <t>511.00</t>
  </si>
  <si>
    <t>76.65</t>
  </si>
  <si>
    <t>587.65</t>
  </si>
  <si>
    <t>2013-02-16 11:30:00.0000000</t>
  </si>
  <si>
    <t>506.00</t>
  </si>
  <si>
    <t>75.90</t>
  </si>
  <si>
    <t>581.90</t>
  </si>
  <si>
    <t>1174.50</t>
  </si>
  <si>
    <t>176.18</t>
  </si>
  <si>
    <t>1350.68</t>
  </si>
  <si>
    <t>2013-02-17 11:30:00.0000000</t>
  </si>
  <si>
    <t>7252.80</t>
  </si>
  <si>
    <t>1087.92</t>
  </si>
  <si>
    <t>8340.72</t>
  </si>
  <si>
    <t>972.00</t>
  </si>
  <si>
    <t>145.80</t>
  </si>
  <si>
    <t>1117.80</t>
  </si>
  <si>
    <t>3296.00</t>
  </si>
  <si>
    <t>494.40</t>
  </si>
  <si>
    <t>3790.40</t>
  </si>
  <si>
    <t>2013-02-19 11:30:00.0000000</t>
  </si>
  <si>
    <t>2056.00</t>
  </si>
  <si>
    <t>308.40</t>
  </si>
  <si>
    <t>2364.40</t>
  </si>
  <si>
    <t>4374.00</t>
  </si>
  <si>
    <t>656.10</t>
  </si>
  <si>
    <t>5030.10</t>
  </si>
  <si>
    <t>1296.00</t>
  </si>
  <si>
    <t>194.40</t>
  </si>
  <si>
    <t>1490.40</t>
  </si>
  <si>
    <t>2013-02-20 11:30:00.0000000</t>
  </si>
  <si>
    <t>2013-02-26 11:30:00.0000000</t>
  </si>
  <si>
    <t>2013-02-28 11:30:00.0000000</t>
  </si>
  <si>
    <t>2013-03-01 11:30:00.0000000</t>
  </si>
  <si>
    <t>2013-01-06</t>
  </si>
  <si>
    <t>2013-01-13</t>
  </si>
  <si>
    <t>2013-01-20</t>
  </si>
  <si>
    <t>2013-01-27</t>
  </si>
  <si>
    <t>2013-02-03</t>
  </si>
  <si>
    <t>2013-02-10</t>
  </si>
  <si>
    <t>2013-02-17</t>
  </si>
  <si>
    <t>2013-02-20</t>
  </si>
  <si>
    <t>2013-02-26</t>
  </si>
  <si>
    <t>2013-03-01</t>
  </si>
  <si>
    <t>IsOrderFinalized</t>
  </si>
  <si>
    <t>2013-01-07 07:00:00.0000000</t>
  </si>
  <si>
    <t>2013-01-08 07:00:00.0000000</t>
  </si>
  <si>
    <t>2013-01-10 07:00:00.0000000</t>
  </si>
  <si>
    <t>2013-01-14 07:00:00.0000000</t>
  </si>
  <si>
    <t>PurchaseOrderLineID</t>
  </si>
  <si>
    <t>OrderedOuters</t>
  </si>
  <si>
    <t>ReceivedOuters</t>
  </si>
  <si>
    <t>ExpectedUnitPricePerOuter</t>
  </si>
  <si>
    <t>LastReceiptDate</t>
  </si>
  <si>
    <t>IsOrderLineFinalized</t>
  </si>
  <si>
    <t>170.00</t>
  </si>
  <si>
    <t>112.50</t>
  </si>
  <si>
    <t>SupplierTransactionID</t>
  </si>
  <si>
    <t>SupplierInvoiceNumber</t>
  </si>
  <si>
    <t>313.50</t>
  </si>
  <si>
    <t>47.03</t>
  </si>
  <si>
    <t>360.53</t>
  </si>
  <si>
    <t>2013-01-07 09:00:00.0000000</t>
  </si>
  <si>
    <t>21732.00</t>
  </si>
  <si>
    <t>3259.80</t>
  </si>
  <si>
    <t>24991.80</t>
  </si>
  <si>
    <t>2740.50</t>
  </si>
  <si>
    <t>411.11</t>
  </si>
  <si>
    <t>3151.61</t>
  </si>
  <si>
    <t>42481.20</t>
  </si>
  <si>
    <t>6372.19</t>
  </si>
  <si>
    <t>48853.39</t>
  </si>
  <si>
    <t>35067.50</t>
  </si>
  <si>
    <t>5260.14</t>
  </si>
  <si>
    <t>40327.64</t>
  </si>
  <si>
    <t>5528.50</t>
  </si>
  <si>
    <t>829.28</t>
  </si>
  <si>
    <t>6357.78</t>
  </si>
  <si>
    <t>10000.50</t>
  </si>
  <si>
    <t>1500.08</t>
  </si>
  <si>
    <t>11500.58</t>
  </si>
  <si>
    <t>657.00</t>
  </si>
  <si>
    <t>98.56</t>
  </si>
  <si>
    <t>755.56</t>
  </si>
  <si>
    <t>9281.50</t>
  </si>
  <si>
    <t>1392.24</t>
  </si>
  <si>
    <t>10673.74</t>
  </si>
  <si>
    <t>1037.50</t>
  </si>
  <si>
    <t>155.63</t>
  </si>
  <si>
    <t>1193.13</t>
  </si>
  <si>
    <t>19869.50</t>
  </si>
  <si>
    <t>2980.43</t>
  </si>
  <si>
    <t>22849.93</t>
  </si>
  <si>
    <t>6661.50</t>
  </si>
  <si>
    <t>999.23</t>
  </si>
  <si>
    <t>7660.73</t>
  </si>
  <si>
    <t>261.00</t>
  </si>
  <si>
    <t>39.15</t>
  </si>
  <si>
    <t>300.15</t>
  </si>
  <si>
    <t>16279.45</t>
  </si>
  <si>
    <t>2441.92</t>
  </si>
  <si>
    <t>18721.37</t>
  </si>
  <si>
    <t>13325.00</t>
  </si>
  <si>
    <t>1998.75</t>
  </si>
  <si>
    <t>15323.75</t>
  </si>
  <si>
    <t>3768.00</t>
  </si>
  <si>
    <t>565.20</t>
  </si>
  <si>
    <t>4333.20</t>
  </si>
  <si>
    <t>8808.00</t>
  </si>
  <si>
    <t>1321.20</t>
  </si>
  <si>
    <t>10129.20</t>
  </si>
  <si>
    <t>43.21</t>
  </si>
  <si>
    <t>331.21</t>
  </si>
  <si>
    <t>5230.20</t>
  </si>
  <si>
    <t>784.53</t>
  </si>
  <si>
    <t>6014.73</t>
  </si>
  <si>
    <t>7250.00</t>
  </si>
  <si>
    <t>1087.50</t>
  </si>
  <si>
    <t>8337.50</t>
  </si>
  <si>
    <t>5116.00</t>
  </si>
  <si>
    <t>767.40</t>
  </si>
  <si>
    <t>5883.40</t>
  </si>
  <si>
    <t>157.50</t>
  </si>
  <si>
    <t>23.63</t>
  </si>
  <si>
    <t>181.13</t>
  </si>
  <si>
    <t>3639.55</t>
  </si>
  <si>
    <t>545.93</t>
  </si>
  <si>
    <t>4185.48</t>
  </si>
  <si>
    <t>1245.00</t>
  </si>
  <si>
    <t>186.75</t>
  </si>
  <si>
    <t>1431.75</t>
  </si>
  <si>
    <t>19278.00</t>
  </si>
  <si>
    <t>2891.70</t>
  </si>
  <si>
    <t>22169.70</t>
  </si>
  <si>
    <t>1436.00</t>
  </si>
  <si>
    <t>215.40</t>
  </si>
  <si>
    <t>1651.40</t>
  </si>
  <si>
    <t>2013-01-14 09:00:00.0000000</t>
  </si>
  <si>
    <t>832.50</t>
  </si>
  <si>
    <t>124.89</t>
  </si>
  <si>
    <t>957.39</t>
  </si>
  <si>
    <t>2380.00</t>
  </si>
  <si>
    <t>357.00</t>
  </si>
  <si>
    <t>2737.00</t>
  </si>
  <si>
    <t>2376.00</t>
  </si>
  <si>
    <t>356.40</t>
  </si>
  <si>
    <t>2732.40</t>
  </si>
  <si>
    <t>10940.00</t>
  </si>
  <si>
    <t>1641.00</t>
  </si>
  <si>
    <t>12581.00</t>
  </si>
  <si>
    <t>168.00</t>
  </si>
  <si>
    <t>25.20</t>
  </si>
  <si>
    <t>193.20</t>
  </si>
  <si>
    <t>126.00</t>
  </si>
  <si>
    <t>18.90</t>
  </si>
  <si>
    <t>144.90</t>
  </si>
  <si>
    <t>10600.00</t>
  </si>
  <si>
    <t>1590.00</t>
  </si>
  <si>
    <t>12190.00</t>
  </si>
  <si>
    <t>8525.00</t>
  </si>
  <si>
    <t>1278.75</t>
  </si>
  <si>
    <t>9803.75</t>
  </si>
  <si>
    <t>186.30</t>
  </si>
  <si>
    <t>1428.30</t>
  </si>
  <si>
    <t>144.00</t>
  </si>
  <si>
    <t>21.60</t>
  </si>
  <si>
    <t>165.60</t>
  </si>
  <si>
    <t>510.00</t>
  </si>
  <si>
    <t>586.50</t>
  </si>
  <si>
    <t>2646.00</t>
  </si>
  <si>
    <t>396.90</t>
  </si>
  <si>
    <t>3042.90</t>
  </si>
  <si>
    <t>553.50</t>
  </si>
  <si>
    <t>83.03</t>
  </si>
  <si>
    <t>636.53</t>
  </si>
  <si>
    <t>1110.00</t>
  </si>
  <si>
    <t>166.50</t>
  </si>
  <si>
    <t>1276.50</t>
  </si>
  <si>
    <t>1530.00</t>
  </si>
  <si>
    <t>229.50</t>
  </si>
  <si>
    <t>1759.50</t>
  </si>
  <si>
    <t>3648.00</t>
  </si>
  <si>
    <t>547.20</t>
  </si>
  <si>
    <t>4195.20</t>
  </si>
  <si>
    <t>2013-01-21 09:00:00.0000000</t>
  </si>
  <si>
    <t>148.50</t>
  </si>
  <si>
    <t>22.28</t>
  </si>
  <si>
    <t>170.78</t>
  </si>
  <si>
    <t>195.50</t>
  </si>
  <si>
    <t>1150.00</t>
  </si>
  <si>
    <t>172.50</t>
  </si>
  <si>
    <t>1322.50</t>
  </si>
  <si>
    <t>7494.00</t>
  </si>
  <si>
    <t>1124.10</t>
  </si>
  <si>
    <t>8618.10</t>
  </si>
  <si>
    <t>297.00</t>
  </si>
  <si>
    <t>44.56</t>
  </si>
  <si>
    <t>341.56</t>
  </si>
  <si>
    <t>1364.00</t>
  </si>
  <si>
    <t>204.60</t>
  </si>
  <si>
    <t>1568.60</t>
  </si>
  <si>
    <t>6162.00</t>
  </si>
  <si>
    <t>924.30</t>
  </si>
  <si>
    <t>7086.30</t>
  </si>
  <si>
    <t>7290</t>
  </si>
  <si>
    <t>3898</t>
  </si>
  <si>
    <t>616</t>
  </si>
  <si>
    <t>3869</t>
  </si>
  <si>
    <t>4697</t>
  </si>
  <si>
    <t>1375</t>
  </si>
  <si>
    <t>3261</t>
  </si>
  <si>
    <t>1762</t>
  </si>
  <si>
    <t>9301</t>
  </si>
  <si>
    <t>1853</t>
  </si>
  <si>
    <t>8170</t>
  </si>
  <si>
    <t>5075</t>
  </si>
  <si>
    <t>134</t>
  </si>
  <si>
    <t>999</t>
  </si>
  <si>
    <t>4943</t>
  </si>
  <si>
    <t>9907</t>
  </si>
  <si>
    <t>4291</t>
  </si>
  <si>
    <t>205</t>
  </si>
  <si>
    <t>7476</t>
  </si>
  <si>
    <t>364</t>
  </si>
  <si>
    <t>252</t>
  </si>
  <si>
    <t>9981</t>
  </si>
  <si>
    <t>9410</t>
  </si>
  <si>
    <t>951</t>
  </si>
  <si>
    <t>4585</t>
  </si>
  <si>
    <t>2648</t>
  </si>
  <si>
    <t>7934</t>
  </si>
  <si>
    <t>359</t>
  </si>
  <si>
    <t>7757</t>
  </si>
  <si>
    <t>6742</t>
  </si>
  <si>
    <t>2794</t>
  </si>
  <si>
    <t>2279</t>
  </si>
  <si>
    <t>5876</t>
  </si>
  <si>
    <t>1910</t>
  </si>
  <si>
    <t>5538</t>
  </si>
  <si>
    <t>1677</t>
  </si>
  <si>
    <t>8004</t>
  </si>
  <si>
    <t>9443</t>
  </si>
  <si>
    <t>1097</t>
  </si>
  <si>
    <t>691</t>
  </si>
  <si>
    <t>5086</t>
  </si>
  <si>
    <t>4017</t>
  </si>
  <si>
    <t>9295</t>
  </si>
  <si>
    <t>3601</t>
  </si>
  <si>
    <t>1718</t>
  </si>
  <si>
    <t>2921</t>
  </si>
  <si>
    <t>9303</t>
  </si>
  <si>
    <t>1850</t>
  </si>
  <si>
    <t>5212</t>
  </si>
  <si>
    <t>3650</t>
  </si>
  <si>
    <t>-12.000</t>
  </si>
  <si>
    <t>-45.000</t>
  </si>
  <si>
    <t>-96.000</t>
  </si>
  <si>
    <t>-4.000</t>
  </si>
  <si>
    <t>-6.000</t>
  </si>
  <si>
    <t>-70.000</t>
  </si>
  <si>
    <t>-20.000</t>
  </si>
  <si>
    <t>-1.000</t>
  </si>
  <si>
    <t>-3.000</t>
  </si>
  <si>
    <t>-9.000</t>
  </si>
  <si>
    <t>-2.000</t>
  </si>
  <si>
    <t>-8.000</t>
  </si>
  <si>
    <t>-7.000</t>
  </si>
  <si>
    <t>-80.000</t>
  </si>
  <si>
    <t>-24.000</t>
  </si>
  <si>
    <t>-25.000</t>
  </si>
  <si>
    <t>-10.000</t>
  </si>
  <si>
    <t>-60.000</t>
  </si>
  <si>
    <t>-5.000</t>
  </si>
  <si>
    <t>-90.000</t>
  </si>
  <si>
    <t>-144.000</t>
  </si>
  <si>
    <t>-48.000</t>
  </si>
  <si>
    <t>-75.000</t>
  </si>
  <si>
    <t>-36.000</t>
  </si>
  <si>
    <t>-216.000</t>
  </si>
  <si>
    <t>-120.000</t>
  </si>
  <si>
    <t>-150.000</t>
  </si>
  <si>
    <t>-100.000</t>
  </si>
  <si>
    <t>-50.000</t>
  </si>
  <si>
    <t>-30.000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</si>
</sst>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/>
    </xf>
    <xf numFmtId="0" fontId="16" fillId="33" borderId="0" xfId="0" applyFont="1" applyFill="1" applyAlignment="1">
      <alignment vertical="top"/>
    </xf>
    <xf numFmtId="49" fontId="16" fillId="33" borderId="0" xfId="0" applyNumberFormat="1" applyFont="1" applyFill="1" applyAlignment="1">
      <alignment vertical="top"/>
    </xf>
    <xf numFmtId="0" fontId="16" fillId="33" borderId="0" xfId="0" applyFont="1" applyFill="1" applyAlignment="1">
      <alignment vertical="top" wrapText="1"/>
    </xf>
    <xf numFmtId="0" fontId="16" fillId="34" borderId="0" xfId="0" applyFont="1" applyFill="1"/>
    <xf numFmtId="49" fontId="16" fillId="34" borderId="0" xfId="0" applyNumberFormat="1" applyFont="1" applyFill="1"/>
    <xf numFmtId="49" fontId="0" fillId="0" borderId="0" xfId="0" applyNumberFormat="1"/>
    <xf numFmtId="0" fontId="16" fillId="34" borderId="0" xfId="0" applyFont="1" applyFill="1" applyAlignment="1">
      <alignment vertical="top"/>
    </xf>
    <xf numFmtId="49" fontId="16" fillId="34" borderId="0" xfId="0" applyNumberFormat="1" applyFont="1" applyFill="1" applyAlignment="1">
      <alignment vertical="top"/>
    </xf>
    <xf numFmtId="0" fontId="16" fillId="34" borderId="0" xfId="0" applyFont="1" applyFill="1" applyAlignment="1">
      <alignment vertical="top" wrapText="1"/>
    </xf>
    <xf numFmtId="0" fontId="16" fillId="34" borderId="0" xfId="0" applyFont="1" applyFill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zoomScale="80" zoomScaleNormal="80" workbookViewId="0">
      <pane ySplit="1" topLeftCell="A94" activePane="bottomLeft" state="frozen"/>
      <selection pane="bottomLeft" activeCell="A101" sqref="A101"/>
    </sheetView>
  </sheetViews>
  <sheetFormatPr defaultRowHeight="15" x14ac:dyDescent="0.25"/>
  <cols>
    <col min="1" max="1" width="12" style="1" bestFit="1" customWidth="1"/>
    <col min="2" max="2" width="23.42578125" style="1" bestFit="1" customWidth="1"/>
    <col min="3" max="3" width="22.28515625" style="1" bestFit="1" customWidth="1"/>
    <col min="4" max="4" width="44.42578125" style="1" bestFit="1" customWidth="1"/>
    <col min="5" max="5" width="22" style="1" bestFit="1" customWidth="1"/>
    <col min="6" max="6" width="37.42578125" style="1" bestFit="1" customWidth="1"/>
    <col min="7" max="7" width="25.7109375" style="1" bestFit="1" customWidth="1"/>
    <col min="8" max="8" width="78.85546875" style="1" bestFit="1" customWidth="1"/>
    <col min="9" max="9" width="16.28515625" style="1" bestFit="1" customWidth="1"/>
    <col min="10" max="10" width="14.28515625" style="1" bestFit="1" customWidth="1"/>
    <col min="11" max="11" width="16" style="1" bestFit="1" customWidth="1"/>
    <col min="12" max="12" width="44.42578125" style="2" bestFit="1" customWidth="1"/>
    <col min="13" max="13" width="16.5703125" style="1" bestFit="1" customWidth="1"/>
    <col min="14" max="14" width="14.85546875" style="1" bestFit="1" customWidth="1"/>
    <col min="15" max="15" width="41.5703125" style="1" bestFit="1" customWidth="1"/>
    <col min="16" max="16" width="9.140625" style="1" bestFit="1" customWidth="1"/>
    <col min="17" max="17" width="46.5703125" style="2" bestFit="1" customWidth="1"/>
    <col min="18" max="18" width="33.42578125" style="2" bestFit="1" customWidth="1"/>
    <col min="19" max="19" width="15.5703125" style="1" bestFit="1" customWidth="1"/>
    <col min="20" max="21" width="28" style="1" bestFit="1" customWidth="1"/>
    <col min="22" max="22" width="150.5703125" style="1" customWidth="1"/>
    <col min="23" max="16384" width="9.140625" style="1"/>
  </cols>
  <sheetData>
    <row r="1" spans="1:22" s="4" customFormat="1" x14ac:dyDescent="0.25">
      <c r="A1" s="4" t="s">
        <v>40</v>
      </c>
      <c r="B1" s="4" t="s">
        <v>41</v>
      </c>
      <c r="C1" s="4" t="s">
        <v>42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  <c r="I1" s="4" t="s">
        <v>48</v>
      </c>
      <c r="J1" s="4" t="s">
        <v>49</v>
      </c>
      <c r="K1" s="4" t="s">
        <v>50</v>
      </c>
      <c r="L1" s="6" t="s">
        <v>51</v>
      </c>
      <c r="M1" s="4" t="s">
        <v>52</v>
      </c>
      <c r="N1" s="4" t="s">
        <v>53</v>
      </c>
      <c r="O1" s="4" t="s">
        <v>54</v>
      </c>
      <c r="P1" s="4" t="s">
        <v>55</v>
      </c>
      <c r="Q1" s="6" t="s">
        <v>56</v>
      </c>
      <c r="R1" s="6" t="s">
        <v>57</v>
      </c>
      <c r="S1" s="4" t="s">
        <v>11</v>
      </c>
      <c r="T1" s="4" t="s">
        <v>12</v>
      </c>
      <c r="U1" s="4" t="s">
        <v>13</v>
      </c>
    </row>
    <row r="2" spans="1:22" ht="75" x14ac:dyDescent="0.25">
      <c r="A2" s="1">
        <v>1</v>
      </c>
      <c r="B2" s="1" t="s">
        <v>58</v>
      </c>
      <c r="C2" s="1" t="s">
        <v>58</v>
      </c>
      <c r="D2" s="1" t="s">
        <v>59</v>
      </c>
      <c r="E2" s="1">
        <v>0</v>
      </c>
      <c r="F2" s="1" t="s">
        <v>60</v>
      </c>
      <c r="G2" s="1">
        <v>0</v>
      </c>
      <c r="H2" s="1" t="s">
        <v>61</v>
      </c>
      <c r="I2" s="1">
        <v>0</v>
      </c>
      <c r="J2" s="1">
        <v>0</v>
      </c>
      <c r="K2" s="1">
        <v>0</v>
      </c>
      <c r="L2" s="2" t="s">
        <v>62</v>
      </c>
      <c r="M2" s="1" t="s">
        <v>61</v>
      </c>
      <c r="N2" s="1" t="s">
        <v>61</v>
      </c>
      <c r="O2" s="1" t="s">
        <v>61</v>
      </c>
      <c r="P2" s="1" t="s">
        <v>61</v>
      </c>
      <c r="Q2" s="2" t="s">
        <v>61</v>
      </c>
      <c r="R2" s="2" t="s">
        <v>61</v>
      </c>
      <c r="S2" s="1">
        <v>1</v>
      </c>
      <c r="T2" s="1" t="s">
        <v>63</v>
      </c>
      <c r="U2" s="1" t="s">
        <v>17</v>
      </c>
      <c r="V2" s="2" t="str">
        <f>CONCATENATE("                new Person { Id = ",A2,", FullName = """,B2,""", PreferredName = """,C2,""", SearchName = """,D2,""", IsPermittedToLogon = ",IF(E2=1,"true","false"),", LogonName = """,F2,""", IsExternalLogonProvider = ",IF(G2=1,"true","false"),", IsSystemUser = ",IF(I2=1,"true","false"),", IsEmployee = ",IF(J2=1,"true","false"),", ",CONCATENATE("IsSalesperson = ",IF(K2=1,"true","false"),IF(L2="NULL","",CONCATENATE(", UserPreferences = """,SUBSTITUTE(L2,"""","\"""),"""")),IF(M2="NULL","",CONCATENATE(", PhoneNumber = """,M2,"""")),IF(N2="NULL","",CONCATENATE(", FaxNumber = """,N2,"""")),IF(O2="NULL","",CONCATENATE(", EmailAddress = """,O2,"""")),IF(P2="NULL","",CONCATENATE(", Photo = ",P2)),IF(Q2="NULL","",CONCATENATE(", CustomFields = """,SUBSTITUTE(Q2,"""","\"""),"""")),IF(R2="NULL","",CONCATENATE(", OtherLanguages = """,SUBSTITUTE(R2,"""","\"""),"""")),IF(ISBLANK(S2),"",CONCATENATE(", LastEditedBy = ",S2)),IF(ISBLANK(T2),"",CONCATENATE(", ValidFrom = DateTime.Parse(""",T2,""")")),IF(ISBLANK(U2),"",CONCATENATE(", ValidTo = DateTime.Parse(""",U2,""")"))," },"))</f>
        <v xml:space="preserve">                new Person { Id = 1, FullName = "Data Conversion Only", PreferredName = "Data Conversion Only", SearchName = "Data Conversion Only Data Conversion Only", IsPermittedToLogon = false, LogonName = "NO LOGON", IsExternalLogonProvider = false, IsSystemUser = false, IsEmployee = false, IsSalesperson = false, UserPreferences = "{\"theme\":\"blitzer\",\"dateFormat\":\"yy-mm-dd\",\"timeZone\": \"PST\",\"table\":{\"pagingType\":\"full_numbers\",\"pageLength\": 25},\"favoritesOnDashboard\":true}", LastEditedBy = 1, ValidFrom = DateTime.Parse("2016-05-31 23:14:00.0000000"), ValidTo = DateTime.Parse("9999-12-31 23:59:59.9999999") },</v>
      </c>
    </row>
    <row r="3" spans="1:22" ht="75" x14ac:dyDescent="0.25">
      <c r="A3" s="1">
        <v>2</v>
      </c>
      <c r="B3" s="1" t="s">
        <v>64</v>
      </c>
      <c r="C3" s="1" t="s">
        <v>65</v>
      </c>
      <c r="D3" s="1" t="s">
        <v>66</v>
      </c>
      <c r="E3" s="1">
        <v>1</v>
      </c>
      <c r="F3" s="1" t="s">
        <v>67</v>
      </c>
      <c r="G3" s="1">
        <v>0</v>
      </c>
      <c r="H3" s="1" t="s">
        <v>68</v>
      </c>
      <c r="I3" s="1">
        <v>1</v>
      </c>
      <c r="J3" s="1">
        <v>1</v>
      </c>
      <c r="K3" s="1">
        <v>1</v>
      </c>
      <c r="L3" s="2" t="s">
        <v>69</v>
      </c>
      <c r="M3" s="1" t="s">
        <v>70</v>
      </c>
      <c r="N3" s="1" t="s">
        <v>71</v>
      </c>
      <c r="O3" s="1" t="s">
        <v>67</v>
      </c>
      <c r="P3" s="1" t="s">
        <v>61</v>
      </c>
      <c r="Q3" s="2" t="s">
        <v>72</v>
      </c>
      <c r="R3" s="2" t="s">
        <v>73</v>
      </c>
      <c r="S3" s="1">
        <v>1</v>
      </c>
      <c r="T3" s="1" t="s">
        <v>63</v>
      </c>
      <c r="U3" s="1" t="s">
        <v>17</v>
      </c>
      <c r="V3" s="2" t="str">
        <f t="shared" ref="V3:V66" si="0">CONCATENATE("                new Person { Id = ",A3,", FullName = """,B3,""", PreferredName = """,C3,""", SearchName = """,D3,""", IsPermittedToLogon = ",IF(E3=1,"true","false"),", LogonName = """,F3,""", IsExternalLogonProvider = ",IF(G3=1,"true","false"),", IsSystemUser = ",IF(I3=1,"true","false"),", IsEmployee = ",IF(J3=1,"true","false"),", ",CONCATENATE("IsSalesperson = ",IF(K3=1,"true","false"),IF(L3="NULL","",CONCATENATE(", UserPreferences = """,SUBSTITUTE(L3,"""","\"""),"""")),IF(M3="NULL","",CONCATENATE(", PhoneNumber = """,M3,"""")),IF(N3="NULL","",CONCATENATE(", FaxNumber = """,N3,"""")),IF(O3="NULL","",CONCATENATE(", EmailAddress = """,O3,"""")),IF(P3="NULL","",CONCATENATE(", Photo = ",P3)),IF(Q3="NULL","",CONCATENATE(", CustomFields = """,SUBSTITUTE(Q3,"""","\"""),"""")),IF(R3="NULL","",CONCATENATE(", OtherLanguages = """,SUBSTITUTE(R3,"""","\"""),"""")),IF(ISBLANK(S3),"",CONCATENATE(", LastEditedBy = ",S3)),IF(ISBLANK(T3),"",CONCATENATE(", ValidFrom = DateTime.Parse(""",T3,""")")),IF(ISBLANK(U3),"",CONCATENATE(", ValidTo = DateTime.Parse(""",U3,""")"))," },"))</f>
        <v xml:space="preserve">                new Person { Id = 2, FullName = "Kayla Woodcock", PreferredName = "Kayla", SearchName = "Kayla Kayla Woodcock", IsPermittedToLogon = true, LogonName = "kaylaw@wideworldimporters.com", IsExternalLogonProvider = false, IsSystemUser = true, IsEmployee = true, IsSalesperson = true, UserPreferences = "{\"theme\":\"humanity\",\"dateFormat\":\"dd/mm/yy\",\"timeZone\": \"PST\",\"table\":{\"pagingType\":\"full\",\"pageLength\": 50},\"favoritesOnDashboard\":true}", PhoneNumber = "(415) 555-0102", FaxNumber = "(415) 555-0103", EmailAddress = "kaylaw@wideworldimporters.com", CustomFields = "{ \"OtherLanguages\": [\"Polish\",\"Chinese\",\"Japanese\"] ,\"HireDate\":\"2008-04-19T00:00:00\",\"Title\":\"Team Member\",\"PrimarySalesTerritory\":\"Plains\",\"CommissionRate\":\"0.98\"}", OtherLanguages = "[\"Polish\",\"Chinese\",\"Japanese\"]", LastEditedBy = 1, ValidFrom = DateTime.Parse("2016-05-31 23:14:00.0000000"), ValidTo = DateTime.Parse("9999-12-31 23:59:59.9999999") },</v>
      </c>
    </row>
    <row r="4" spans="1:22" ht="75" x14ac:dyDescent="0.25">
      <c r="A4" s="1">
        <v>3</v>
      </c>
      <c r="B4" s="1" t="s">
        <v>74</v>
      </c>
      <c r="C4" s="1" t="s">
        <v>75</v>
      </c>
      <c r="D4" s="1" t="s">
        <v>76</v>
      </c>
      <c r="E4" s="1">
        <v>1</v>
      </c>
      <c r="F4" s="1" t="s">
        <v>77</v>
      </c>
      <c r="G4" s="1">
        <v>0</v>
      </c>
      <c r="H4" s="1" t="s">
        <v>78</v>
      </c>
      <c r="I4" s="1">
        <v>1</v>
      </c>
      <c r="J4" s="1">
        <v>1</v>
      </c>
      <c r="K4" s="1">
        <v>1</v>
      </c>
      <c r="L4" s="2" t="s">
        <v>79</v>
      </c>
      <c r="M4" s="1" t="s">
        <v>70</v>
      </c>
      <c r="N4" s="1" t="s">
        <v>71</v>
      </c>
      <c r="O4" s="1" t="s">
        <v>77</v>
      </c>
      <c r="P4" s="1" t="s">
        <v>61</v>
      </c>
      <c r="Q4" s="2" t="s">
        <v>80</v>
      </c>
      <c r="R4" s="2" t="s">
        <v>81</v>
      </c>
      <c r="S4" s="1">
        <v>1</v>
      </c>
      <c r="T4" s="1" t="s">
        <v>63</v>
      </c>
      <c r="U4" s="1" t="s">
        <v>17</v>
      </c>
      <c r="V4" s="2" t="str">
        <f t="shared" si="0"/>
        <v xml:space="preserve">                new Person { Id = 3, FullName = "Hudson Onslow", PreferredName = "Hudson", SearchName = "Hudson Hudson Onslow", IsPermittedToLogon = true, LogonName = "hudsono@wideworldimporters.com", IsExternalLogonProvider = false, IsSystemUser = true, IsEmployee = true, IsSalesperson = true, UserPreferences = "{\"theme\":\"dark-hive\",\"dateFormat\":\"DD, MM d, yy\",\"timeZone\": \"PST\",\"table\":{\"pagingType\":\"simple_numbers\",\"pageLength\": 10},\"favoritesOnDashboard\":true}", PhoneNumber = "(415) 555-0102", FaxNumber = "(415) 555-0103", EmailAddress = "hudsono@wideworldimporters.com", CustomFields = "{ \"OtherLanguages\": [] ,\"HireDate\":\"2012-03-05T00:00:00\",\"Title\":\"Team Member\",\"PrimarySalesTerritory\":\"New England\",\"CommissionRate\":\"3.62\"}", OtherLanguages = "[]", LastEditedBy = 1, ValidFrom = DateTime.Parse("2016-05-31 23:14:00.0000000"), ValidTo = DateTime.Parse("9999-12-31 23:59:59.9999999") },</v>
      </c>
    </row>
    <row r="5" spans="1:22" ht="75" x14ac:dyDescent="0.25">
      <c r="A5" s="1">
        <v>4</v>
      </c>
      <c r="B5" s="1" t="s">
        <v>82</v>
      </c>
      <c r="C5" s="1" t="s">
        <v>83</v>
      </c>
      <c r="D5" s="1" t="s">
        <v>84</v>
      </c>
      <c r="E5" s="1">
        <v>1</v>
      </c>
      <c r="F5" s="1" t="s">
        <v>85</v>
      </c>
      <c r="G5" s="1">
        <v>0</v>
      </c>
      <c r="H5" s="1" t="s">
        <v>86</v>
      </c>
      <c r="I5" s="1">
        <v>1</v>
      </c>
      <c r="J5" s="1">
        <v>1</v>
      </c>
      <c r="K5" s="1">
        <v>0</v>
      </c>
      <c r="L5" s="2" t="s">
        <v>87</v>
      </c>
      <c r="M5" s="1" t="s">
        <v>70</v>
      </c>
      <c r="N5" s="1" t="s">
        <v>71</v>
      </c>
      <c r="O5" s="1" t="s">
        <v>85</v>
      </c>
      <c r="P5" s="1" t="s">
        <v>61</v>
      </c>
      <c r="Q5" s="2" t="s">
        <v>88</v>
      </c>
      <c r="R5" s="2" t="s">
        <v>89</v>
      </c>
      <c r="S5" s="1">
        <v>1</v>
      </c>
      <c r="T5" s="1" t="s">
        <v>63</v>
      </c>
      <c r="U5" s="1" t="s">
        <v>17</v>
      </c>
      <c r="V5" s="2" t="str">
        <f t="shared" si="0"/>
        <v xml:space="preserve">                new Person { Id = 4, FullName = "Isabella Rupp", PreferredName = "Isabella", SearchName = "Isabella Isabella Rupp", IsPermittedToLogon = true, LogonName = "isabellar@wideworldimporters.com", IsExternalLogonProvider = false, IsSystemUser = true, IsEmployee = true, IsSalesperson = false, UserPreferences = "{\"theme\":\"ui-darkness\",\"dateFormat\":\"dd/mm/yy\",\"timeZone\": \"PST\",\"table\":{\"pagingType\":\"simple\",\"pageLength\": 10},\"favoritesOnDashboard\":true}", PhoneNumber = "(415) 555-0102", FaxNumber = "(415) 555-0103", EmailAddress = "isabellar@wideworldimporters.com", CustomFields = "{ \"OtherLanguages\": [\"Turkish\",\"Slovenian\"] ,\"HireDate\":\"2010-08-24T00:00:00\",\"Title\":\"Team Member\"}", OtherLanguages = "[\"Turkish\",\"Slovenian\"]", LastEditedBy = 1, ValidFrom = DateTime.Parse("2016-05-31 23:14:00.0000000"), ValidTo = DateTime.Parse("9999-12-31 23:59:59.9999999") },</v>
      </c>
    </row>
    <row r="6" spans="1:22" ht="75" x14ac:dyDescent="0.25">
      <c r="A6" s="1">
        <v>5</v>
      </c>
      <c r="B6" s="1" t="s">
        <v>90</v>
      </c>
      <c r="C6" s="1" t="s">
        <v>91</v>
      </c>
      <c r="D6" s="1" t="s">
        <v>92</v>
      </c>
      <c r="E6" s="1">
        <v>0</v>
      </c>
      <c r="F6" s="1" t="s">
        <v>93</v>
      </c>
      <c r="G6" s="1">
        <v>0</v>
      </c>
      <c r="H6" s="1" t="s">
        <v>94</v>
      </c>
      <c r="I6" s="1">
        <v>1</v>
      </c>
      <c r="J6" s="1">
        <v>1</v>
      </c>
      <c r="K6" s="1">
        <v>0</v>
      </c>
      <c r="L6" s="2" t="s">
        <v>95</v>
      </c>
      <c r="M6" s="1" t="s">
        <v>70</v>
      </c>
      <c r="N6" s="1" t="s">
        <v>71</v>
      </c>
      <c r="O6" s="1" t="s">
        <v>93</v>
      </c>
      <c r="P6" s="1" t="s">
        <v>61</v>
      </c>
      <c r="Q6" s="2" t="s">
        <v>96</v>
      </c>
      <c r="R6" s="2" t="s">
        <v>97</v>
      </c>
      <c r="S6" s="1">
        <v>1</v>
      </c>
      <c r="T6" s="1" t="s">
        <v>63</v>
      </c>
      <c r="U6" s="1" t="s">
        <v>17</v>
      </c>
      <c r="V6" s="2" t="str">
        <f t="shared" si="0"/>
        <v xml:space="preserve">                new Person { Id = 5, FullName = "Eva Muirden", PreferredName = "Eva", SearchName = "Eva Eva Muirden", IsPermittedToLogon = false, LogonName = "evam@wideworldimporters.com", IsExternalLogonProvider = false, IsSystemUser = true, IsEmployee = true, IsSalesperson = false, UserPreferences = "{\"theme\":\"le-frog\",\"dateFormat\":\"dd/mm/yy\",\"timeZone\": \"PST\",\"table\":{\"pagingType\":\"numbers\",\"pageLength\": 10},\"favoritesOnDashboard\":true}", PhoneNumber = "(415) 555-0102", FaxNumber = "(415) 555-0103", EmailAddress = "evam@wideworldimporters.com", CustomFields = "{ \"OtherLanguages\": [\"Lithuanian\"] ,\"HireDate\":\"2012-01-22T00:00:00\",\"Title\":\"Team Member\"}", OtherLanguages = "[\"Lithuanian\"]", LastEditedBy = 1, ValidFrom = DateTime.Parse("2016-05-31 23:14:00.0000000"), ValidTo = DateTime.Parse("9999-12-31 23:59:59.9999999") },</v>
      </c>
    </row>
    <row r="7" spans="1:22" ht="75" x14ac:dyDescent="0.25">
      <c r="A7" s="1">
        <v>6</v>
      </c>
      <c r="B7" s="1" t="s">
        <v>98</v>
      </c>
      <c r="C7" s="1" t="s">
        <v>99</v>
      </c>
      <c r="D7" s="1" t="s">
        <v>100</v>
      </c>
      <c r="E7" s="1">
        <v>1</v>
      </c>
      <c r="F7" s="1" t="s">
        <v>101</v>
      </c>
      <c r="G7" s="1">
        <v>0</v>
      </c>
      <c r="H7" s="1" t="s">
        <v>102</v>
      </c>
      <c r="I7" s="1">
        <v>1</v>
      </c>
      <c r="J7" s="1">
        <v>1</v>
      </c>
      <c r="K7" s="1">
        <v>1</v>
      </c>
      <c r="L7" s="2" t="s">
        <v>103</v>
      </c>
      <c r="M7" s="1" t="s">
        <v>70</v>
      </c>
      <c r="N7" s="1" t="s">
        <v>71</v>
      </c>
      <c r="O7" s="1" t="s">
        <v>101</v>
      </c>
      <c r="P7" s="1" t="s">
        <v>61</v>
      </c>
      <c r="Q7" s="2" t="s">
        <v>104</v>
      </c>
      <c r="R7" s="2" t="s">
        <v>105</v>
      </c>
      <c r="S7" s="1">
        <v>1</v>
      </c>
      <c r="T7" s="1" t="s">
        <v>63</v>
      </c>
      <c r="U7" s="1" t="s">
        <v>17</v>
      </c>
      <c r="V7" s="2" t="str">
        <f t="shared" si="0"/>
        <v xml:space="preserve">                new Person { Id = 6, FullName = "Sophia Hinton", PreferredName = "Sophia", SearchName = "Sophia Sophia Hinton", IsPermittedToLogon = true, LogonName = "sophiah@wideworldimporters.com", IsExternalLogonProvider = false, IsSystemUser = true, IsEmployee = true, IsSalesperson = true, UserPreferences = "{\"theme\":\"black-tie\",\"dateFormat\":\"mm/dd/yy\",\"timeZone\": \"PST\",\"table\":{\"pagingType\":\"full_numbers\",\"pageLength\": 25},\"favoritesOnDashboard\":true}", PhoneNumber = "(415) 555-0102", FaxNumber = "(415) 555-0103", EmailAddress = "sophiah@wideworldimporters.com", CustomFields = "{ \"OtherLanguages\": [\"Swedish\"] ,\"HireDate\":\"2007-05-14T00:00:00\",\"Title\":\"Team Member\",\"PrimarySalesTerritory\":\"Southeast\",\"CommissionRate\":\"4.55\"}", OtherLanguages = "[\"Swedish\"]", LastEditedBy = 1, ValidFrom = DateTime.Parse("2016-05-31 23:14:00.0000000"), ValidTo = DateTime.Parse("9999-12-31 23:59:59.9999999") },</v>
      </c>
    </row>
    <row r="8" spans="1:22" ht="75" x14ac:dyDescent="0.25">
      <c r="A8" s="1">
        <v>7</v>
      </c>
      <c r="B8" s="1" t="s">
        <v>106</v>
      </c>
      <c r="C8" s="1" t="s">
        <v>107</v>
      </c>
      <c r="D8" s="1" t="s">
        <v>108</v>
      </c>
      <c r="E8" s="1">
        <v>1</v>
      </c>
      <c r="F8" s="1" t="s">
        <v>109</v>
      </c>
      <c r="G8" s="1">
        <v>0</v>
      </c>
      <c r="H8" s="1" t="s">
        <v>110</v>
      </c>
      <c r="I8" s="1">
        <v>1</v>
      </c>
      <c r="J8" s="1">
        <v>1</v>
      </c>
      <c r="K8" s="1">
        <v>1</v>
      </c>
      <c r="L8" s="2" t="s">
        <v>111</v>
      </c>
      <c r="M8" s="1" t="s">
        <v>70</v>
      </c>
      <c r="N8" s="1" t="s">
        <v>71</v>
      </c>
      <c r="O8" s="1" t="s">
        <v>109</v>
      </c>
      <c r="P8" s="1" t="s">
        <v>61</v>
      </c>
      <c r="Q8" s="2" t="s">
        <v>112</v>
      </c>
      <c r="R8" s="2" t="s">
        <v>113</v>
      </c>
      <c r="S8" s="1">
        <v>1</v>
      </c>
      <c r="T8" s="1" t="s">
        <v>63</v>
      </c>
      <c r="U8" s="1" t="s">
        <v>17</v>
      </c>
      <c r="V8" s="2" t="str">
        <f t="shared" si="0"/>
        <v xml:space="preserve">                new Person { Id = 7, FullName = "Amy Trefl", PreferredName = "Amy", SearchName = "Amy Amy Trefl", IsPermittedToLogon = true, LogonName = "amyt@wideworldimporters.com", IsExternalLogonProvider = false, IsSystemUser = true, IsEmployee = true, IsSalesperson = true, UserPreferences = "{\"theme\":\"ui-darkness\",\"dateFormat\":\"mm/dd/yy\",\"timeZone\": \"PST\",\"table\":{\"pagingType\":\"full\",\"pageLength\": 50},\"favoritesOnDashboard\":true}", PhoneNumber = "(415) 555-0102", FaxNumber = "(415) 555-0103", EmailAddress = "amyt@wideworldimporters.com", CustomFields = "{ \"OtherLanguages\": [\"Slovak\",\"Spanish\",\"Polish\"] ,\"HireDate\":\"2009-02-15T00:00:00\",\"Title\":\"Team Member\",\"PrimarySalesTerritory\":\"Southeast\",\"CommissionRate\":\"0.58\"}", OtherLanguages = "[\"Slovak\",\"Spanish\",\"Polish\"]", LastEditedBy = 1, ValidFrom = DateTime.Parse("2016-05-31 23:14:00.0000000"), ValidTo = DateTime.Parse("9999-12-31 23:59:59.9999999") },</v>
      </c>
    </row>
    <row r="9" spans="1:22" ht="105" x14ac:dyDescent="0.25">
      <c r="A9" s="1">
        <v>8</v>
      </c>
      <c r="B9" s="1" t="s">
        <v>114</v>
      </c>
      <c r="C9" s="1" t="s">
        <v>115</v>
      </c>
      <c r="D9" s="1" t="s">
        <v>116</v>
      </c>
      <c r="E9" s="1">
        <v>1</v>
      </c>
      <c r="F9" s="1" t="s">
        <v>117</v>
      </c>
      <c r="G9" s="1">
        <v>0</v>
      </c>
      <c r="H9" s="1" t="s">
        <v>118</v>
      </c>
      <c r="I9" s="1">
        <v>1</v>
      </c>
      <c r="J9" s="1">
        <v>1</v>
      </c>
      <c r="K9" s="1">
        <v>1</v>
      </c>
      <c r="L9" s="2" t="s">
        <v>119</v>
      </c>
      <c r="M9" s="1" t="s">
        <v>70</v>
      </c>
      <c r="N9" s="1" t="s">
        <v>71</v>
      </c>
      <c r="O9" s="1" t="s">
        <v>117</v>
      </c>
      <c r="P9" s="1" t="s">
        <v>61</v>
      </c>
      <c r="Q9" s="2" t="s">
        <v>120</v>
      </c>
      <c r="R9" s="2" t="s">
        <v>121</v>
      </c>
      <c r="S9" s="1">
        <v>1</v>
      </c>
      <c r="T9" s="1" t="s">
        <v>63</v>
      </c>
      <c r="U9" s="1" t="s">
        <v>17</v>
      </c>
      <c r="V9" s="2" t="str">
        <f t="shared" si="0"/>
        <v xml:space="preserve">                new Person { Id = 8, FullName = "Anthony Grosse", PreferredName = "Anthony", SearchName = "Anthony Anthony Grosse", IsPermittedToLogon = true, LogonName = "anthonyg@wideworldimporters.com", IsExternalLogonProvider = false, IsSystemUser = true, IsEmployee = true, IsSalesperson = true, UserPreferences = "{\"theme\":\"blitzer\",\"dateFormat\":\"mm/dd/yy\",\"timeZone\": \"PST\",\"table\":{\"pagingType\":\"simple_numbers\",\"pageLength\": 10},\"favoritesOnDashboard\":true}", PhoneNumber = "(415) 555-0102", FaxNumber = "(415) 555-0103", EmailAddress = "anthonyg@wideworldimporters.com", CustomFields = "{ \"OtherLanguages\": [\"Croatian\",\"Dutch\",\"Bokmål\"] ,\"HireDate\":\"2010-07-23T00:00:00\",\"Title\":\"Team Member\",\"PrimarySalesTerritory\":\"Mideast\",\"CommissionRate\":\"0.11\"}", OtherLanguages = "[\"Croatian\",\"Dutch\",\"Bokmål\"]", LastEditedBy = 1, ValidFrom = DateTime.Parse("2016-05-31 23:14:00.0000000"), ValidTo = DateTime.Parse("9999-12-31 23:59:59.9999999") },</v>
      </c>
    </row>
    <row r="10" spans="1:22" ht="75" x14ac:dyDescent="0.25">
      <c r="A10" s="1">
        <v>9</v>
      </c>
      <c r="B10" s="1" t="s">
        <v>122</v>
      </c>
      <c r="C10" s="1" t="s">
        <v>123</v>
      </c>
      <c r="D10" s="1" t="s">
        <v>124</v>
      </c>
      <c r="E10" s="1">
        <v>1</v>
      </c>
      <c r="F10" s="1" t="s">
        <v>125</v>
      </c>
      <c r="G10" s="1">
        <v>0</v>
      </c>
      <c r="H10" s="1" t="s">
        <v>126</v>
      </c>
      <c r="I10" s="1">
        <v>1</v>
      </c>
      <c r="J10" s="1">
        <v>1</v>
      </c>
      <c r="K10" s="1">
        <v>0</v>
      </c>
      <c r="L10" s="2" t="s">
        <v>127</v>
      </c>
      <c r="M10" s="1" t="s">
        <v>70</v>
      </c>
      <c r="N10" s="1" t="s">
        <v>71</v>
      </c>
      <c r="O10" s="1" t="s">
        <v>125</v>
      </c>
      <c r="P10" s="1" t="s">
        <v>61</v>
      </c>
      <c r="Q10" s="2" t="s">
        <v>128</v>
      </c>
      <c r="R10" s="2" t="s">
        <v>81</v>
      </c>
      <c r="S10" s="1">
        <v>1</v>
      </c>
      <c r="T10" s="1" t="s">
        <v>63</v>
      </c>
      <c r="U10" s="1" t="s">
        <v>17</v>
      </c>
      <c r="V10" s="2" t="str">
        <f t="shared" si="0"/>
        <v xml:space="preserve">                new Person { Id = 9, FullName = "Alica Fatnowna", PreferredName = "Alica", SearchName = "Alica Alica Fatnowna", IsPermittedToLogon = true, LogonName = "alicaf@wideworldimporters.com", IsExternalLogonProvider = false, IsSystemUser = true, IsEmployee = true, IsSalesperson = false, UserPreferences = "{\"theme\":\"humanity\",\"dateFormat\":\"mm/dd/yy\",\"timeZone\": \"PST\",\"table\":{\"pagingType\":\"simple\",\"pageLength\": 10},\"favoritesOnDashboard\":true}", PhoneNumber = "(415) 555-0102", FaxNumber = "(415) 555-0103", EmailAddress = "alicaf@wideworldimporters.com", CustomFields = "{ \"OtherLanguages\": [] ,\"HireDate\":\"2007-12-07T00:00:00\",\"Title\":\"General Manager\"}", OtherLanguages = "[]", LastEditedBy = 1, ValidFrom = DateTime.Parse("2016-05-31 23:14:00.0000000"), ValidTo = DateTime.Parse("9999-12-31 23:59:59.9999999") },</v>
      </c>
    </row>
    <row r="11" spans="1:22" ht="75" x14ac:dyDescent="0.25">
      <c r="A11" s="1">
        <v>10</v>
      </c>
      <c r="B11" s="1" t="s">
        <v>129</v>
      </c>
      <c r="C11" s="1" t="s">
        <v>130</v>
      </c>
      <c r="D11" s="1" t="s">
        <v>131</v>
      </c>
      <c r="E11" s="1">
        <v>1</v>
      </c>
      <c r="F11" s="1" t="s">
        <v>132</v>
      </c>
      <c r="G11" s="1">
        <v>0</v>
      </c>
      <c r="H11" s="1" t="s">
        <v>133</v>
      </c>
      <c r="I11" s="1">
        <v>1</v>
      </c>
      <c r="J11" s="1">
        <v>1</v>
      </c>
      <c r="K11" s="1">
        <v>0</v>
      </c>
      <c r="L11" s="2" t="s">
        <v>134</v>
      </c>
      <c r="M11" s="1" t="s">
        <v>70</v>
      </c>
      <c r="N11" s="1" t="s">
        <v>71</v>
      </c>
      <c r="O11" s="1" t="s">
        <v>132</v>
      </c>
      <c r="P11" s="1" t="s">
        <v>61</v>
      </c>
      <c r="Q11" s="2" t="s">
        <v>135</v>
      </c>
      <c r="R11" s="2" t="s">
        <v>136</v>
      </c>
      <c r="S11" s="1">
        <v>1</v>
      </c>
      <c r="T11" s="1" t="s">
        <v>63</v>
      </c>
      <c r="U11" s="1" t="s">
        <v>17</v>
      </c>
      <c r="V11" s="2" t="str">
        <f t="shared" si="0"/>
        <v xml:space="preserve">                new Person { Id = 10, FullName = "Stella Rosenhain", PreferredName = "Stella", SearchName = "Stella Stella Rosenhain", IsPermittedToLogon = true, LogonName = "stellar@wideworldimporters.com", IsExternalLogonProvider = false, IsSystemUser = true, IsEmployee = true, IsSalesperson = false, UserPreferences = "{\"theme\":\"dark-hive\",\"dateFormat\":\"mm/dd/yy\",\"timeZone\": \"PST\",\"table\":{\"pagingType\":\"numbers\",\"pageLength\": 10},\"favoritesOnDashboard\":true}", PhoneNumber = "(415) 555-0102", FaxNumber = "(415) 555-0103", EmailAddress = "stellar@wideworldimporters.com", CustomFields = "{ \"OtherLanguages\": [\"Dutch\",\"Finnish\",\"Lithuanian\"] ,\"HireDate\":\"2007-11-17T00:00:00\",\"Title\":\"Warehouse Supervisor\"}", OtherLanguages = "[\"Dutch\",\"Finnish\",\"Lithuanian\"]", LastEditedBy = 1, ValidFrom = DateTime.Parse("2016-05-31 23:14:00.0000000"), ValidTo = DateTime.Parse("9999-12-31 23:59:59.9999999") },</v>
      </c>
    </row>
    <row r="12" spans="1:22" ht="90" x14ac:dyDescent="0.25">
      <c r="A12" s="1">
        <v>11</v>
      </c>
      <c r="B12" s="1" t="s">
        <v>137</v>
      </c>
      <c r="C12" s="1" t="s">
        <v>138</v>
      </c>
      <c r="D12" s="1" t="s">
        <v>139</v>
      </c>
      <c r="E12" s="1">
        <v>1</v>
      </c>
      <c r="F12" s="1" t="s">
        <v>140</v>
      </c>
      <c r="G12" s="1">
        <v>0</v>
      </c>
      <c r="H12" s="1" t="s">
        <v>141</v>
      </c>
      <c r="I12" s="1">
        <v>1</v>
      </c>
      <c r="J12" s="1">
        <v>1</v>
      </c>
      <c r="K12" s="1">
        <v>0</v>
      </c>
      <c r="L12" s="2" t="s">
        <v>142</v>
      </c>
      <c r="M12" s="1" t="s">
        <v>70</v>
      </c>
      <c r="N12" s="1" t="s">
        <v>71</v>
      </c>
      <c r="O12" s="1" t="s">
        <v>140</v>
      </c>
      <c r="P12" s="1" t="s">
        <v>61</v>
      </c>
      <c r="Q12" s="2" t="s">
        <v>143</v>
      </c>
      <c r="R12" s="2" t="s">
        <v>81</v>
      </c>
      <c r="S12" s="1">
        <v>1</v>
      </c>
      <c r="T12" s="1" t="s">
        <v>63</v>
      </c>
      <c r="U12" s="1" t="s">
        <v>17</v>
      </c>
      <c r="V12" s="2" t="str">
        <f t="shared" si="0"/>
        <v xml:space="preserve">                new Person { Id = 11, FullName = "Ethan Onslow", PreferredName = "Ethan", SearchName = "Ethan Ethan Onslow", IsPermittedToLogon = true, LogonName = "ethano@wideworldimporters.com", IsExternalLogonProvider = false, IsSystemUser = true, IsEmployee = true, IsSalesperson = false, UserPreferences = "{\"theme\":\"ui-darkness\",\"dateFormat\":\"yy-mm-dd\",\"timeZone\": \"PST\",\"table\":{\"pagingType\":\"full_numbers\",\"pageLength\": 25},\"favoritesOnDashboard\":true}", PhoneNumber = "(415) 555-0102", FaxNumber = "(415) 555-0103", EmailAddress = "ethano@wideworldimporters.com", CustomFields = "{ \"OtherLanguages\": [] ,\"HireDate\":\"2011-12-17T00:00:00\",\"Title\":\"Warehouse Supervisor\"}", OtherLanguages = "[]", LastEditedBy = 1, ValidFrom = DateTime.Parse("2016-05-31 23:14:00.0000000"), ValidTo = DateTime.Parse("9999-12-31 23:59:59.9999999") },</v>
      </c>
    </row>
    <row r="13" spans="1:22" ht="90" x14ac:dyDescent="0.25">
      <c r="A13" s="1">
        <v>12</v>
      </c>
      <c r="B13" s="1" t="s">
        <v>144</v>
      </c>
      <c r="C13" s="1" t="s">
        <v>145</v>
      </c>
      <c r="D13" s="1" t="s">
        <v>146</v>
      </c>
      <c r="E13" s="1">
        <v>1</v>
      </c>
      <c r="F13" s="1" t="s">
        <v>147</v>
      </c>
      <c r="G13" s="1">
        <v>0</v>
      </c>
      <c r="H13" s="1" t="s">
        <v>148</v>
      </c>
      <c r="I13" s="1">
        <v>1</v>
      </c>
      <c r="J13" s="1">
        <v>1</v>
      </c>
      <c r="K13" s="1">
        <v>0</v>
      </c>
      <c r="L13" s="2" t="s">
        <v>149</v>
      </c>
      <c r="M13" s="1" t="s">
        <v>70</v>
      </c>
      <c r="N13" s="1" t="s">
        <v>71</v>
      </c>
      <c r="O13" s="1" t="s">
        <v>147</v>
      </c>
      <c r="P13" s="1" t="s">
        <v>61</v>
      </c>
      <c r="Q13" s="2" t="s">
        <v>150</v>
      </c>
      <c r="R13" s="2" t="s">
        <v>151</v>
      </c>
      <c r="S13" s="1">
        <v>1</v>
      </c>
      <c r="T13" s="1" t="s">
        <v>63</v>
      </c>
      <c r="U13" s="1" t="s">
        <v>17</v>
      </c>
      <c r="V13" s="2" t="str">
        <f t="shared" si="0"/>
        <v xml:space="preserve">                new Person { Id = 12, FullName = "Henry Forlonge", PreferredName = "Henry", SearchName = "Henry Henry Forlonge", IsPermittedToLogon = true, LogonName = "henryf@wideworldimporters.com", IsExternalLogonProvider = false, IsSystemUser = true, IsEmployee = true, IsSalesperson = false, UserPreferences = "{\"theme\":\"le-frog\",\"dateFormat\":\"dd/mm/yy\",\"timeZone\": \"PST\",\"table\":{\"pagingType\":\"full\",\"pageLength\": 50},\"favoritesOnDashboard\":true}", PhoneNumber = "(415) 555-0102", FaxNumber = "(415) 555-0103", EmailAddress = "henryf@wideworldimporters.com", CustomFields = "{ \"OtherLanguages\": [\"Greek\",\"Slovak\"] ,\"HireDate\":\"2009-03-18T00:00:00\",\"Title\":\"Team Member\"}", OtherLanguages = "[\"Greek\",\"Slovak\"]", LastEditedBy = 1, ValidFrom = DateTime.Parse("2016-05-31 23:14:00.0000000"), ValidTo = DateTime.Parse("9999-12-31 23:59:59.9999999") },</v>
      </c>
    </row>
    <row r="14" spans="1:22" ht="105" x14ac:dyDescent="0.25">
      <c r="A14" s="1">
        <v>13</v>
      </c>
      <c r="B14" s="1" t="s">
        <v>152</v>
      </c>
      <c r="C14" s="1" t="s">
        <v>75</v>
      </c>
      <c r="D14" s="1" t="s">
        <v>153</v>
      </c>
      <c r="E14" s="1">
        <v>1</v>
      </c>
      <c r="F14" s="1" t="s">
        <v>154</v>
      </c>
      <c r="G14" s="1">
        <v>0</v>
      </c>
      <c r="H14" s="1" t="s">
        <v>155</v>
      </c>
      <c r="I14" s="1">
        <v>1</v>
      </c>
      <c r="J14" s="1">
        <v>1</v>
      </c>
      <c r="K14" s="1">
        <v>1</v>
      </c>
      <c r="L14" s="2" t="s">
        <v>156</v>
      </c>
      <c r="M14" s="1" t="s">
        <v>70</v>
      </c>
      <c r="N14" s="1" t="s">
        <v>71</v>
      </c>
      <c r="O14" s="1" t="s">
        <v>154</v>
      </c>
      <c r="P14" s="1" t="s">
        <v>61</v>
      </c>
      <c r="Q14" s="2" t="s">
        <v>157</v>
      </c>
      <c r="R14" s="2" t="s">
        <v>158</v>
      </c>
      <c r="S14" s="1">
        <v>1</v>
      </c>
      <c r="T14" s="1" t="s">
        <v>63</v>
      </c>
      <c r="U14" s="1" t="s">
        <v>17</v>
      </c>
      <c r="V14" s="2" t="str">
        <f t="shared" si="0"/>
        <v xml:space="preserve">                new Person { Id = 13, FullName = "Hudson Hollinworth", PreferredName = "Hudson", SearchName = "Hudson Hudson Hollinworth", IsPermittedToLogon = true, LogonName = "hudsonh@wideworldimporters.com", IsExternalLogonProvider = false, IsSystemUser = true, IsEmployee = true, IsSalesperson = true, UserPreferences = "{\"theme\":\"black-tie\",\"dateFormat\":\"DD, MM d, yy\",\"timeZone\": \"PST\",\"table\":{\"pagingType\":\"simple_numbers\",\"pageLength\": 10},\"favoritesOnDashboard\":true}", PhoneNumber = "(415) 555-0102", FaxNumber = "(415) 555-0103", EmailAddress = "hudsonh@wideworldimporters.com", CustomFields = "{ \"OtherLanguages\": [\"Croatian\"] ,\"HireDate\":\"2010-11-27T00:00:00\",\"Title\":\"Team Member\",\"PrimarySalesTerritory\":\"New England\",\"CommissionRate\":\"0.24\"}", OtherLanguages = "[\"Croatian\"]", LastEditedBy = 1, ValidFrom = DateTime.Parse("2016-05-31 23:14:00.0000000"), ValidTo = DateTime.Parse("9999-12-31 23:59:59.9999999") },</v>
      </c>
    </row>
    <row r="15" spans="1:22" ht="105" x14ac:dyDescent="0.25">
      <c r="A15" s="1">
        <v>14</v>
      </c>
      <c r="B15" s="1" t="s">
        <v>159</v>
      </c>
      <c r="C15" s="1" t="s">
        <v>160</v>
      </c>
      <c r="D15" s="1" t="s">
        <v>161</v>
      </c>
      <c r="E15" s="1">
        <v>1</v>
      </c>
      <c r="F15" s="1" t="s">
        <v>162</v>
      </c>
      <c r="G15" s="1">
        <v>0</v>
      </c>
      <c r="H15" s="1" t="s">
        <v>163</v>
      </c>
      <c r="I15" s="1">
        <v>1</v>
      </c>
      <c r="J15" s="1">
        <v>1</v>
      </c>
      <c r="K15" s="1">
        <v>1</v>
      </c>
      <c r="L15" s="2" t="s">
        <v>87</v>
      </c>
      <c r="M15" s="1" t="s">
        <v>70</v>
      </c>
      <c r="N15" s="1" t="s">
        <v>71</v>
      </c>
      <c r="O15" s="1" t="s">
        <v>162</v>
      </c>
      <c r="P15" s="1" t="s">
        <v>61</v>
      </c>
      <c r="Q15" s="2" t="s">
        <v>164</v>
      </c>
      <c r="R15" s="2" t="s">
        <v>165</v>
      </c>
      <c r="S15" s="1">
        <v>1</v>
      </c>
      <c r="T15" s="1" t="s">
        <v>63</v>
      </c>
      <c r="U15" s="1" t="s">
        <v>17</v>
      </c>
      <c r="V15" s="2" t="str">
        <f t="shared" si="0"/>
        <v xml:space="preserve">                new Person { Id = 14, FullName = "Lily Code", PreferredName = "Lily", SearchName = "Lily Lily Code", IsPermittedToLogon = true, LogonName = "lilyc@wideworldimporters.com", IsExternalLogonProvider = false, IsSystemUser = true, IsEmployee = true, IsSalesperson = true, UserPreferences = "{\"theme\":\"ui-darkness\",\"dateFormat\":\"dd/mm/yy\",\"timeZone\": \"PST\",\"table\":{\"pagingType\":\"simple\",\"pageLength\": 10},\"favoritesOnDashboard\":true}", PhoneNumber = "(415) 555-0102", FaxNumber = "(415) 555-0103", EmailAddress = "lilyc@wideworldimporters.com", CustomFields = "{ \"OtherLanguages\": [\"Finnish\",\"Bulgarian\"] ,\"HireDate\":\"2010-06-06T00:00:00\",\"Title\":\"Team Member\",\"PrimarySalesTerritory\":\"Southeast\",\"CommissionRate\":\"3.98\"}", OtherLanguages = "[\"Finnish\",\"Bulgarian\"]", LastEditedBy = 1, ValidFrom = DateTime.Parse("2016-05-31 23:14:00.0000000"), ValidTo = DateTime.Parse("9999-12-31 23:59:59.9999999") },</v>
      </c>
    </row>
    <row r="16" spans="1:22" ht="105" x14ac:dyDescent="0.25">
      <c r="A16" s="1">
        <v>15</v>
      </c>
      <c r="B16" s="1" t="s">
        <v>166</v>
      </c>
      <c r="C16" s="1" t="s">
        <v>167</v>
      </c>
      <c r="D16" s="1" t="s">
        <v>168</v>
      </c>
      <c r="E16" s="1">
        <v>1</v>
      </c>
      <c r="F16" s="1" t="s">
        <v>169</v>
      </c>
      <c r="G16" s="1">
        <v>0</v>
      </c>
      <c r="H16" s="1" t="s">
        <v>170</v>
      </c>
      <c r="I16" s="1">
        <v>1</v>
      </c>
      <c r="J16" s="1">
        <v>1</v>
      </c>
      <c r="K16" s="1">
        <v>1</v>
      </c>
      <c r="L16" s="2" t="s">
        <v>171</v>
      </c>
      <c r="M16" s="1" t="s">
        <v>70</v>
      </c>
      <c r="N16" s="1" t="s">
        <v>71</v>
      </c>
      <c r="O16" s="1" t="s">
        <v>169</v>
      </c>
      <c r="P16" s="1" t="s">
        <v>61</v>
      </c>
      <c r="Q16" s="2" t="s">
        <v>172</v>
      </c>
      <c r="R16" s="2" t="s">
        <v>173</v>
      </c>
      <c r="S16" s="1">
        <v>1</v>
      </c>
      <c r="T16" s="1" t="s">
        <v>63</v>
      </c>
      <c r="U16" s="1" t="s">
        <v>17</v>
      </c>
      <c r="V16" s="2" t="str">
        <f t="shared" si="0"/>
        <v xml:space="preserve">                new Person { Id = 15, FullName = "Taj Shand", PreferredName = "Taj", SearchName = "Taj Taj Shand", IsPermittedToLogon = true, LogonName = "tajs@wideworldimporters.com", IsExternalLogonProvider = false, IsSystemUser = true, IsEmployee = true, IsSalesperson = true, UserPreferences = "{\"theme\":\"blitzer\",\"dateFormat\":\"dd/mm/yy\",\"timeZone\": \"PST\",\"table\":{\"pagingType\":\"numbers\",\"pageLength\": 10},\"favoritesOnDashboard\":true}", PhoneNumber = "(415) 555-0102", FaxNumber = "(415) 555-0103", EmailAddress = "tajs@wideworldimporters.com", CustomFields = "{ \"OtherLanguages\": [\"Arabic\",\"Greek\"] ,\"HireDate\":\"2009-03-14T00:00:00\",\"Title\":\"Manager\",\"PrimarySalesTerritory\":\"Far West\",\"CommissionRate\":\"2.29\"}", OtherLanguages = "[\"Arabic\",\"Greek\"]", LastEditedBy = 1, ValidFrom = DateTime.Parse("2016-05-31 23:14:00.0000000"), ValidTo = DateTime.Parse("9999-12-31 23:59:59.9999999") },</v>
      </c>
    </row>
    <row r="17" spans="1:22" ht="105" x14ac:dyDescent="0.25">
      <c r="A17" s="1">
        <v>16</v>
      </c>
      <c r="B17" s="1" t="s">
        <v>174</v>
      </c>
      <c r="C17" s="1" t="s">
        <v>175</v>
      </c>
      <c r="D17" s="1" t="s">
        <v>176</v>
      </c>
      <c r="E17" s="1">
        <v>0</v>
      </c>
      <c r="F17" s="1" t="s">
        <v>177</v>
      </c>
      <c r="G17" s="1">
        <v>0</v>
      </c>
      <c r="H17" s="1" t="s">
        <v>178</v>
      </c>
      <c r="I17" s="1">
        <v>1</v>
      </c>
      <c r="J17" s="1">
        <v>1</v>
      </c>
      <c r="K17" s="1">
        <v>1</v>
      </c>
      <c r="L17" s="2" t="s">
        <v>179</v>
      </c>
      <c r="M17" s="1" t="s">
        <v>70</v>
      </c>
      <c r="N17" s="1" t="s">
        <v>71</v>
      </c>
      <c r="O17" s="1" t="s">
        <v>177</v>
      </c>
      <c r="P17" s="1" t="s">
        <v>61</v>
      </c>
      <c r="Q17" s="2" t="s">
        <v>180</v>
      </c>
      <c r="R17" s="2" t="s">
        <v>181</v>
      </c>
      <c r="S17" s="1">
        <v>1</v>
      </c>
      <c r="T17" s="1" t="s">
        <v>63</v>
      </c>
      <c r="U17" s="1" t="s">
        <v>17</v>
      </c>
      <c r="V17" s="2" t="str">
        <f t="shared" si="0"/>
        <v xml:space="preserve">                new Person { Id = 16, FullName = "Archer Lamble", PreferredName = "Archer", SearchName = "Archer Archer Lamble", IsPermittedToLogon = false, LogonName = "archerl@wideworldimporters.com", IsExternalLogonProvider = false, IsSystemUser = true, IsEmployee = true, IsSalesperson = true, UserPreferences = "{\"theme\":\"humanity\",\"dateFormat\":\"mm/dd/yy\",\"timeZone\": \"PST\",\"table\":{\"pagingType\":\"full_numbers\",\"pageLength\": 25},\"favoritesOnDashboard\":true}", PhoneNumber = "(415) 555-0102", FaxNumber = "(415) 555-0103", EmailAddress = "archerl@wideworldimporters.com", CustomFields = "{ \"OtherLanguages\": [\"Greek\"] ,\"HireDate\":\"2009-05-13T00:00:00\",\"Title\":\"Team Member\",\"PrimarySalesTerritory\":\"Plains\",\"CommissionRate\":\"1.88\"}", OtherLanguages = "[\"Greek\"]", LastEditedBy = 1, ValidFrom = DateTime.Parse("2016-05-31 23:14:00.0000000"), ValidTo = DateTime.Parse("9999-12-31 23:59:59.9999999") },</v>
      </c>
    </row>
    <row r="18" spans="1:22" ht="105" x14ac:dyDescent="0.25">
      <c r="A18" s="1">
        <v>17</v>
      </c>
      <c r="B18" s="1" t="s">
        <v>182</v>
      </c>
      <c r="C18" s="1" t="s">
        <v>183</v>
      </c>
      <c r="D18" s="1" t="s">
        <v>184</v>
      </c>
      <c r="E18" s="1">
        <v>1</v>
      </c>
      <c r="F18" s="1" t="s">
        <v>185</v>
      </c>
      <c r="G18" s="1">
        <v>0</v>
      </c>
      <c r="H18" s="1" t="s">
        <v>186</v>
      </c>
      <c r="I18" s="1">
        <v>1</v>
      </c>
      <c r="J18" s="1">
        <v>1</v>
      </c>
      <c r="K18" s="1">
        <v>0</v>
      </c>
      <c r="L18" s="2" t="s">
        <v>187</v>
      </c>
      <c r="M18" s="1" t="s">
        <v>70</v>
      </c>
      <c r="N18" s="1" t="s">
        <v>71</v>
      </c>
      <c r="O18" s="1" t="s">
        <v>185</v>
      </c>
      <c r="P18" s="1" t="s">
        <v>61</v>
      </c>
      <c r="Q18" s="2" t="s">
        <v>188</v>
      </c>
      <c r="R18" s="2" t="s">
        <v>189</v>
      </c>
      <c r="S18" s="1">
        <v>1</v>
      </c>
      <c r="T18" s="1" t="s">
        <v>63</v>
      </c>
      <c r="U18" s="1" t="s">
        <v>17</v>
      </c>
      <c r="V18" s="2" t="str">
        <f t="shared" si="0"/>
        <v xml:space="preserve">                new Person { Id = 17, FullName = "Piper Koch", PreferredName = "Piper", SearchName = "Piper Piper Koch", IsPermittedToLogon = true, LogonName = "piperk@wideworldimporters.com", IsExternalLogonProvider = false, IsSystemUser = true, IsEmployee = true, IsSalesperson = false, UserPreferences = "{\"theme\":\"dark-hive\",\"dateFormat\":\"mm/dd/yy\",\"timeZone\": \"PST\",\"table\":{\"pagingType\":\"full\",\"pageLength\": 50},\"favoritesOnDashboard\":true}", PhoneNumber = "(415) 555-0102", FaxNumber = "(415) 555-0103", EmailAddress = "piperk@wideworldimporters.com", CustomFields = "{ \"OtherLanguages\": [\"Romanian\",\"Portuguese\"] ,\"HireDate\":\"2011-10-15T00:00:00\",\"Title\":\"Manager\"}", OtherLanguages = "[\"Romanian\",\"Portuguese\"]", LastEditedBy = 1, ValidFrom = DateTime.Parse("2016-05-31 23:14:00.0000000"), ValidTo = DateTime.Parse("9999-12-31 23:59:59.9999999") },</v>
      </c>
    </row>
    <row r="19" spans="1:22" ht="105" x14ac:dyDescent="0.25">
      <c r="A19" s="1">
        <v>18</v>
      </c>
      <c r="B19" s="1" t="s">
        <v>190</v>
      </c>
      <c r="C19" s="1" t="s">
        <v>191</v>
      </c>
      <c r="D19" s="1" t="s">
        <v>192</v>
      </c>
      <c r="E19" s="1">
        <v>1</v>
      </c>
      <c r="F19" s="1" t="s">
        <v>193</v>
      </c>
      <c r="G19" s="1">
        <v>0</v>
      </c>
      <c r="H19" s="1" t="s">
        <v>194</v>
      </c>
      <c r="I19" s="1">
        <v>1</v>
      </c>
      <c r="J19" s="1">
        <v>1</v>
      </c>
      <c r="K19" s="1">
        <v>0</v>
      </c>
      <c r="L19" s="2" t="s">
        <v>195</v>
      </c>
      <c r="M19" s="1" t="s">
        <v>70</v>
      </c>
      <c r="N19" s="1" t="s">
        <v>71</v>
      </c>
      <c r="O19" s="1" t="s">
        <v>193</v>
      </c>
      <c r="P19" s="1" t="s">
        <v>61</v>
      </c>
      <c r="Q19" s="2" t="s">
        <v>196</v>
      </c>
      <c r="R19" s="2" t="s">
        <v>197</v>
      </c>
      <c r="S19" s="1">
        <v>1</v>
      </c>
      <c r="T19" s="1" t="s">
        <v>63</v>
      </c>
      <c r="U19" s="1" t="s">
        <v>17</v>
      </c>
      <c r="V19" s="2" t="str">
        <f t="shared" si="0"/>
        <v xml:space="preserve">                new Person { Id = 18, FullName = "Katie Darwin", PreferredName = "Katie", SearchName = "Katie Katie Darwin", IsPermittedToLogon = true, LogonName = "katied@wideworldimporters.com", IsExternalLogonProvider = false, IsSystemUser = true, IsEmployee = true, IsSalesperson = false, UserPreferences = "{\"theme\":\"ui-darkness\",\"dateFormat\":\"mm/dd/yy\",\"timeZone\": \"PST\",\"table\":{\"pagingType\":\"simple_numbers\",\"pageLength\": 10},\"favoritesOnDashboard\":true}", PhoneNumber = "(415) 555-0102", FaxNumber = "(415) 555-0103", EmailAddress = "katied@wideworldimporters.com", CustomFields = "{ \"OtherLanguages\": [\"Estonian\",\"Romanian\"] ,\"HireDate\":\"2008-07-12T00:00:00\",\"Title\":\"Team Member\"}", OtherLanguages = "[\"Estonian\",\"Romanian\"]", LastEditedBy = 1, ValidFrom = DateTime.Parse("2016-05-31 23:14:00.0000000"), ValidTo = DateTime.Parse("9999-12-31 23:59:59.9999999") },</v>
      </c>
    </row>
    <row r="20" spans="1:22" ht="90" x14ac:dyDescent="0.25">
      <c r="A20" s="1">
        <v>19</v>
      </c>
      <c r="B20" s="1" t="s">
        <v>198</v>
      </c>
      <c r="C20" s="1" t="s">
        <v>199</v>
      </c>
      <c r="D20" s="1" t="s">
        <v>200</v>
      </c>
      <c r="E20" s="1">
        <v>1</v>
      </c>
      <c r="F20" s="1" t="s">
        <v>201</v>
      </c>
      <c r="G20" s="1">
        <v>0</v>
      </c>
      <c r="H20" s="1" t="s">
        <v>202</v>
      </c>
      <c r="I20" s="1">
        <v>1</v>
      </c>
      <c r="J20" s="1">
        <v>1</v>
      </c>
      <c r="K20" s="1">
        <v>0</v>
      </c>
      <c r="L20" s="2" t="s">
        <v>203</v>
      </c>
      <c r="M20" s="1" t="s">
        <v>70</v>
      </c>
      <c r="N20" s="1" t="s">
        <v>71</v>
      </c>
      <c r="O20" s="1" t="s">
        <v>201</v>
      </c>
      <c r="P20" s="1" t="s">
        <v>61</v>
      </c>
      <c r="Q20" s="2" t="s">
        <v>204</v>
      </c>
      <c r="R20" s="2" t="s">
        <v>205</v>
      </c>
      <c r="S20" s="1">
        <v>1</v>
      </c>
      <c r="T20" s="1" t="s">
        <v>63</v>
      </c>
      <c r="U20" s="1" t="s">
        <v>17</v>
      </c>
      <c r="V20" s="2" t="str">
        <f t="shared" si="0"/>
        <v xml:space="preserve">                new Person { Id = 19, FullName = "Jai Shand", PreferredName = "Jai", SearchName = "Jai Jai Shand", IsPermittedToLogon = true, LogonName = "jais@wideworldimporters.com", IsExternalLogonProvider = false, IsSystemUser = true, IsEmployee = true, IsSalesperson = false, UserPreferences = "{\"theme\":\"le-frog\",\"dateFormat\":\"mm/dd/yy\",\"timeZone\": \"PST\",\"table\":{\"pagingType\":\"simple\",\"pageLength\": 10},\"favoritesOnDashboard\":true}", PhoneNumber = "(415) 555-0102", FaxNumber = "(415) 555-0103", EmailAddress = "jais@wideworldimporters.com", CustomFields = "{ \"OtherLanguages\": [\"Finnish\",\"Dutch\"] ,\"HireDate\":\"2011-11-13T00:00:00\",\"Title\":\"Team Member\"}", OtherLanguages = "[\"Finnish\",\"Dutch\"]", LastEditedBy = 1, ValidFrom = DateTime.Parse("2016-05-31 23:14:00.0000000"), ValidTo = DateTime.Parse("9999-12-31 23:59:59.9999999") },</v>
      </c>
    </row>
    <row r="21" spans="1:22" ht="105" x14ac:dyDescent="0.25">
      <c r="A21" s="1">
        <v>20</v>
      </c>
      <c r="B21" s="1" t="s">
        <v>206</v>
      </c>
      <c r="C21" s="1" t="s">
        <v>207</v>
      </c>
      <c r="D21" s="1" t="s">
        <v>208</v>
      </c>
      <c r="E21" s="1">
        <v>1</v>
      </c>
      <c r="F21" s="1" t="s">
        <v>209</v>
      </c>
      <c r="G21" s="1">
        <v>0</v>
      </c>
      <c r="H21" s="1" t="s">
        <v>210</v>
      </c>
      <c r="I21" s="1">
        <v>1</v>
      </c>
      <c r="J21" s="1">
        <v>1</v>
      </c>
      <c r="K21" s="1">
        <v>1</v>
      </c>
      <c r="L21" s="2" t="s">
        <v>211</v>
      </c>
      <c r="M21" s="1" t="s">
        <v>70</v>
      </c>
      <c r="N21" s="1" t="s">
        <v>71</v>
      </c>
      <c r="O21" s="1" t="s">
        <v>209</v>
      </c>
      <c r="P21" s="1" t="s">
        <v>61</v>
      </c>
      <c r="Q21" s="2" t="s">
        <v>212</v>
      </c>
      <c r="R21" s="2" t="s">
        <v>213</v>
      </c>
      <c r="S21" s="1">
        <v>1</v>
      </c>
      <c r="T21" s="1" t="s">
        <v>63</v>
      </c>
      <c r="U21" s="1" t="s">
        <v>17</v>
      </c>
      <c r="V21" s="2" t="str">
        <f t="shared" si="0"/>
        <v xml:space="preserve">                new Person { Id = 20, FullName = "Jack Potter", PreferredName = "Jack", SearchName = "Jack Jack Potter", IsPermittedToLogon = true, LogonName = "jackp@wideworldimporters.com", IsExternalLogonProvider = false, IsSystemUser = true, IsEmployee = true, IsSalesperson = true, UserPreferences = "{\"theme\":\"black-tie\",\"dateFormat\":\"mm/dd/yy\",\"timeZone\": \"PST\",\"table\":{\"pagingType\":\"numbers\",\"pageLength\": 10},\"favoritesOnDashboard\":true}", PhoneNumber = "(415) 555-0102", FaxNumber = "(415) 555-0103", EmailAddress = "jackp@wideworldimporters.com", CustomFields = "{ \"OtherLanguages\": [\"Arabic\"] ,\"HireDate\":\"2009-05-29T00:00:00\",\"Title\":\"General Manager\",\"PrimarySalesTerritory\":\"Southeast\",\"CommissionRate\":\"3.97\"}", OtherLanguages = "[\"Arabic\"]", LastEditedBy = 1, ValidFrom = DateTime.Parse("2016-05-31 23:14:00.0000000"), ValidTo = DateTime.Parse("9999-12-31 23:59:59.9999999") },</v>
      </c>
    </row>
    <row r="22" spans="1:22" ht="75" x14ac:dyDescent="0.25">
      <c r="A22" s="1">
        <v>21</v>
      </c>
      <c r="B22" s="1" t="s">
        <v>214</v>
      </c>
      <c r="C22" s="1" t="s">
        <v>215</v>
      </c>
      <c r="D22" s="1" t="s">
        <v>216</v>
      </c>
      <c r="E22" s="1">
        <v>0</v>
      </c>
      <c r="F22" s="1" t="s">
        <v>60</v>
      </c>
      <c r="G22" s="1">
        <v>0</v>
      </c>
      <c r="H22" s="1" t="s">
        <v>61</v>
      </c>
      <c r="I22" s="1">
        <v>0</v>
      </c>
      <c r="J22" s="1">
        <v>0</v>
      </c>
      <c r="K22" s="1">
        <v>0</v>
      </c>
      <c r="L22" s="2" t="s">
        <v>142</v>
      </c>
      <c r="M22" s="1" t="s">
        <v>217</v>
      </c>
      <c r="N22" s="1" t="s">
        <v>218</v>
      </c>
      <c r="O22" s="1" t="s">
        <v>219</v>
      </c>
      <c r="P22" s="1" t="s">
        <v>61</v>
      </c>
      <c r="Q22" s="2" t="s">
        <v>61</v>
      </c>
      <c r="R22" s="2" t="s">
        <v>61</v>
      </c>
      <c r="S22" s="1">
        <v>1</v>
      </c>
      <c r="T22" s="1" t="s">
        <v>63</v>
      </c>
      <c r="U22" s="1" t="s">
        <v>17</v>
      </c>
      <c r="V22" s="2" t="str">
        <f t="shared" si="0"/>
        <v xml:space="preserve">                new Person { Id = 21, FullName = "Reio Kabin", PreferredName = "Reio", SearchName = "Reio Reio Kabin", IsPermittedToLogon = false, LogonName = "NO LOGON", IsExternalLogonProvider = false, IsSystemUser = false, IsEmployee = false, IsSalesperson = false, UserPreferences = "{\"theme\":\"ui-darkness\",\"dateFormat\":\"yy-mm-dd\",\"timeZone\": \"PST\",\"table\":{\"pagingType\":\"full_numbers\",\"pageLength\": 25},\"favoritesOnDashboard\":true}", PhoneNumber = "(847) 555-0100", FaxNumber = "(847) 555-0101", EmailAddress = "reio@adatum.com", LastEditedBy = 1, ValidFrom = DateTime.Parse("2016-05-31 23:14:00.0000000"), ValidTo = DateTime.Parse("9999-12-31 23:59:59.9999999") },</v>
      </c>
    </row>
    <row r="23" spans="1:22" ht="75" x14ac:dyDescent="0.25">
      <c r="A23" s="1">
        <v>22</v>
      </c>
      <c r="B23" s="1" t="s">
        <v>220</v>
      </c>
      <c r="C23" s="1" t="s">
        <v>221</v>
      </c>
      <c r="D23" s="1" t="s">
        <v>222</v>
      </c>
      <c r="E23" s="1">
        <v>0</v>
      </c>
      <c r="F23" s="1" t="s">
        <v>60</v>
      </c>
      <c r="G23" s="1">
        <v>0</v>
      </c>
      <c r="H23" s="1" t="s">
        <v>61</v>
      </c>
      <c r="I23" s="1">
        <v>0</v>
      </c>
      <c r="J23" s="1">
        <v>0</v>
      </c>
      <c r="K23" s="1">
        <v>0</v>
      </c>
      <c r="L23" s="2" t="s">
        <v>223</v>
      </c>
      <c r="M23" s="1" t="s">
        <v>217</v>
      </c>
      <c r="N23" s="1" t="s">
        <v>218</v>
      </c>
      <c r="O23" s="1" t="s">
        <v>224</v>
      </c>
      <c r="P23" s="1" t="s">
        <v>61</v>
      </c>
      <c r="Q23" s="2" t="s">
        <v>61</v>
      </c>
      <c r="R23" s="2" t="s">
        <v>61</v>
      </c>
      <c r="S23" s="1">
        <v>1</v>
      </c>
      <c r="T23" s="1" t="s">
        <v>63</v>
      </c>
      <c r="U23" s="1" t="s">
        <v>17</v>
      </c>
      <c r="V23" s="2" t="str">
        <f t="shared" si="0"/>
        <v xml:space="preserve">                new Person { Id = 22, FullName = "Oliver Kivi", PreferredName = "Olly", SearchName = "Olly Oliver Kivi", IsPermittedToLogon = false, LogonName = "NO LOGON", IsExternalLogonProvider = false, IsSystemUser = false, IsEmployee = false, IsSalesperson = false, UserPreferences = "{\"theme\":\"blitzer\",\"dateFormat\":\"dd/mm/yy\",\"timeZone\": \"PST\",\"table\":{\"pagingType\":\"full\",\"pageLength\": 50},\"favoritesOnDashboard\":true}", PhoneNumber = "(847) 555-0100", FaxNumber = "(847) 555-0101", EmailAddress = "olly@adatum.com", LastEditedBy = 1, ValidFrom = DateTime.Parse("2016-05-31 23:14:00.0000000"), ValidTo = DateTime.Parse("9999-12-31 23:59:59.9999999") },</v>
      </c>
    </row>
    <row r="24" spans="1:22" ht="75" x14ac:dyDescent="0.25">
      <c r="A24" s="1">
        <v>23</v>
      </c>
      <c r="B24" s="1" t="s">
        <v>225</v>
      </c>
      <c r="C24" s="1" t="s">
        <v>226</v>
      </c>
      <c r="D24" s="1" t="s">
        <v>227</v>
      </c>
      <c r="E24" s="1">
        <v>0</v>
      </c>
      <c r="F24" s="1" t="s">
        <v>60</v>
      </c>
      <c r="G24" s="1">
        <v>0</v>
      </c>
      <c r="H24" s="1" t="s">
        <v>61</v>
      </c>
      <c r="I24" s="1">
        <v>0</v>
      </c>
      <c r="J24" s="1">
        <v>0</v>
      </c>
      <c r="K24" s="1">
        <v>0</v>
      </c>
      <c r="L24" s="2" t="s">
        <v>228</v>
      </c>
      <c r="M24" s="1" t="s">
        <v>229</v>
      </c>
      <c r="N24" s="1" t="s">
        <v>230</v>
      </c>
      <c r="O24" s="1" t="s">
        <v>231</v>
      </c>
      <c r="P24" s="1" t="s">
        <v>61</v>
      </c>
      <c r="Q24" s="2" t="s">
        <v>61</v>
      </c>
      <c r="R24" s="2" t="s">
        <v>61</v>
      </c>
      <c r="S24" s="1">
        <v>1</v>
      </c>
      <c r="T24" s="1" t="s">
        <v>63</v>
      </c>
      <c r="U24" s="1" t="s">
        <v>17</v>
      </c>
      <c r="V24" s="2" t="str">
        <f t="shared" si="0"/>
        <v xml:space="preserve">                new Person { Id = 23, FullName = "Hanna Mihhailov", PreferredName = "Hanna", SearchName = "Hanna Hanna Mihhailov", IsPermittedToLogon = false, LogonName = "NO LOGON", IsExternalLogonProvider = false, IsSystemUser = false, IsEmployee = false, IsSalesperson = false, UserPreferences = "{\"theme\":\"humanity\",\"dateFormat\":\"DD, MM d, yy\",\"timeZone\": \"PST\",\"table\":{\"pagingType\":\"simple_numbers\",\"pageLength\": 10},\"favoritesOnDashboard\":true}", PhoneNumber = "(360) 555-0100", FaxNumber = "(360) 555-0101", EmailAddress = "hannam@contoso.com", LastEditedBy = 1, ValidFrom = DateTime.Parse("2016-05-31 23:14:00.0000000"), ValidTo = DateTime.Parse("9999-12-31 23:59:59.9999999") },</v>
      </c>
    </row>
    <row r="25" spans="1:22" ht="75" x14ac:dyDescent="0.25">
      <c r="A25" s="1">
        <v>24</v>
      </c>
      <c r="B25" s="1" t="s">
        <v>232</v>
      </c>
      <c r="C25" s="1" t="s">
        <v>233</v>
      </c>
      <c r="D25" s="1" t="s">
        <v>234</v>
      </c>
      <c r="E25" s="1">
        <v>0</v>
      </c>
      <c r="F25" s="1" t="s">
        <v>60</v>
      </c>
      <c r="G25" s="1">
        <v>0</v>
      </c>
      <c r="H25" s="1" t="s">
        <v>61</v>
      </c>
      <c r="I25" s="1">
        <v>0</v>
      </c>
      <c r="J25" s="1">
        <v>0</v>
      </c>
      <c r="K25" s="1">
        <v>0</v>
      </c>
      <c r="L25" s="2" t="s">
        <v>235</v>
      </c>
      <c r="M25" s="1" t="s">
        <v>229</v>
      </c>
      <c r="N25" s="1" t="s">
        <v>230</v>
      </c>
      <c r="O25" s="1" t="s">
        <v>236</v>
      </c>
      <c r="P25" s="1" t="s">
        <v>61</v>
      </c>
      <c r="Q25" s="2" t="s">
        <v>61</v>
      </c>
      <c r="R25" s="2" t="s">
        <v>61</v>
      </c>
      <c r="S25" s="1">
        <v>1</v>
      </c>
      <c r="T25" s="1" t="s">
        <v>63</v>
      </c>
      <c r="U25" s="1" t="s">
        <v>17</v>
      </c>
      <c r="V25" s="2" t="str">
        <f t="shared" si="0"/>
        <v xml:space="preserve">                new Person { Id = 24, FullName = "Paulus Lippmaa", PreferredName = "Paulus", SearchName = "Paulus Paulus Lippmaa", IsPermittedToLogon = false, LogonName = "NO LOGON", IsExternalLogonProvider = false, IsSystemUser = false, IsEmployee = false, IsSalesperson = false, UserPreferences = "{\"theme\":\"dark-hive\",\"dateFormat\":\"dd/mm/yy\",\"timeZone\": \"PST\",\"table\":{\"pagingType\":\"simple\",\"pageLength\": 10},\"favoritesOnDashboard\":true}", PhoneNumber = "(360) 555-0100", FaxNumber = "(360) 555-0101", EmailAddress = "paulusl@contoso.com", LastEditedBy = 1, ValidFrom = DateTime.Parse("2016-05-31 23:14:00.0000000"), ValidTo = DateTime.Parse("9999-12-31 23:59:59.9999999") },</v>
      </c>
    </row>
    <row r="26" spans="1:22" ht="75" x14ac:dyDescent="0.25">
      <c r="A26" s="1">
        <v>25</v>
      </c>
      <c r="B26" s="1" t="s">
        <v>237</v>
      </c>
      <c r="C26" s="1" t="s">
        <v>238</v>
      </c>
      <c r="D26" s="1" t="s">
        <v>239</v>
      </c>
      <c r="E26" s="1">
        <v>0</v>
      </c>
      <c r="F26" s="1" t="s">
        <v>60</v>
      </c>
      <c r="G26" s="1">
        <v>0</v>
      </c>
      <c r="H26" s="1" t="s">
        <v>61</v>
      </c>
      <c r="I26" s="1">
        <v>0</v>
      </c>
      <c r="J26" s="1">
        <v>0</v>
      </c>
      <c r="K26" s="1">
        <v>0</v>
      </c>
      <c r="L26" s="2" t="s">
        <v>240</v>
      </c>
      <c r="M26" s="1" t="s">
        <v>241</v>
      </c>
      <c r="N26" s="1" t="s">
        <v>242</v>
      </c>
      <c r="O26" s="1" t="s">
        <v>243</v>
      </c>
      <c r="P26" s="1" t="s">
        <v>61</v>
      </c>
      <c r="Q26" s="2" t="s">
        <v>61</v>
      </c>
      <c r="R26" s="2" t="s">
        <v>61</v>
      </c>
      <c r="S26" s="1">
        <v>1</v>
      </c>
      <c r="T26" s="1" t="s">
        <v>63</v>
      </c>
      <c r="U26" s="1" t="s">
        <v>17</v>
      </c>
      <c r="V26" s="2" t="str">
        <f t="shared" si="0"/>
        <v xml:space="preserve">                new Person { Id = 25, FullName = "Kerstin Parn", PreferredName = "Kerstin", SearchName = "Kerstin Kerstin Parn", IsPermittedToLogon = false, LogonName = "NO LOGON", IsExternalLogonProvider = false, IsSystemUser = false, IsEmployee = false, IsSalesperson = false, UserPreferences = "{\"theme\":\"ui-darkness\",\"dateFormat\":\"dd/mm/yy\",\"timeZone\": \"PST\",\"table\":{\"pagingType\":\"numbers\",\"pageLength\": 10},\"favoritesOnDashboard\":true}", PhoneNumber = "(415) 555-0100", FaxNumber = "(415) 555-0101", EmailAddress = "kerstin@consolidatedmessenger.com", LastEditedBy = 1, ValidFrom = DateTime.Parse("2016-05-31 23:14:00.0000000"), ValidTo = DateTime.Parse("9999-12-31 23:59:59.9999999") },</v>
      </c>
    </row>
    <row r="27" spans="1:22" ht="75" x14ac:dyDescent="0.25">
      <c r="A27" s="1">
        <v>26</v>
      </c>
      <c r="B27" s="1" t="s">
        <v>244</v>
      </c>
      <c r="C27" s="1" t="s">
        <v>245</v>
      </c>
      <c r="D27" s="1" t="s">
        <v>246</v>
      </c>
      <c r="E27" s="1">
        <v>0</v>
      </c>
      <c r="F27" s="1" t="s">
        <v>60</v>
      </c>
      <c r="G27" s="1">
        <v>0</v>
      </c>
      <c r="H27" s="1" t="s">
        <v>61</v>
      </c>
      <c r="I27" s="1">
        <v>0</v>
      </c>
      <c r="J27" s="1">
        <v>0</v>
      </c>
      <c r="K27" s="1">
        <v>0</v>
      </c>
      <c r="L27" s="2" t="s">
        <v>247</v>
      </c>
      <c r="M27" s="1" t="s">
        <v>241</v>
      </c>
      <c r="N27" s="1" t="s">
        <v>242</v>
      </c>
      <c r="O27" s="1" t="s">
        <v>248</v>
      </c>
      <c r="P27" s="1" t="s">
        <v>61</v>
      </c>
      <c r="Q27" s="2" t="s">
        <v>61</v>
      </c>
      <c r="R27" s="2" t="s">
        <v>61</v>
      </c>
      <c r="S27" s="1">
        <v>1</v>
      </c>
      <c r="T27" s="1" t="s">
        <v>63</v>
      </c>
      <c r="U27" s="1" t="s">
        <v>17</v>
      </c>
      <c r="V27" s="2" t="str">
        <f t="shared" si="0"/>
        <v xml:space="preserve">                new Person { Id = 26, FullName = "Helen Ahven", PreferredName = "Helen", SearchName = "Helen Helen Ahven", IsPermittedToLogon = false, LogonName = "NO LOGON", IsExternalLogonProvider = false, IsSystemUser = false, IsEmployee = false, IsSalesperson = false, UserPreferences = "{\"theme\":\"le-frog\",\"dateFormat\":\"mm/dd/yy\",\"timeZone\": \"PST\",\"table\":{\"pagingType\":\"full_numbers\",\"pageLength\": 25},\"favoritesOnDashboard\":true}", PhoneNumber = "(415) 555-0100", FaxNumber = "(415) 555-0101", EmailAddress = "helen@consolidatedmessenger.com", LastEditedBy = 1, ValidFrom = DateTime.Parse("2016-05-31 23:14:00.0000000"), ValidTo = DateTime.Parse("9999-12-31 23:59:59.9999999") },</v>
      </c>
    </row>
    <row r="28" spans="1:22" ht="75" x14ac:dyDescent="0.25">
      <c r="A28" s="1">
        <v>27</v>
      </c>
      <c r="B28" s="1" t="s">
        <v>249</v>
      </c>
      <c r="C28" s="1" t="s">
        <v>250</v>
      </c>
      <c r="D28" s="1" t="s">
        <v>251</v>
      </c>
      <c r="E28" s="1">
        <v>0</v>
      </c>
      <c r="F28" s="1" t="s">
        <v>60</v>
      </c>
      <c r="G28" s="1">
        <v>0</v>
      </c>
      <c r="H28" s="1" t="s">
        <v>61</v>
      </c>
      <c r="I28" s="1">
        <v>1</v>
      </c>
      <c r="J28" s="1">
        <v>0</v>
      </c>
      <c r="K28" s="1">
        <v>0</v>
      </c>
      <c r="L28" s="2" t="s">
        <v>252</v>
      </c>
      <c r="M28" s="1" t="s">
        <v>253</v>
      </c>
      <c r="N28" s="1" t="s">
        <v>253</v>
      </c>
      <c r="O28" s="1" t="s">
        <v>254</v>
      </c>
      <c r="P28" s="1" t="s">
        <v>61</v>
      </c>
      <c r="Q28" s="2" t="s">
        <v>61</v>
      </c>
      <c r="R28" s="2" t="s">
        <v>61</v>
      </c>
      <c r="S28" s="1">
        <v>1</v>
      </c>
      <c r="T28" s="1" t="s">
        <v>63</v>
      </c>
      <c r="U28" s="1" t="s">
        <v>17</v>
      </c>
      <c r="V28" s="2" t="str">
        <f t="shared" si="0"/>
        <v xml:space="preserve">                new Person { Id = 27, FullName = "Bill Lawson", PreferredName = "Bill", SearchName = "Bill Bill Lawson", IsPermittedToLogon = false, LogonName = "NO LOGON", IsExternalLogonProvider = false, IsSystemUser = true, IsEmployee = false, IsSalesperson = false, UserPreferences = "{\"theme\":\"black-tie\",\"dateFormat\":\"mm/dd/yy\",\"timeZone\": \"PST\",\"table\":{\"pagingType\":\"full\",\"pageLength\": 50},\"favoritesOnDashboard\":true}", PhoneNumber = "(203) 555-0107", FaxNumber = "(203) 555-0107", EmailAddress = "billl@fabrikam.com", LastEditedBy = 1, ValidFrom = DateTime.Parse("2016-05-31 23:14:00.0000000"), ValidTo = DateTime.Parse("9999-12-31 23:59:59.9999999") },</v>
      </c>
    </row>
    <row r="29" spans="1:22" ht="90" x14ac:dyDescent="0.25">
      <c r="A29" s="1">
        <v>28</v>
      </c>
      <c r="B29" s="1" t="s">
        <v>255</v>
      </c>
      <c r="C29" s="1" t="s">
        <v>245</v>
      </c>
      <c r="D29" s="1" t="s">
        <v>256</v>
      </c>
      <c r="E29" s="1">
        <v>0</v>
      </c>
      <c r="F29" s="1" t="s">
        <v>60</v>
      </c>
      <c r="G29" s="1">
        <v>0</v>
      </c>
      <c r="H29" s="1" t="s">
        <v>61</v>
      </c>
      <c r="I29" s="1">
        <v>1</v>
      </c>
      <c r="J29" s="1">
        <v>0</v>
      </c>
      <c r="K29" s="1">
        <v>0</v>
      </c>
      <c r="L29" s="2" t="s">
        <v>195</v>
      </c>
      <c r="M29" s="1" t="s">
        <v>257</v>
      </c>
      <c r="N29" s="1" t="s">
        <v>253</v>
      </c>
      <c r="O29" s="1" t="s">
        <v>258</v>
      </c>
      <c r="P29" s="1" t="s">
        <v>61</v>
      </c>
      <c r="Q29" s="2" t="s">
        <v>61</v>
      </c>
      <c r="R29" s="2" t="s">
        <v>61</v>
      </c>
      <c r="S29" s="1">
        <v>1</v>
      </c>
      <c r="T29" s="1" t="s">
        <v>63</v>
      </c>
      <c r="U29" s="1" t="s">
        <v>17</v>
      </c>
      <c r="V29" s="2" t="str">
        <f t="shared" si="0"/>
        <v xml:space="preserve">                new Person { Id = 28, FullName = "Helen Moore", PreferredName = "Helen", SearchName = "Helen Helen Moore", IsPermittedToLogon = false, LogonName = "NO LOGON", IsExternalLogonProvider = false, IsSystemUser = true, IsEmployee = false, IsSalesperson = false, UserPreferences = "{\"theme\":\"ui-darkness\",\"dateFormat\":\"mm/dd/yy\",\"timeZone\": \"PST\",\"table\":{\"pagingType\":\"simple_numbers\",\"pageLength\": 10},\"favoritesOnDashboard\":true}", PhoneNumber = "(203) 555-0104", FaxNumber = "(203) 555-0107", EmailAddress = "helenm@fabrikam.com", LastEditedBy = 1, ValidFrom = DateTime.Parse("2016-05-31 23:14:00.0000000"), ValidTo = DateTime.Parse("9999-12-31 23:59:59.9999999") },</v>
      </c>
    </row>
    <row r="30" spans="1:22" ht="75" x14ac:dyDescent="0.25">
      <c r="A30" s="1">
        <v>29</v>
      </c>
      <c r="B30" s="1" t="s">
        <v>259</v>
      </c>
      <c r="C30" s="1" t="s">
        <v>260</v>
      </c>
      <c r="D30" s="1" t="s">
        <v>261</v>
      </c>
      <c r="E30" s="1">
        <v>0</v>
      </c>
      <c r="F30" s="1" t="s">
        <v>60</v>
      </c>
      <c r="G30" s="1">
        <v>0</v>
      </c>
      <c r="H30" s="1" t="s">
        <v>61</v>
      </c>
      <c r="I30" s="1">
        <v>1</v>
      </c>
      <c r="J30" s="1">
        <v>0</v>
      </c>
      <c r="K30" s="1">
        <v>0</v>
      </c>
      <c r="L30" s="2" t="s">
        <v>262</v>
      </c>
      <c r="M30" s="1" t="s">
        <v>263</v>
      </c>
      <c r="N30" s="1" t="s">
        <v>264</v>
      </c>
      <c r="O30" s="1" t="s">
        <v>265</v>
      </c>
      <c r="P30" s="1" t="s">
        <v>61</v>
      </c>
      <c r="Q30" s="2" t="s">
        <v>61</v>
      </c>
      <c r="R30" s="2" t="s">
        <v>61</v>
      </c>
      <c r="S30" s="1">
        <v>1</v>
      </c>
      <c r="T30" s="1" t="s">
        <v>63</v>
      </c>
      <c r="U30" s="1" t="s">
        <v>17</v>
      </c>
      <c r="V30" s="2" t="str">
        <f t="shared" si="0"/>
        <v xml:space="preserve">                new Person { Id = 29, FullName = "Penny Buck", PreferredName = "Penny", SearchName = "Penny Penny Buck", IsPermittedToLogon = false, LogonName = "NO LOGON", IsExternalLogonProvider = false, IsSystemUser = true, IsEmployee = false, IsSalesperson = false, UserPreferences = "{\"theme\":\"blitzer\",\"dateFormat\":\"mm/dd/yy\",\"timeZone\": \"PST\",\"table\":{\"pagingType\":\"simple\",\"pageLength\": 10},\"favoritesOnDashboard\":true}", PhoneNumber = "(406) 555-0107", FaxNumber = "(406) 555-0109", EmailAddress = "pennyb@graphicdesigninstitute.com", LastEditedBy = 1, ValidFrom = DateTime.Parse("2016-05-31 23:14:00.0000000"), ValidTo = DateTime.Parse("9999-12-31 23:59:59.9999999") },</v>
      </c>
    </row>
    <row r="31" spans="1:22" ht="75" x14ac:dyDescent="0.25">
      <c r="A31" s="1">
        <v>30</v>
      </c>
      <c r="B31" s="1" t="s">
        <v>266</v>
      </c>
      <c r="C31" s="1" t="s">
        <v>267</v>
      </c>
      <c r="D31" s="1" t="s">
        <v>268</v>
      </c>
      <c r="E31" s="1">
        <v>0</v>
      </c>
      <c r="F31" s="1" t="s">
        <v>60</v>
      </c>
      <c r="G31" s="1">
        <v>0</v>
      </c>
      <c r="H31" s="1" t="s">
        <v>61</v>
      </c>
      <c r="I31" s="1">
        <v>1</v>
      </c>
      <c r="J31" s="1">
        <v>0</v>
      </c>
      <c r="K31" s="1">
        <v>0</v>
      </c>
      <c r="L31" s="2" t="s">
        <v>269</v>
      </c>
      <c r="M31" s="1" t="s">
        <v>270</v>
      </c>
      <c r="N31" s="1" t="s">
        <v>264</v>
      </c>
      <c r="O31" s="1" t="s">
        <v>271</v>
      </c>
      <c r="P31" s="1" t="s">
        <v>61</v>
      </c>
      <c r="Q31" s="2" t="s">
        <v>61</v>
      </c>
      <c r="R31" s="2" t="s">
        <v>61</v>
      </c>
      <c r="S31" s="1">
        <v>1</v>
      </c>
      <c r="T31" s="1" t="s">
        <v>63</v>
      </c>
      <c r="U31" s="1" t="s">
        <v>17</v>
      </c>
      <c r="V31" s="2" t="str">
        <f t="shared" si="0"/>
        <v xml:space="preserve">                new Person { Id = 30, FullName = "Donna Smith", PreferredName = "Donna", SearchName = "Donna Donna Smith", IsPermittedToLogon = false, LogonName = "NO LOGON", IsExternalLogonProvider = false, IsSystemUser = true, IsEmployee = false, IsSalesperson = false, UserPreferences = "{\"theme\":\"humanity\",\"dateFormat\":\"mm/dd/yy\",\"timeZone\": \"PST\",\"table\":{\"pagingType\":\"numbers\",\"pageLength\": 10},\"favoritesOnDashboard\":true}", PhoneNumber = "(406) 555-0101", FaxNumber = "(406) 555-0109", EmailAddress = "donnas@graphicdesigninstitute.com", LastEditedBy = 1, ValidFrom = DateTime.Parse("2016-05-31 23:14:00.0000000"), ValidTo = DateTime.Parse("9999-12-31 23:59:59.9999999") },</v>
      </c>
    </row>
    <row r="32" spans="1:22" ht="75" x14ac:dyDescent="0.25">
      <c r="A32" s="1">
        <v>31</v>
      </c>
      <c r="B32" s="1" t="s">
        <v>272</v>
      </c>
      <c r="C32" s="1" t="s">
        <v>273</v>
      </c>
      <c r="D32" s="1" t="s">
        <v>274</v>
      </c>
      <c r="E32" s="1">
        <v>0</v>
      </c>
      <c r="F32" s="1" t="s">
        <v>60</v>
      </c>
      <c r="G32" s="1">
        <v>0</v>
      </c>
      <c r="H32" s="1" t="s">
        <v>61</v>
      </c>
      <c r="I32" s="1">
        <v>1</v>
      </c>
      <c r="J32" s="1">
        <v>0</v>
      </c>
      <c r="K32" s="1">
        <v>0</v>
      </c>
      <c r="L32" s="2" t="s">
        <v>275</v>
      </c>
      <c r="M32" s="1" t="s">
        <v>276</v>
      </c>
      <c r="N32" s="1" t="s">
        <v>277</v>
      </c>
      <c r="O32" s="1" t="s">
        <v>278</v>
      </c>
      <c r="P32" s="1" t="s">
        <v>61</v>
      </c>
      <c r="Q32" s="2" t="s">
        <v>61</v>
      </c>
      <c r="R32" s="2" t="s">
        <v>61</v>
      </c>
      <c r="S32" s="1">
        <v>1</v>
      </c>
      <c r="T32" s="1" t="s">
        <v>63</v>
      </c>
      <c r="U32" s="1" t="s">
        <v>17</v>
      </c>
      <c r="V32" s="2" t="str">
        <f t="shared" si="0"/>
        <v xml:space="preserve">                new Person { Id = 31, FullName = "Madelaine  Cartier", PreferredName = "Madelaine", SearchName = "Madelaine Madelaine  Cartier", IsPermittedToLogon = false, LogonName = "NO LOGON", IsExternalLogonProvider = false, IsSystemUser = true, IsEmployee = false, IsSalesperson = false, UserPreferences = "{\"theme\":\"dark-hive\",\"dateFormat\":\"yy-mm-dd\",\"timeZone\": \"PST\",\"table\":{\"pagingType\":\"full_numbers\",\"pageLength\": 25},\"favoritesOnDashboard\":true}", PhoneNumber = "(423) 555-0101", FaxNumber = "(423) 555-0100", EmailAddress = "madelainec@humongousinsurance.com", LastEditedBy = 1, ValidFrom = DateTime.Parse("2016-05-31 23:14:00.0000000"), ValidTo = DateTime.Parse("9999-12-31 23:59:59.9999999") },</v>
      </c>
    </row>
    <row r="33" spans="1:22" ht="75" x14ac:dyDescent="0.25">
      <c r="A33" s="1">
        <v>32</v>
      </c>
      <c r="B33" s="1" t="s">
        <v>279</v>
      </c>
      <c r="C33" s="1" t="s">
        <v>280</v>
      </c>
      <c r="D33" s="1" t="s">
        <v>281</v>
      </c>
      <c r="E33" s="1">
        <v>0</v>
      </c>
      <c r="F33" s="1" t="s">
        <v>60</v>
      </c>
      <c r="G33" s="1">
        <v>0</v>
      </c>
      <c r="H33" s="1" t="s">
        <v>61</v>
      </c>
      <c r="I33" s="1">
        <v>1</v>
      </c>
      <c r="J33" s="1">
        <v>0</v>
      </c>
      <c r="K33" s="1">
        <v>0</v>
      </c>
      <c r="L33" s="2" t="s">
        <v>282</v>
      </c>
      <c r="M33" s="1" t="s">
        <v>283</v>
      </c>
      <c r="N33" s="1" t="s">
        <v>277</v>
      </c>
      <c r="O33" s="1" t="s">
        <v>284</v>
      </c>
      <c r="P33" s="1" t="s">
        <v>61</v>
      </c>
      <c r="Q33" s="2" t="s">
        <v>61</v>
      </c>
      <c r="R33" s="2" t="s">
        <v>61</v>
      </c>
      <c r="S33" s="1">
        <v>1</v>
      </c>
      <c r="T33" s="1" t="s">
        <v>63</v>
      </c>
      <c r="U33" s="1" t="s">
        <v>17</v>
      </c>
      <c r="V33" s="2" t="str">
        <f t="shared" si="0"/>
        <v xml:space="preserve">                new Person { Id = 32, FullName = "Annette Talon", PreferredName = "Annette", SearchName = "Annette Annette Talon", IsPermittedToLogon = false, LogonName = "NO LOGON", IsExternalLogonProvider = false, IsSystemUser = true, IsEmployee = false, IsSalesperson = false, UserPreferences = "{\"theme\":\"ui-darkness\",\"dateFormat\":\"dd/mm/yy\",\"timeZone\": \"PST\",\"table\":{\"pagingType\":\"full\",\"pageLength\": 50},\"favoritesOnDashboard\":true}", PhoneNumber = "(423) 555-0106", FaxNumber = "(423) 555-0100", EmailAddress = "annettet@humongousinsurance.com", LastEditedBy = 1, ValidFrom = DateTime.Parse("2016-05-31 23:14:00.0000000"), ValidTo = DateTime.Parse("9999-12-31 23:59:59.9999999") },</v>
      </c>
    </row>
    <row r="34" spans="1:22" ht="75" x14ac:dyDescent="0.25">
      <c r="A34" s="1">
        <v>33</v>
      </c>
      <c r="B34" s="1" t="s">
        <v>285</v>
      </c>
      <c r="C34" s="1" t="s">
        <v>286</v>
      </c>
      <c r="D34" s="1" t="s">
        <v>287</v>
      </c>
      <c r="E34" s="1">
        <v>0</v>
      </c>
      <c r="F34" s="1" t="s">
        <v>60</v>
      </c>
      <c r="G34" s="1">
        <v>0</v>
      </c>
      <c r="H34" s="1" t="s">
        <v>61</v>
      </c>
      <c r="I34" s="1">
        <v>1</v>
      </c>
      <c r="J34" s="1">
        <v>0</v>
      </c>
      <c r="K34" s="1">
        <v>0</v>
      </c>
      <c r="L34" s="2" t="s">
        <v>288</v>
      </c>
      <c r="M34" s="1" t="s">
        <v>289</v>
      </c>
      <c r="N34" s="1" t="s">
        <v>290</v>
      </c>
      <c r="O34" s="1" t="s">
        <v>291</v>
      </c>
      <c r="P34" s="1" t="s">
        <v>61</v>
      </c>
      <c r="Q34" s="2" t="s">
        <v>61</v>
      </c>
      <c r="R34" s="2" t="s">
        <v>61</v>
      </c>
      <c r="S34" s="1">
        <v>1</v>
      </c>
      <c r="T34" s="1" t="s">
        <v>63</v>
      </c>
      <c r="U34" s="1" t="s">
        <v>17</v>
      </c>
      <c r="V34" s="2" t="str">
        <f t="shared" si="0"/>
        <v xml:space="preserve">                new Person { Id = 33, FullName = "Elias Myllari", PreferredName = "Elias", SearchName = "Elias Elias Myllari", IsPermittedToLogon = false, LogonName = "NO LOGON", IsExternalLogonProvider = false, IsSystemUser = true, IsEmployee = false, IsSalesperson = false, UserPreferences = "{\"theme\":\"le-frog\",\"dateFormat\":\"DD, MM d, yy\",\"timeZone\": \"PST\",\"table\":{\"pagingType\":\"simple_numbers\",\"pageLength\": 10},\"favoritesOnDashboard\":true}", PhoneNumber = "(209) 555-0101", FaxNumber = "(209) 555-0106", EmailAddress = "eliasm@litwareinc.com", LastEditedBy = 1, ValidFrom = DateTime.Parse("2016-05-31 23:14:00.0000000"), ValidTo = DateTime.Parse("9999-12-31 23:59:59.9999999") },</v>
      </c>
    </row>
    <row r="35" spans="1:22" ht="75" x14ac:dyDescent="0.25">
      <c r="A35" s="1">
        <v>34</v>
      </c>
      <c r="B35" s="1" t="s">
        <v>292</v>
      </c>
      <c r="C35" s="1" t="s">
        <v>293</v>
      </c>
      <c r="D35" s="1" t="s">
        <v>294</v>
      </c>
      <c r="E35" s="1">
        <v>0</v>
      </c>
      <c r="F35" s="1" t="s">
        <v>60</v>
      </c>
      <c r="G35" s="1">
        <v>0</v>
      </c>
      <c r="H35" s="1" t="s">
        <v>61</v>
      </c>
      <c r="I35" s="1">
        <v>1</v>
      </c>
      <c r="J35" s="1">
        <v>0</v>
      </c>
      <c r="K35" s="1">
        <v>0</v>
      </c>
      <c r="L35" s="2" t="s">
        <v>295</v>
      </c>
      <c r="M35" s="1" t="s">
        <v>296</v>
      </c>
      <c r="N35" s="1" t="s">
        <v>290</v>
      </c>
      <c r="O35" s="1" t="s">
        <v>297</v>
      </c>
      <c r="P35" s="1" t="s">
        <v>61</v>
      </c>
      <c r="Q35" s="2" t="s">
        <v>61</v>
      </c>
      <c r="R35" s="2" t="s">
        <v>61</v>
      </c>
      <c r="S35" s="1">
        <v>1</v>
      </c>
      <c r="T35" s="1" t="s">
        <v>63</v>
      </c>
      <c r="U35" s="1" t="s">
        <v>17</v>
      </c>
      <c r="V35" s="2" t="str">
        <f t="shared" si="0"/>
        <v xml:space="preserve">                new Person { Id = 34, FullName = "Vilma Niva", PreferredName = "Vilma", SearchName = "Vilma Vilma Niva", IsPermittedToLogon = false, LogonName = "NO LOGON", IsExternalLogonProvider = false, IsSystemUser = true, IsEmployee = false, IsSalesperson = false, UserPreferences = "{\"theme\":\"black-tie\",\"dateFormat\":\"dd/mm/yy\",\"timeZone\": \"PST\",\"table\":{\"pagingType\":\"simple\",\"pageLength\": 10},\"favoritesOnDashboard\":true}", PhoneNumber = "(209) 555-0103", FaxNumber = "(209) 555-0106", EmailAddress = "vilman@litwareinc.com", LastEditedBy = 1, ValidFrom = DateTime.Parse("2016-05-31 23:14:00.0000000"), ValidTo = DateTime.Parse("9999-12-31 23:59:59.9999999") },</v>
      </c>
    </row>
    <row r="36" spans="1:22" ht="75" x14ac:dyDescent="0.25">
      <c r="A36" s="1">
        <v>35</v>
      </c>
      <c r="B36" s="1" t="s">
        <v>298</v>
      </c>
      <c r="C36" s="1" t="s">
        <v>299</v>
      </c>
      <c r="D36" s="1" t="s">
        <v>300</v>
      </c>
      <c r="E36" s="1">
        <v>0</v>
      </c>
      <c r="F36" s="1" t="s">
        <v>60</v>
      </c>
      <c r="G36" s="1">
        <v>0</v>
      </c>
      <c r="H36" s="1" t="s">
        <v>61</v>
      </c>
      <c r="I36" s="1">
        <v>1</v>
      </c>
      <c r="J36" s="1">
        <v>0</v>
      </c>
      <c r="K36" s="1">
        <v>0</v>
      </c>
      <c r="L36" s="2" t="s">
        <v>240</v>
      </c>
      <c r="M36" s="1" t="s">
        <v>301</v>
      </c>
      <c r="N36" s="1" t="s">
        <v>302</v>
      </c>
      <c r="O36" s="1" t="s">
        <v>303</v>
      </c>
      <c r="P36" s="1" t="s">
        <v>61</v>
      </c>
      <c r="Q36" s="2" t="s">
        <v>61</v>
      </c>
      <c r="R36" s="2" t="s">
        <v>61</v>
      </c>
      <c r="S36" s="1">
        <v>1</v>
      </c>
      <c r="T36" s="1" t="s">
        <v>63</v>
      </c>
      <c r="U36" s="1" t="s">
        <v>17</v>
      </c>
      <c r="V36" s="2" t="str">
        <f t="shared" si="0"/>
        <v xml:space="preserve">                new Person { Id = 35, FullName = "Prem Prabhu", PreferredName = "Prem", SearchName = "Prem Prem Prabhu", IsPermittedToLogon = false, LogonName = "NO LOGON", IsExternalLogonProvider = false, IsSystemUser = true, IsEmployee = false, IsSalesperson = false, UserPreferences = "{\"theme\":\"ui-darkness\",\"dateFormat\":\"dd/mm/yy\",\"timeZone\": \"PST\",\"table\":{\"pagingType\":\"numbers\",\"pageLength\": 10},\"favoritesOnDashboard\":true}", PhoneNumber = "(423) 555-0102", FaxNumber = "(423) 555-0108", EmailAddress = "premp@lucernepublishing.com", LastEditedBy = 1, ValidFrom = DateTime.Parse("2016-05-31 23:14:00.0000000"), ValidTo = DateTime.Parse("9999-12-31 23:59:59.9999999") },</v>
      </c>
    </row>
    <row r="37" spans="1:22" ht="75" x14ac:dyDescent="0.25">
      <c r="A37" s="1">
        <v>36</v>
      </c>
      <c r="B37" s="1" t="s">
        <v>304</v>
      </c>
      <c r="C37" s="1" t="s">
        <v>305</v>
      </c>
      <c r="D37" s="1" t="s">
        <v>306</v>
      </c>
      <c r="E37" s="1">
        <v>0</v>
      </c>
      <c r="F37" s="1" t="s">
        <v>60</v>
      </c>
      <c r="G37" s="1">
        <v>0</v>
      </c>
      <c r="H37" s="1" t="s">
        <v>61</v>
      </c>
      <c r="I37" s="1">
        <v>1</v>
      </c>
      <c r="J37" s="1">
        <v>0</v>
      </c>
      <c r="K37" s="1">
        <v>0</v>
      </c>
      <c r="L37" s="2" t="s">
        <v>307</v>
      </c>
      <c r="M37" s="1" t="s">
        <v>276</v>
      </c>
      <c r="N37" s="1" t="s">
        <v>302</v>
      </c>
      <c r="O37" s="1" t="s">
        <v>308</v>
      </c>
      <c r="P37" s="1" t="s">
        <v>61</v>
      </c>
      <c r="Q37" s="2" t="s">
        <v>61</v>
      </c>
      <c r="R37" s="2" t="s">
        <v>61</v>
      </c>
      <c r="S37" s="1">
        <v>1</v>
      </c>
      <c r="T37" s="1" t="s">
        <v>63</v>
      </c>
      <c r="U37" s="1" t="s">
        <v>17</v>
      </c>
      <c r="V37" s="2" t="str">
        <f t="shared" si="0"/>
        <v xml:space="preserve">                new Person { Id = 36, FullName = "Sunita Jadhav", PreferredName = "Sunita", SearchName = "Sunita Sunita Jadhav", IsPermittedToLogon = false, LogonName = "NO LOGON", IsExternalLogonProvider = false, IsSystemUser = true, IsEmployee = false, IsSalesperson = false, UserPreferences = "{\"theme\":\"blitzer\",\"dateFormat\":\"mm/dd/yy\",\"timeZone\": \"PST\",\"table\":{\"pagingType\":\"full_numbers\",\"pageLength\": 25},\"favoritesOnDashboard\":true}", PhoneNumber = "(423) 555-0101", FaxNumber = "(423) 555-0108", EmailAddress = "sunitaj@lucernepublishing.com", LastEditedBy = 1, ValidFrom = DateTime.Parse("2016-05-31 23:14:00.0000000"), ValidTo = DateTime.Parse("9999-12-31 23:59:59.9999999") },</v>
      </c>
    </row>
    <row r="38" spans="1:22" ht="75" x14ac:dyDescent="0.25">
      <c r="A38" s="1">
        <v>37</v>
      </c>
      <c r="B38" s="1" t="s">
        <v>309</v>
      </c>
      <c r="C38" s="1" t="s">
        <v>310</v>
      </c>
      <c r="D38" s="1" t="s">
        <v>311</v>
      </c>
      <c r="E38" s="1">
        <v>0</v>
      </c>
      <c r="F38" s="1" t="s">
        <v>60</v>
      </c>
      <c r="G38" s="1">
        <v>0</v>
      </c>
      <c r="H38" s="1" t="s">
        <v>61</v>
      </c>
      <c r="I38" s="1">
        <v>1</v>
      </c>
      <c r="J38" s="1">
        <v>0</v>
      </c>
      <c r="K38" s="1">
        <v>0</v>
      </c>
      <c r="L38" s="2" t="s">
        <v>312</v>
      </c>
      <c r="M38" s="1" t="s">
        <v>313</v>
      </c>
      <c r="N38" s="1" t="s">
        <v>314</v>
      </c>
      <c r="O38" s="1" t="s">
        <v>315</v>
      </c>
      <c r="P38" s="1" t="s">
        <v>61</v>
      </c>
      <c r="Q38" s="2" t="s">
        <v>61</v>
      </c>
      <c r="R38" s="2" t="s">
        <v>61</v>
      </c>
      <c r="S38" s="1">
        <v>1</v>
      </c>
      <c r="T38" s="1" t="s">
        <v>63</v>
      </c>
      <c r="U38" s="1" t="s">
        <v>17</v>
      </c>
      <c r="V38" s="2" t="str">
        <f t="shared" si="0"/>
        <v xml:space="preserve">                new Person { Id = 37, FullName = "Marcos Costa", PreferredName = "Marcos", SearchName = "Marcos Marcos Costa", IsPermittedToLogon = false, LogonName = "NO LOGON", IsExternalLogonProvider = false, IsSystemUser = true, IsEmployee = false, IsSalesperson = false, UserPreferences = "{\"theme\":\"humanity\",\"dateFormat\":\"mm/dd/yy\",\"timeZone\": \"PST\",\"table\":{\"pagingType\":\"full\",\"pageLength\": 50},\"favoritesOnDashboard\":true}", PhoneNumber = "(252) 555-0106", FaxNumber = "(252) 555-0101", EmailAddress = "marcosc@nodpublishers.com", LastEditedBy = 1, ValidFrom = DateTime.Parse("2016-05-31 23:14:00.0000000"), ValidTo = DateTime.Parse("9999-12-31 23:59:59.9999999") },</v>
      </c>
    </row>
    <row r="39" spans="1:22" ht="75" x14ac:dyDescent="0.25">
      <c r="A39" s="1">
        <v>38</v>
      </c>
      <c r="B39" s="1" t="s">
        <v>316</v>
      </c>
      <c r="C39" s="1" t="s">
        <v>317</v>
      </c>
      <c r="D39" s="1" t="s">
        <v>318</v>
      </c>
      <c r="E39" s="1">
        <v>1</v>
      </c>
      <c r="F39" s="1" t="s">
        <v>319</v>
      </c>
      <c r="G39" s="1">
        <v>0</v>
      </c>
      <c r="H39" s="1" t="s">
        <v>320</v>
      </c>
      <c r="I39" s="1">
        <v>1</v>
      </c>
      <c r="J39" s="1">
        <v>0</v>
      </c>
      <c r="K39" s="1">
        <v>0</v>
      </c>
      <c r="L39" s="2" t="s">
        <v>321</v>
      </c>
      <c r="M39" s="1" t="s">
        <v>322</v>
      </c>
      <c r="N39" s="1" t="s">
        <v>314</v>
      </c>
      <c r="O39" s="1" t="s">
        <v>319</v>
      </c>
      <c r="P39" s="1" t="s">
        <v>61</v>
      </c>
      <c r="Q39" s="2" t="s">
        <v>61</v>
      </c>
      <c r="R39" s="2" t="s">
        <v>61</v>
      </c>
      <c r="S39" s="1">
        <v>1</v>
      </c>
      <c r="T39" s="1" t="s">
        <v>63</v>
      </c>
      <c r="U39" s="1" t="s">
        <v>17</v>
      </c>
      <c r="V39" s="2" t="str">
        <f t="shared" si="0"/>
        <v xml:space="preserve">                new Person { Id = 38, FullName = "Matheus Oliveira", PreferredName = "Matheus", SearchName = "Matheus Matheus Oliveira", IsPermittedToLogon = true, LogonName = "matheuso@nodpublishers.com", IsExternalLogonProvider = false, IsSystemUser = true, IsEmployee = false, IsSalesperson = false, UserPreferences = "{\"theme\":\"dark-hive\",\"dateFormat\":\"mm/dd/yy\",\"timeZone\": \"PST\",\"table\":{\"pagingType\":\"simple_numbers\",\"pageLength\": 10},\"favoritesOnDashboard\":true}", PhoneNumber = "(252) 555-0107", FaxNumber = "(252) 555-0101", EmailAddress = "matheuso@nodpublishers.com", LastEditedBy = 1, ValidFrom = DateTime.Parse("2016-05-31 23:14:00.0000000"), ValidTo = DateTime.Parse("9999-12-31 23:59:59.9999999") },</v>
      </c>
    </row>
    <row r="40" spans="1:22" ht="75" x14ac:dyDescent="0.25">
      <c r="A40" s="1">
        <v>39</v>
      </c>
      <c r="B40" s="1" t="s">
        <v>323</v>
      </c>
      <c r="C40" s="1" t="s">
        <v>324</v>
      </c>
      <c r="D40" s="1" t="s">
        <v>325</v>
      </c>
      <c r="E40" s="1">
        <v>1</v>
      </c>
      <c r="F40" s="1" t="s">
        <v>326</v>
      </c>
      <c r="G40" s="1">
        <v>0</v>
      </c>
      <c r="H40" s="1" t="s">
        <v>327</v>
      </c>
      <c r="I40" s="1">
        <v>1</v>
      </c>
      <c r="J40" s="1">
        <v>0</v>
      </c>
      <c r="K40" s="1">
        <v>0</v>
      </c>
      <c r="L40" s="2" t="s">
        <v>328</v>
      </c>
      <c r="M40" s="1" t="s">
        <v>329</v>
      </c>
      <c r="N40" s="1" t="s">
        <v>330</v>
      </c>
      <c r="O40" s="1" t="s">
        <v>326</v>
      </c>
      <c r="P40" s="1" t="s">
        <v>61</v>
      </c>
      <c r="Q40" s="2" t="s">
        <v>61</v>
      </c>
      <c r="R40" s="2" t="s">
        <v>61</v>
      </c>
      <c r="S40" s="1">
        <v>1</v>
      </c>
      <c r="T40" s="1" t="s">
        <v>63</v>
      </c>
      <c r="U40" s="1" t="s">
        <v>17</v>
      </c>
      <c r="V40" s="2" t="str">
        <f t="shared" si="0"/>
        <v xml:space="preserve">                new Person { Id = 39, FullName = "Eliza Soderberg", PreferredName = "Eliza", SearchName = "Eliza Eliza Soderberg", IsPermittedToLogon = true, LogonName = "elizas@northwindelectriccars.com", IsExternalLogonProvider = false, IsSystemUser = true, IsEmployee = false, IsSalesperson = false, UserPreferences = "{\"theme\":\"ui-darkness\",\"dateFormat\":\"mm/dd/yy\",\"timeZone\": \"PST\",\"table\":{\"pagingType\":\"simple\",\"pageLength\": 10},\"favoritesOnDashboard\":true}", PhoneNumber = "(201) 555-0101", FaxNumber = "(201) 555-0106", EmailAddress = "elizas@northwindelectriccars.com", LastEditedBy = 1, ValidFrom = DateTime.Parse("2016-05-31 23:14:00.0000000"), ValidTo = DateTime.Parse("9999-12-31 23:59:59.9999999") },</v>
      </c>
    </row>
    <row r="41" spans="1:22" ht="75" x14ac:dyDescent="0.25">
      <c r="A41" s="1">
        <v>40</v>
      </c>
      <c r="B41" s="1" t="s">
        <v>331</v>
      </c>
      <c r="C41" s="1" t="s">
        <v>332</v>
      </c>
      <c r="D41" s="1" t="s">
        <v>333</v>
      </c>
      <c r="E41" s="1">
        <v>0</v>
      </c>
      <c r="F41" s="1" t="s">
        <v>60</v>
      </c>
      <c r="G41" s="1">
        <v>0</v>
      </c>
      <c r="H41" s="1" t="s">
        <v>61</v>
      </c>
      <c r="I41" s="1">
        <v>1</v>
      </c>
      <c r="J41" s="1">
        <v>0</v>
      </c>
      <c r="K41" s="1">
        <v>0</v>
      </c>
      <c r="L41" s="2" t="s">
        <v>334</v>
      </c>
      <c r="M41" s="1" t="s">
        <v>335</v>
      </c>
      <c r="N41" s="1" t="s">
        <v>330</v>
      </c>
      <c r="O41" s="1" t="s">
        <v>336</v>
      </c>
      <c r="P41" s="1" t="s">
        <v>61</v>
      </c>
      <c r="Q41" s="2" t="s">
        <v>61</v>
      </c>
      <c r="R41" s="2" t="s">
        <v>61</v>
      </c>
      <c r="S41" s="1">
        <v>1</v>
      </c>
      <c r="T41" s="1" t="s">
        <v>63</v>
      </c>
      <c r="U41" s="1" t="s">
        <v>17</v>
      </c>
      <c r="V41" s="2" t="str">
        <f t="shared" si="0"/>
        <v xml:space="preserve">                new Person { Id = 40, FullName = "Sara Karlsson", PreferredName = "Sara", SearchName = "Sara Sara Karlsson", IsPermittedToLogon = false, LogonName = "NO LOGON", IsExternalLogonProvider = false, IsSystemUser = true, IsEmployee = false, IsSalesperson = false, UserPreferences = "{\"theme\":\"le-frog\",\"dateFormat\":\"mm/dd/yy\",\"timeZone\": \"PST\",\"table\":{\"pagingType\":\"numbers\",\"pageLength\": 10},\"favoritesOnDashboard\":true}", PhoneNumber = "(201) 555-0100", FaxNumber = "(201) 555-0106", EmailAddress = "sarak@northwindelectriccars.com", LastEditedBy = 1, ValidFrom = DateTime.Parse("2016-05-31 23:14:00.0000000"), ValidTo = DateTime.Parse("9999-12-31 23:59:59.9999999") },</v>
      </c>
    </row>
    <row r="42" spans="1:22" ht="75" x14ac:dyDescent="0.25">
      <c r="A42" s="1">
        <v>41</v>
      </c>
      <c r="B42" s="1" t="s">
        <v>337</v>
      </c>
      <c r="C42" s="1" t="s">
        <v>338</v>
      </c>
      <c r="D42" s="1" t="s">
        <v>339</v>
      </c>
      <c r="E42" s="1">
        <v>0</v>
      </c>
      <c r="F42" s="1" t="s">
        <v>60</v>
      </c>
      <c r="G42" s="1">
        <v>0</v>
      </c>
      <c r="H42" s="1" t="s">
        <v>61</v>
      </c>
      <c r="I42" s="1">
        <v>1</v>
      </c>
      <c r="J42" s="1">
        <v>0</v>
      </c>
      <c r="K42" s="1">
        <v>0</v>
      </c>
      <c r="L42" s="2" t="s">
        <v>340</v>
      </c>
      <c r="M42" s="1" t="s">
        <v>341</v>
      </c>
      <c r="N42" s="1" t="s">
        <v>341</v>
      </c>
      <c r="O42" s="1" t="s">
        <v>342</v>
      </c>
      <c r="P42" s="1" t="s">
        <v>61</v>
      </c>
      <c r="Q42" s="2" t="s">
        <v>61</v>
      </c>
      <c r="R42" s="2" t="s">
        <v>61</v>
      </c>
      <c r="S42" s="1">
        <v>1</v>
      </c>
      <c r="T42" s="1" t="s">
        <v>63</v>
      </c>
      <c r="U42" s="1" t="s">
        <v>17</v>
      </c>
      <c r="V42" s="2" t="str">
        <f t="shared" si="0"/>
        <v xml:space="preserve">                new Person { Id = 41, FullName = "Donald Jones", PreferredName = "Donald", SearchName = "Donald Donald Jones", IsPermittedToLogon = false, LogonName = "NO LOGON", IsExternalLogonProvider = false, IsSystemUser = true, IsEmployee = false, IsSalesperson = false, UserPreferences = "{\"theme\":\"black-tie\",\"dateFormat\":\"yy-mm-dd\",\"timeZone\": \"PST\",\"table\":{\"pagingType\":\"full_numbers\",\"pageLength\": 25},\"favoritesOnDashboard\":true}", PhoneNumber = "(605) 555-0101", FaxNumber = "(605) 555-0101", EmailAddress = "donaldj@treyresearch.net", LastEditedBy = 1, ValidFrom = DateTime.Parse("2016-05-31 23:14:00.0000000"), ValidTo = DateTime.Parse("9999-12-31 23:59:59.9999999") },</v>
      </c>
    </row>
    <row r="43" spans="1:22" ht="75" x14ac:dyDescent="0.25">
      <c r="A43" s="1">
        <v>42</v>
      </c>
      <c r="B43" s="1" t="s">
        <v>343</v>
      </c>
      <c r="C43" s="1" t="s">
        <v>344</v>
      </c>
      <c r="D43" s="1" t="s">
        <v>345</v>
      </c>
      <c r="E43" s="1">
        <v>0</v>
      </c>
      <c r="F43" s="1" t="s">
        <v>60</v>
      </c>
      <c r="G43" s="1">
        <v>0</v>
      </c>
      <c r="H43" s="1" t="s">
        <v>61</v>
      </c>
      <c r="I43" s="1">
        <v>1</v>
      </c>
      <c r="J43" s="1">
        <v>0</v>
      </c>
      <c r="K43" s="1">
        <v>0</v>
      </c>
      <c r="L43" s="2" t="s">
        <v>282</v>
      </c>
      <c r="M43" s="1" t="s">
        <v>346</v>
      </c>
      <c r="N43" s="1" t="s">
        <v>341</v>
      </c>
      <c r="O43" s="1" t="s">
        <v>347</v>
      </c>
      <c r="P43" s="1" t="s">
        <v>61</v>
      </c>
      <c r="Q43" s="2" t="s">
        <v>61</v>
      </c>
      <c r="R43" s="2" t="s">
        <v>61</v>
      </c>
      <c r="S43" s="1">
        <v>1</v>
      </c>
      <c r="T43" s="1" t="s">
        <v>63</v>
      </c>
      <c r="U43" s="1" t="s">
        <v>17</v>
      </c>
      <c r="V43" s="2" t="str">
        <f t="shared" si="0"/>
        <v xml:space="preserve">                new Person { Id = 42, FullName = "Sharon Graham", PreferredName = "Sharon", SearchName = "Sharon Sharon Graham", IsPermittedToLogon = false, LogonName = "NO LOGON", IsExternalLogonProvider = false, IsSystemUser = true, IsEmployee = false, IsSalesperson = false, UserPreferences = "{\"theme\":\"ui-darkness\",\"dateFormat\":\"dd/mm/yy\",\"timeZone\": \"PST\",\"table\":{\"pagingType\":\"full\",\"pageLength\": 50},\"favoritesOnDashboard\":true}", PhoneNumber = "(605) 555-0106", FaxNumber = "(605) 555-0101", EmailAddress = "sharong@treyresearch.net", LastEditedBy = 1, ValidFrom = DateTime.Parse("2016-05-31 23:14:00.0000000"), ValidTo = DateTime.Parse("9999-12-31 23:59:59.9999999") },</v>
      </c>
    </row>
    <row r="44" spans="1:22" ht="75" x14ac:dyDescent="0.25">
      <c r="A44" s="1">
        <v>43</v>
      </c>
      <c r="B44" s="1" t="s">
        <v>348</v>
      </c>
      <c r="C44" s="1" t="s">
        <v>349</v>
      </c>
      <c r="D44" s="1" t="s">
        <v>350</v>
      </c>
      <c r="E44" s="1">
        <v>0</v>
      </c>
      <c r="F44" s="1" t="s">
        <v>60</v>
      </c>
      <c r="G44" s="1">
        <v>0</v>
      </c>
      <c r="H44" s="1" t="s">
        <v>61</v>
      </c>
      <c r="I44" s="1">
        <v>1</v>
      </c>
      <c r="J44" s="1">
        <v>0</v>
      </c>
      <c r="K44" s="1">
        <v>0</v>
      </c>
      <c r="L44" s="2" t="s">
        <v>351</v>
      </c>
      <c r="M44" s="1" t="s">
        <v>352</v>
      </c>
      <c r="N44" s="1" t="s">
        <v>353</v>
      </c>
      <c r="O44" s="1" t="s">
        <v>354</v>
      </c>
      <c r="P44" s="1" t="s">
        <v>61</v>
      </c>
      <c r="Q44" s="2" t="s">
        <v>61</v>
      </c>
      <c r="R44" s="2" t="s">
        <v>61</v>
      </c>
      <c r="S44" s="1">
        <v>1</v>
      </c>
      <c r="T44" s="1" t="s">
        <v>63</v>
      </c>
      <c r="U44" s="1" t="s">
        <v>17</v>
      </c>
      <c r="V44" s="2" t="str">
        <f t="shared" si="0"/>
        <v xml:space="preserve">                new Person { Id = 43, FullName = "Hai Dam", PreferredName = "Hai", SearchName = "Hai Hai Dam", IsPermittedToLogon = false, LogonName = "NO LOGON", IsExternalLogonProvider = false, IsSystemUser = true, IsEmployee = false, IsSalesperson = false, UserPreferences = "{\"theme\":\"blitzer\",\"dateFormat\":\"DD, MM d, yy\",\"timeZone\": \"PST\",\"table\":{\"pagingType\":\"simple_numbers\",\"pageLength\": 10},\"favoritesOnDashboard\":true}", PhoneNumber = "(218) 555-0101", FaxNumber = "(218) 555-0108", EmailAddress = "haid@thephone-company.com", LastEditedBy = 1, ValidFrom = DateTime.Parse("2016-05-31 23:14:00.0000000"), ValidTo = DateTime.Parse("9999-12-31 23:59:59.9999999") },</v>
      </c>
    </row>
    <row r="45" spans="1:22" ht="75" x14ac:dyDescent="0.25">
      <c r="A45" s="1">
        <v>44</v>
      </c>
      <c r="B45" s="1" t="s">
        <v>355</v>
      </c>
      <c r="C45" s="1" t="s">
        <v>356</v>
      </c>
      <c r="D45" s="1" t="s">
        <v>357</v>
      </c>
      <c r="E45" s="1">
        <v>0</v>
      </c>
      <c r="F45" s="1" t="s">
        <v>60</v>
      </c>
      <c r="G45" s="1">
        <v>0</v>
      </c>
      <c r="H45" s="1" t="s">
        <v>61</v>
      </c>
      <c r="I45" s="1">
        <v>1</v>
      </c>
      <c r="J45" s="1">
        <v>0</v>
      </c>
      <c r="K45" s="1">
        <v>0</v>
      </c>
      <c r="L45" s="2" t="s">
        <v>358</v>
      </c>
      <c r="M45" s="1" t="s">
        <v>359</v>
      </c>
      <c r="N45" s="1" t="s">
        <v>353</v>
      </c>
      <c r="O45" s="1" t="s">
        <v>360</v>
      </c>
      <c r="P45" s="1" t="s">
        <v>61</v>
      </c>
      <c r="Q45" s="2" t="s">
        <v>61</v>
      </c>
      <c r="R45" s="2" t="s">
        <v>61</v>
      </c>
      <c r="S45" s="1">
        <v>1</v>
      </c>
      <c r="T45" s="1" t="s">
        <v>63</v>
      </c>
      <c r="U45" s="1" t="s">
        <v>17</v>
      </c>
      <c r="V45" s="2" t="str">
        <f t="shared" si="0"/>
        <v xml:space="preserve">                new Person { Id = 44, FullName = "Thanh Dinh", PreferredName = "Thanh", SearchName = "Thanh Thanh Dinh", IsPermittedToLogon = false, LogonName = "NO LOGON", IsExternalLogonProvider = false, IsSystemUser = true, IsEmployee = false, IsSalesperson = false, UserPreferences = "{\"theme\":\"humanity\",\"dateFormat\":\"dd/mm/yy\",\"timeZone\": \"PST\",\"table\":{\"pagingType\":\"simple\",\"pageLength\": 10},\"favoritesOnDashboard\":true}", PhoneNumber = "(218) 555-0104", FaxNumber = "(218) 555-0108", EmailAddress = "thanhd@thephone-company.com", LastEditedBy = 1, ValidFrom = DateTime.Parse("2016-05-31 23:14:00.0000000"), ValidTo = DateTime.Parse("9999-12-31 23:59:59.9999999") },</v>
      </c>
    </row>
    <row r="46" spans="1:22" ht="75" x14ac:dyDescent="0.25">
      <c r="A46" s="1">
        <v>45</v>
      </c>
      <c r="B46" s="1" t="s">
        <v>361</v>
      </c>
      <c r="C46" s="1" t="s">
        <v>362</v>
      </c>
      <c r="D46" s="1" t="s">
        <v>363</v>
      </c>
      <c r="E46" s="1">
        <v>0</v>
      </c>
      <c r="F46" s="1" t="s">
        <v>60</v>
      </c>
      <c r="G46" s="1">
        <v>0</v>
      </c>
      <c r="H46" s="1" t="s">
        <v>61</v>
      </c>
      <c r="I46" s="1">
        <v>1</v>
      </c>
      <c r="J46" s="1">
        <v>0</v>
      </c>
      <c r="K46" s="1">
        <v>0</v>
      </c>
      <c r="L46" s="2" t="s">
        <v>364</v>
      </c>
      <c r="M46" s="1" t="s">
        <v>71</v>
      </c>
      <c r="N46" s="1" t="s">
        <v>365</v>
      </c>
      <c r="O46" s="1" t="s">
        <v>366</v>
      </c>
      <c r="P46" s="1" t="s">
        <v>61</v>
      </c>
      <c r="Q46" s="2" t="s">
        <v>61</v>
      </c>
      <c r="R46" s="2" t="s">
        <v>61</v>
      </c>
      <c r="S46" s="1">
        <v>1</v>
      </c>
      <c r="T46" s="1" t="s">
        <v>63</v>
      </c>
      <c r="U46" s="1" t="s">
        <v>17</v>
      </c>
      <c r="V46" s="2" t="str">
        <f t="shared" si="0"/>
        <v xml:space="preserve">                new Person { Id = 45, FullName = "Hubert Helms", PreferredName = "Hubert", SearchName = "Hubert Hubert Helms", IsPermittedToLogon = false, LogonName = "NO LOGON", IsExternalLogonProvider = false, IsSystemUser = true, IsEmployee = false, IsSalesperson = false, UserPreferences = "{\"theme\":\"dark-hive\",\"dateFormat\":\"dd/mm/yy\",\"timeZone\": \"PST\",\"table\":{\"pagingType\":\"numbers\",\"pageLength\": 10},\"favoritesOnDashboard\":true}", PhoneNumber = "(415) 555-0103", FaxNumber = "(415) 555-0104", EmailAddress = "huberth@woodgrovebank.com", LastEditedBy = 1, ValidFrom = DateTime.Parse("2016-05-31 23:14:00.0000000"), ValidTo = DateTime.Parse("9999-12-31 23:59:59.9999999") },</v>
      </c>
    </row>
    <row r="47" spans="1:22" ht="75" x14ac:dyDescent="0.25">
      <c r="A47" s="1">
        <v>46</v>
      </c>
      <c r="B47" s="1" t="s">
        <v>367</v>
      </c>
      <c r="C47" s="1" t="s">
        <v>338</v>
      </c>
      <c r="D47" s="1" t="s">
        <v>368</v>
      </c>
      <c r="E47" s="1">
        <v>0</v>
      </c>
      <c r="F47" s="1" t="s">
        <v>60</v>
      </c>
      <c r="G47" s="1">
        <v>0</v>
      </c>
      <c r="H47" s="1" t="s">
        <v>61</v>
      </c>
      <c r="I47" s="1">
        <v>1</v>
      </c>
      <c r="J47" s="1">
        <v>0</v>
      </c>
      <c r="K47" s="1">
        <v>0</v>
      </c>
      <c r="L47" s="2" t="s">
        <v>369</v>
      </c>
      <c r="M47" s="1" t="s">
        <v>370</v>
      </c>
      <c r="N47" s="1" t="s">
        <v>365</v>
      </c>
      <c r="O47" s="1" t="s">
        <v>371</v>
      </c>
      <c r="P47" s="1" t="s">
        <v>61</v>
      </c>
      <c r="Q47" s="2" t="s">
        <v>61</v>
      </c>
      <c r="R47" s="2" t="s">
        <v>61</v>
      </c>
      <c r="S47" s="1">
        <v>1</v>
      </c>
      <c r="T47" s="1" t="s">
        <v>63</v>
      </c>
      <c r="U47" s="1" t="s">
        <v>17</v>
      </c>
      <c r="V47" s="2" t="str">
        <f t="shared" si="0"/>
        <v xml:space="preserve">                new Person { Id = 46, FullName = "Donald Small", PreferredName = "Donald", SearchName = "Donald Donald Small", IsPermittedToLogon = false, LogonName = "NO LOGON", IsExternalLogonProvider = false, IsSystemUser = true, IsEmployee = false, IsSalesperson = false, UserPreferences = "{\"theme\":\"ui-darkness\",\"dateFormat\":\"mm/dd/yy\",\"timeZone\": \"PST\",\"table\":{\"pagingType\":\"full_numbers\",\"pageLength\": 25},\"favoritesOnDashboard\":true}", PhoneNumber = "(415) 555-0105", FaxNumber = "(415) 555-0104", EmailAddress = "donalds@woodgrovebank.com", LastEditedBy = 1, ValidFrom = DateTime.Parse("2016-05-31 23:14:00.0000000"), ValidTo = DateTime.Parse("9999-12-31 23:59:59.9999999") },</v>
      </c>
    </row>
    <row r="48" spans="1:22" ht="75" x14ac:dyDescent="0.25">
      <c r="A48" s="1">
        <v>1001</v>
      </c>
      <c r="B48" s="1" t="s">
        <v>1484</v>
      </c>
      <c r="C48" s="1" t="s">
        <v>1485</v>
      </c>
      <c r="D48" s="1" t="s">
        <v>1486</v>
      </c>
      <c r="E48" s="1">
        <v>1</v>
      </c>
      <c r="F48" s="1" t="s">
        <v>1487</v>
      </c>
      <c r="G48" s="1">
        <v>0</v>
      </c>
      <c r="H48" s="1" t="s">
        <v>1488</v>
      </c>
      <c r="I48" s="1">
        <v>0</v>
      </c>
      <c r="J48" s="1">
        <v>0</v>
      </c>
      <c r="K48" s="1">
        <v>0</v>
      </c>
      <c r="L48" s="2" t="s">
        <v>142</v>
      </c>
      <c r="M48" s="1" t="s">
        <v>1259</v>
      </c>
      <c r="N48" s="1" t="s">
        <v>1260</v>
      </c>
      <c r="O48" s="1" t="s">
        <v>1487</v>
      </c>
      <c r="P48" s="1" t="s">
        <v>61</v>
      </c>
      <c r="Q48" s="2" t="s">
        <v>61</v>
      </c>
      <c r="R48" s="2" t="s">
        <v>61</v>
      </c>
      <c r="S48" s="1">
        <v>1</v>
      </c>
      <c r="T48" s="1" t="s">
        <v>63</v>
      </c>
      <c r="U48" s="1" t="s">
        <v>17</v>
      </c>
      <c r="V48" s="2" t="str">
        <f t="shared" si="0"/>
        <v xml:space="preserve">                new Person { Id = 1001, FullName = "Waldemar Fisar", PreferredName = "Waldemar", SearchName = "Waldemar Waldemar Fisar", IsPermittedToLogon = true, LogonName = "waldemar@tailspintoys.com", IsExternalLogonProvider = false, IsSystemUser = false, IsEmployee = false, IsSalesperson = false, UserPreferences = "{\"theme\":\"ui-darkness\",\"dateFormat\":\"yy-mm-dd\",\"timeZone\": \"PST\",\"table\":{\"pagingType\":\"full_numbers\",\"pageLength\": 25},\"favoritesOnDashboard\":true}", PhoneNumber = "(308) 555-0100", FaxNumber = "(308) 555-0101", EmailAddress = "waldemar@tailspintoys.com", LastEditedBy = 1, ValidFrom = DateTime.Parse("2016-05-31 23:14:00.0000000"), ValidTo = DateTime.Parse("9999-12-31 23:59:59.9999999") },</v>
      </c>
    </row>
    <row r="49" spans="1:22" ht="75" x14ac:dyDescent="0.25">
      <c r="A49" s="1">
        <v>1002</v>
      </c>
      <c r="B49" s="1" t="s">
        <v>1489</v>
      </c>
      <c r="C49" s="1" t="s">
        <v>1490</v>
      </c>
      <c r="D49" s="1" t="s">
        <v>1491</v>
      </c>
      <c r="E49" s="1">
        <v>0</v>
      </c>
      <c r="F49" s="1" t="s">
        <v>60</v>
      </c>
      <c r="G49" s="1">
        <v>0</v>
      </c>
      <c r="H49" s="1" t="s">
        <v>61</v>
      </c>
      <c r="I49" s="1">
        <v>0</v>
      </c>
      <c r="J49" s="1">
        <v>0</v>
      </c>
      <c r="K49" s="1">
        <v>0</v>
      </c>
      <c r="L49" s="2" t="s">
        <v>61</v>
      </c>
      <c r="M49" s="1" t="s">
        <v>1259</v>
      </c>
      <c r="N49" s="1" t="s">
        <v>1260</v>
      </c>
      <c r="O49" s="1" t="s">
        <v>1492</v>
      </c>
      <c r="P49" s="1" t="s">
        <v>61</v>
      </c>
      <c r="Q49" s="2" t="s">
        <v>61</v>
      </c>
      <c r="R49" s="2" t="s">
        <v>61</v>
      </c>
      <c r="S49" s="1">
        <v>1</v>
      </c>
      <c r="T49" s="1" t="s">
        <v>16</v>
      </c>
      <c r="U49" s="1" t="s">
        <v>17</v>
      </c>
      <c r="V49" s="2" t="str">
        <f t="shared" si="0"/>
        <v xml:space="preserve">                new Person { Id = 1002, FullName = "Laimonis Berzins", PreferredName = "Laimonis", SearchName = "Laimonis Laimonis Berzins", IsPermittedToLogon = false, LogonName = "NO LOGON", IsExternalLogonProvider = false, IsSystemUser = false, IsEmployee = false, IsSalesperson = false, PhoneNumber = "(308) 555-0100", FaxNumber = "(308) 555-0101", EmailAddress = "laimonis@tailspintoys.com", LastEditedBy = 1, ValidFrom = DateTime.Parse("2013-01-01 00:00:00.0000000"), ValidTo = DateTime.Parse("9999-12-31 23:59:59.9999999") },</v>
      </c>
    </row>
    <row r="50" spans="1:22" ht="75" x14ac:dyDescent="0.25">
      <c r="A50" s="1">
        <v>1003</v>
      </c>
      <c r="B50" s="1" t="s">
        <v>1493</v>
      </c>
      <c r="C50" s="1" t="s">
        <v>1494</v>
      </c>
      <c r="D50" s="1" t="s">
        <v>1495</v>
      </c>
      <c r="E50" s="1">
        <v>0</v>
      </c>
      <c r="F50" s="1" t="s">
        <v>60</v>
      </c>
      <c r="G50" s="1">
        <v>0</v>
      </c>
      <c r="H50" s="1" t="s">
        <v>61</v>
      </c>
      <c r="I50" s="1">
        <v>0</v>
      </c>
      <c r="J50" s="1">
        <v>0</v>
      </c>
      <c r="K50" s="1">
        <v>0</v>
      </c>
      <c r="L50" s="2" t="s">
        <v>61</v>
      </c>
      <c r="M50" s="1" t="s">
        <v>1268</v>
      </c>
      <c r="N50" s="1" t="s">
        <v>270</v>
      </c>
      <c r="O50" s="1" t="s">
        <v>1496</v>
      </c>
      <c r="P50" s="1" t="s">
        <v>61</v>
      </c>
      <c r="Q50" s="2" t="s">
        <v>61</v>
      </c>
      <c r="R50" s="2" t="s">
        <v>61</v>
      </c>
      <c r="S50" s="1">
        <v>1</v>
      </c>
      <c r="T50" s="1" t="s">
        <v>16</v>
      </c>
      <c r="U50" s="1" t="s">
        <v>17</v>
      </c>
      <c r="V50" s="2" t="str">
        <f t="shared" si="0"/>
        <v xml:space="preserve">                new Person { Id = 1003, FullName = "Lorena Cindric", PreferredName = "Lorena", SearchName = "Lorena Lorena Cindric", IsPermittedToLogon = false, LogonName = "NO LOGON", IsExternalLogonProvider = false, IsSystemUser = false, IsEmployee = false, IsSalesperson = false, PhoneNumber = "(406) 555-0100", FaxNumber = "(406) 555-0101", EmailAddress = "lorena@tailspintoys.com", LastEditedBy = 1, ValidFrom = DateTime.Parse("2013-01-01 00:00:00.0000000"), ValidTo = DateTime.Parse("9999-12-31 23:59:59.9999999") },</v>
      </c>
    </row>
    <row r="51" spans="1:22" ht="75" x14ac:dyDescent="0.25">
      <c r="A51" s="1">
        <v>1004</v>
      </c>
      <c r="B51" s="1" t="s">
        <v>1497</v>
      </c>
      <c r="C51" s="1" t="s">
        <v>1498</v>
      </c>
      <c r="D51" s="1" t="s">
        <v>1499</v>
      </c>
      <c r="E51" s="1">
        <v>0</v>
      </c>
      <c r="F51" s="1" t="s">
        <v>60</v>
      </c>
      <c r="G51" s="1">
        <v>0</v>
      </c>
      <c r="H51" s="1" t="s">
        <v>61</v>
      </c>
      <c r="I51" s="1">
        <v>0</v>
      </c>
      <c r="J51" s="1">
        <v>0</v>
      </c>
      <c r="K51" s="1">
        <v>0</v>
      </c>
      <c r="L51" s="2" t="s">
        <v>61</v>
      </c>
      <c r="M51" s="1" t="s">
        <v>1268</v>
      </c>
      <c r="N51" s="1" t="s">
        <v>270</v>
      </c>
      <c r="O51" s="1" t="s">
        <v>1500</v>
      </c>
      <c r="P51" s="1" t="s">
        <v>61</v>
      </c>
      <c r="Q51" s="2" t="s">
        <v>61</v>
      </c>
      <c r="R51" s="2" t="s">
        <v>61</v>
      </c>
      <c r="S51" s="1">
        <v>1</v>
      </c>
      <c r="T51" s="1" t="s">
        <v>16</v>
      </c>
      <c r="U51" s="1" t="s">
        <v>17</v>
      </c>
      <c r="V51" s="2" t="str">
        <f t="shared" si="0"/>
        <v xml:space="preserve">                new Person { Id = 1004, FullName = "Hung Van Groesen", PreferredName = "Hung", SearchName = "Hung Hung Van Groesen", IsPermittedToLogon = false, LogonName = "NO LOGON", IsExternalLogonProvider = false, IsSystemUser = false, IsEmployee = false, IsSalesperson = false, PhoneNumber = "(406) 555-0100", FaxNumber = "(406) 555-0101", EmailAddress = "hung@tailspintoys.com", LastEditedBy = 1, ValidFrom = DateTime.Parse("2013-01-01 00:00:00.0000000"), ValidTo = DateTime.Parse("9999-12-31 23:59:59.9999999") },</v>
      </c>
    </row>
    <row r="52" spans="1:22" ht="75" x14ac:dyDescent="0.25">
      <c r="A52" s="1">
        <v>1005</v>
      </c>
      <c r="B52" s="1" t="s">
        <v>1501</v>
      </c>
      <c r="C52" s="1" t="s">
        <v>1502</v>
      </c>
      <c r="D52" s="1" t="s">
        <v>1503</v>
      </c>
      <c r="E52" s="1">
        <v>0</v>
      </c>
      <c r="F52" s="1" t="s">
        <v>60</v>
      </c>
      <c r="G52" s="1">
        <v>0</v>
      </c>
      <c r="H52" s="1" t="s">
        <v>61</v>
      </c>
      <c r="I52" s="1">
        <v>0</v>
      </c>
      <c r="J52" s="1">
        <v>0</v>
      </c>
      <c r="K52" s="1">
        <v>0</v>
      </c>
      <c r="L52" s="2" t="s">
        <v>61</v>
      </c>
      <c r="M52" s="1" t="s">
        <v>1276</v>
      </c>
      <c r="N52" s="1" t="s">
        <v>1277</v>
      </c>
      <c r="O52" s="1" t="s">
        <v>1504</v>
      </c>
      <c r="P52" s="1" t="s">
        <v>61</v>
      </c>
      <c r="Q52" s="2" t="s">
        <v>61</v>
      </c>
      <c r="R52" s="2" t="s">
        <v>61</v>
      </c>
      <c r="S52" s="1">
        <v>1</v>
      </c>
      <c r="T52" s="1" t="s">
        <v>16</v>
      </c>
      <c r="U52" s="1" t="s">
        <v>17</v>
      </c>
      <c r="V52" s="2" t="str">
        <f t="shared" si="0"/>
        <v xml:space="preserve">                new Person { Id = 1005, FullName = "Bhaargav Rambhatla", PreferredName = "Bhaargav", SearchName = "Bhaargav Bhaargav Rambhatla", IsPermittedToLogon = false, LogonName = "NO LOGON", IsExternalLogonProvider = false, IsSystemUser = false, IsEmployee = false, IsSalesperson = false, PhoneNumber = "(480) 555-0100", FaxNumber = "(480) 555-0101", EmailAddress = "bhaargav@tailspintoys.com", LastEditedBy = 1, ValidFrom = DateTime.Parse("2013-01-01 00:00:00.0000000"), ValidTo = DateTime.Parse("9999-12-31 23:59:59.9999999") },</v>
      </c>
    </row>
    <row r="53" spans="1:22" ht="75" x14ac:dyDescent="0.25">
      <c r="A53" s="1">
        <v>1006</v>
      </c>
      <c r="B53" s="1" t="s">
        <v>1505</v>
      </c>
      <c r="C53" s="1" t="s">
        <v>1506</v>
      </c>
      <c r="D53" s="1" t="s">
        <v>1507</v>
      </c>
      <c r="E53" s="1">
        <v>0</v>
      </c>
      <c r="F53" s="1" t="s">
        <v>60</v>
      </c>
      <c r="G53" s="1">
        <v>0</v>
      </c>
      <c r="H53" s="1" t="s">
        <v>61</v>
      </c>
      <c r="I53" s="1">
        <v>0</v>
      </c>
      <c r="J53" s="1">
        <v>0</v>
      </c>
      <c r="K53" s="1">
        <v>0</v>
      </c>
      <c r="L53" s="2" t="s">
        <v>61</v>
      </c>
      <c r="M53" s="1" t="s">
        <v>1276</v>
      </c>
      <c r="N53" s="1" t="s">
        <v>1277</v>
      </c>
      <c r="O53" s="1" t="s">
        <v>1508</v>
      </c>
      <c r="P53" s="1" t="s">
        <v>61</v>
      </c>
      <c r="Q53" s="2" t="s">
        <v>61</v>
      </c>
      <c r="R53" s="2" t="s">
        <v>61</v>
      </c>
      <c r="S53" s="1">
        <v>1</v>
      </c>
      <c r="T53" s="1" t="s">
        <v>16</v>
      </c>
      <c r="U53" s="1" t="s">
        <v>17</v>
      </c>
      <c r="V53" s="2" t="str">
        <f t="shared" si="0"/>
        <v xml:space="preserve">                new Person { Id = 1006, FullName = "Mudar Jevtic", PreferredName = "Mudar", SearchName = "Mudar Mudar Jevtic", IsPermittedToLogon = false, LogonName = "NO LOGON", IsExternalLogonProvider = false, IsSystemUser = false, IsEmployee = false, IsSalesperson = false, PhoneNumber = "(480) 555-0100", FaxNumber = "(480) 555-0101", EmailAddress = "mudar@tailspintoys.com", LastEditedBy = 1, ValidFrom = DateTime.Parse("2013-01-01 00:00:00.0000000"), ValidTo = DateTime.Parse("9999-12-31 23:59:59.9999999") },</v>
      </c>
    </row>
    <row r="54" spans="1:22" ht="75" x14ac:dyDescent="0.25">
      <c r="A54" s="1">
        <v>1007</v>
      </c>
      <c r="B54" s="1" t="s">
        <v>1509</v>
      </c>
      <c r="C54" s="1" t="s">
        <v>1510</v>
      </c>
      <c r="D54" s="1" t="s">
        <v>1511</v>
      </c>
      <c r="E54" s="1">
        <v>0</v>
      </c>
      <c r="F54" s="1" t="s">
        <v>60</v>
      </c>
      <c r="G54" s="1">
        <v>0</v>
      </c>
      <c r="H54" s="1" t="s">
        <v>61</v>
      </c>
      <c r="I54" s="1">
        <v>0</v>
      </c>
      <c r="J54" s="1">
        <v>0</v>
      </c>
      <c r="K54" s="1">
        <v>0</v>
      </c>
      <c r="L54" s="2" t="s">
        <v>61</v>
      </c>
      <c r="M54" s="1" t="s">
        <v>1285</v>
      </c>
      <c r="N54" s="1" t="s">
        <v>1286</v>
      </c>
      <c r="O54" s="1" t="s">
        <v>1512</v>
      </c>
      <c r="P54" s="1" t="s">
        <v>61</v>
      </c>
      <c r="Q54" s="2" t="s">
        <v>61</v>
      </c>
      <c r="R54" s="2" t="s">
        <v>61</v>
      </c>
      <c r="S54" s="1">
        <v>1</v>
      </c>
      <c r="T54" s="1" t="s">
        <v>16</v>
      </c>
      <c r="U54" s="1" t="s">
        <v>17</v>
      </c>
      <c r="V54" s="2" t="str">
        <f t="shared" si="0"/>
        <v xml:space="preserve">                new Person { Id = 1007, FullName = "Daniel Roman", PreferredName = "Daniel", SearchName = "Daniel Daniel Roman", IsPermittedToLogon = false, LogonName = "NO LOGON", IsExternalLogonProvider = false, IsSystemUser = false, IsEmployee = false, IsSalesperson = false, PhoneNumber = "(316) 555-0100", FaxNumber = "(316) 555-0101", EmailAddress = "daniel@tailspintoys.com", LastEditedBy = 1, ValidFrom = DateTime.Parse("2013-01-01 00:00:00.0000000"), ValidTo = DateTime.Parse("9999-12-31 23:59:59.9999999") },</v>
      </c>
    </row>
    <row r="55" spans="1:22" ht="75" x14ac:dyDescent="0.25">
      <c r="A55" s="1">
        <v>1008</v>
      </c>
      <c r="B55" s="1" t="s">
        <v>1513</v>
      </c>
      <c r="C55" s="1" t="s">
        <v>1514</v>
      </c>
      <c r="D55" s="1" t="s">
        <v>1515</v>
      </c>
      <c r="E55" s="1">
        <v>0</v>
      </c>
      <c r="F55" s="1" t="s">
        <v>60</v>
      </c>
      <c r="G55" s="1">
        <v>0</v>
      </c>
      <c r="H55" s="1" t="s">
        <v>61</v>
      </c>
      <c r="I55" s="1">
        <v>0</v>
      </c>
      <c r="J55" s="1">
        <v>0</v>
      </c>
      <c r="K55" s="1">
        <v>0</v>
      </c>
      <c r="L55" s="2" t="s">
        <v>61</v>
      </c>
      <c r="M55" s="1" t="s">
        <v>1285</v>
      </c>
      <c r="N55" s="1" t="s">
        <v>1286</v>
      </c>
      <c r="O55" s="1" t="s">
        <v>1516</v>
      </c>
      <c r="P55" s="1" t="s">
        <v>61</v>
      </c>
      <c r="Q55" s="2" t="s">
        <v>61</v>
      </c>
      <c r="R55" s="2" t="s">
        <v>61</v>
      </c>
      <c r="S55" s="1">
        <v>1</v>
      </c>
      <c r="T55" s="1" t="s">
        <v>16</v>
      </c>
      <c r="U55" s="1" t="s">
        <v>17</v>
      </c>
      <c r="V55" s="2" t="str">
        <f t="shared" si="0"/>
        <v xml:space="preserve">                new Person { Id = 1008, FullName = "Leyla Radnia", PreferredName = "Leyla", SearchName = "Leyla Leyla Radnia", IsPermittedToLogon = false, LogonName = "NO LOGON", IsExternalLogonProvider = false, IsSystemUser = false, IsEmployee = false, IsSalesperson = false, PhoneNumber = "(316) 555-0100", FaxNumber = "(316) 555-0101", EmailAddress = "leyla@tailspintoys.com", LastEditedBy = 1, ValidFrom = DateTime.Parse("2013-01-01 00:00:00.0000000"), ValidTo = DateTime.Parse("9999-12-31 23:59:59.9999999") },</v>
      </c>
    </row>
    <row r="56" spans="1:22" ht="75" x14ac:dyDescent="0.25">
      <c r="A56" s="1">
        <v>1009</v>
      </c>
      <c r="B56" s="1" t="s">
        <v>1517</v>
      </c>
      <c r="C56" s="1" t="s">
        <v>1518</v>
      </c>
      <c r="D56" s="1" t="s">
        <v>1519</v>
      </c>
      <c r="E56" s="1">
        <v>0</v>
      </c>
      <c r="F56" s="1" t="s">
        <v>60</v>
      </c>
      <c r="G56" s="1">
        <v>0</v>
      </c>
      <c r="H56" s="1" t="s">
        <v>61</v>
      </c>
      <c r="I56" s="1">
        <v>0</v>
      </c>
      <c r="J56" s="1">
        <v>0</v>
      </c>
      <c r="K56" s="1">
        <v>0</v>
      </c>
      <c r="L56" s="2" t="s">
        <v>61</v>
      </c>
      <c r="M56" s="1" t="s">
        <v>1294</v>
      </c>
      <c r="N56" s="1" t="s">
        <v>1295</v>
      </c>
      <c r="O56" s="1" t="s">
        <v>1520</v>
      </c>
      <c r="P56" s="1" t="s">
        <v>61</v>
      </c>
      <c r="Q56" s="2" t="s">
        <v>61</v>
      </c>
      <c r="R56" s="2" t="s">
        <v>61</v>
      </c>
      <c r="S56" s="1">
        <v>1</v>
      </c>
      <c r="T56" s="1" t="s">
        <v>16</v>
      </c>
      <c r="U56" s="1" t="s">
        <v>17</v>
      </c>
      <c r="V56" s="2" t="str">
        <f t="shared" si="0"/>
        <v xml:space="preserve">                new Person { Id = 1009, FullName = "Johanna Huiting", PreferredName = "Johanna", SearchName = "Johanna Johanna Huiting", IsPermittedToLogon = false, LogonName = "NO LOGON", IsExternalLogonProvider = false, IsSystemUser = false, IsEmployee = false, IsSalesperson = false, PhoneNumber = "(212) 555-0100", FaxNumber = "(212) 555-0101", EmailAddress = "johanna@tailspintoys.com", LastEditedBy = 1, ValidFrom = DateTime.Parse("2013-01-01 00:00:00.0000000"), ValidTo = DateTime.Parse("9999-12-31 23:59:59.9999999") },</v>
      </c>
    </row>
    <row r="57" spans="1:22" ht="75" x14ac:dyDescent="0.25">
      <c r="A57" s="1">
        <v>1010</v>
      </c>
      <c r="B57" s="1" t="s">
        <v>1521</v>
      </c>
      <c r="C57" s="1" t="s">
        <v>1522</v>
      </c>
      <c r="D57" s="1" t="s">
        <v>1523</v>
      </c>
      <c r="E57" s="1">
        <v>0</v>
      </c>
      <c r="F57" s="1" t="s">
        <v>60</v>
      </c>
      <c r="G57" s="1">
        <v>0</v>
      </c>
      <c r="H57" s="1" t="s">
        <v>61</v>
      </c>
      <c r="I57" s="1">
        <v>0</v>
      </c>
      <c r="J57" s="1">
        <v>0</v>
      </c>
      <c r="K57" s="1">
        <v>0</v>
      </c>
      <c r="L57" s="2" t="s">
        <v>61</v>
      </c>
      <c r="M57" s="1" t="s">
        <v>1294</v>
      </c>
      <c r="N57" s="1" t="s">
        <v>1295</v>
      </c>
      <c r="O57" s="1" t="s">
        <v>1524</v>
      </c>
      <c r="P57" s="1" t="s">
        <v>61</v>
      </c>
      <c r="Q57" s="2" t="s">
        <v>61</v>
      </c>
      <c r="R57" s="2" t="s">
        <v>61</v>
      </c>
      <c r="S57" s="1">
        <v>1</v>
      </c>
      <c r="T57" s="1" t="s">
        <v>16</v>
      </c>
      <c r="U57" s="1" t="s">
        <v>17</v>
      </c>
      <c r="V57" s="2" t="str">
        <f t="shared" si="0"/>
        <v xml:space="preserve">                new Person { Id = 1010, FullName = "Robert Ruutli", PreferredName = "Robert", SearchName = "Robert Robert Ruutli", IsPermittedToLogon = false, LogonName = "NO LOGON", IsExternalLogonProvider = false, IsSystemUser = false, IsEmployee = false, IsSalesperson = false, PhoneNumber = "(212) 555-0100", FaxNumber = "(212) 555-0101", EmailAddress = "robert@tailspintoys.com", LastEditedBy = 1, ValidFrom = DateTime.Parse("2013-01-01 00:00:00.0000000"), ValidTo = DateTime.Parse("9999-12-31 23:59:59.9999999") },</v>
      </c>
    </row>
    <row r="58" spans="1:22" ht="75" x14ac:dyDescent="0.25">
      <c r="A58" s="1">
        <v>1011</v>
      </c>
      <c r="B58" s="1" t="s">
        <v>1525</v>
      </c>
      <c r="C58" s="1" t="s">
        <v>1526</v>
      </c>
      <c r="D58" s="1" t="s">
        <v>1527</v>
      </c>
      <c r="E58" s="1">
        <v>0</v>
      </c>
      <c r="F58" s="1" t="s">
        <v>60</v>
      </c>
      <c r="G58" s="1">
        <v>0</v>
      </c>
      <c r="H58" s="1" t="s">
        <v>61</v>
      </c>
      <c r="I58" s="1">
        <v>0</v>
      </c>
      <c r="J58" s="1">
        <v>0</v>
      </c>
      <c r="K58" s="1">
        <v>0</v>
      </c>
      <c r="L58" s="2" t="s">
        <v>61</v>
      </c>
      <c r="M58" s="1" t="s">
        <v>1303</v>
      </c>
      <c r="N58" s="1" t="s">
        <v>1304</v>
      </c>
      <c r="O58" s="1" t="s">
        <v>1528</v>
      </c>
      <c r="P58" s="1" t="s">
        <v>61</v>
      </c>
      <c r="Q58" s="2" t="s">
        <v>61</v>
      </c>
      <c r="R58" s="2" t="s">
        <v>61</v>
      </c>
      <c r="S58" s="1">
        <v>1</v>
      </c>
      <c r="T58" s="1" t="s">
        <v>16</v>
      </c>
      <c r="U58" s="1" t="s">
        <v>17</v>
      </c>
      <c r="V58" s="2" t="str">
        <f t="shared" si="0"/>
        <v xml:space="preserve">                new Person { Id = 1011, FullName = "Biswajeet Thakur", PreferredName = "Biswajeet", SearchName = "Biswajeet Biswajeet Thakur", IsPermittedToLogon = false, LogonName = "NO LOGON", IsExternalLogonProvider = false, IsSystemUser = false, IsEmployee = false, IsSalesperson = false, PhoneNumber = "(701) 555-0100", FaxNumber = "(701) 555-0101", EmailAddress = "biswajeet@tailspintoys.com", LastEditedBy = 1, ValidFrom = DateTime.Parse("2013-01-01 00:00:00.0000000"), ValidTo = DateTime.Parse("9999-12-31 23:59:59.9999999") },</v>
      </c>
    </row>
    <row r="59" spans="1:22" ht="75" x14ac:dyDescent="0.25">
      <c r="A59" s="1">
        <v>1012</v>
      </c>
      <c r="B59" s="1" t="s">
        <v>1529</v>
      </c>
      <c r="C59" s="1" t="s">
        <v>1530</v>
      </c>
      <c r="D59" s="1" t="s">
        <v>1531</v>
      </c>
      <c r="E59" s="1">
        <v>0</v>
      </c>
      <c r="F59" s="1" t="s">
        <v>60</v>
      </c>
      <c r="G59" s="1">
        <v>0</v>
      </c>
      <c r="H59" s="1" t="s">
        <v>61</v>
      </c>
      <c r="I59" s="1">
        <v>0</v>
      </c>
      <c r="J59" s="1">
        <v>0</v>
      </c>
      <c r="K59" s="1">
        <v>0</v>
      </c>
      <c r="L59" s="2" t="s">
        <v>61</v>
      </c>
      <c r="M59" s="1" t="s">
        <v>1303</v>
      </c>
      <c r="N59" s="1" t="s">
        <v>1304</v>
      </c>
      <c r="O59" s="1" t="s">
        <v>1532</v>
      </c>
      <c r="P59" s="1" t="s">
        <v>61</v>
      </c>
      <c r="Q59" s="2" t="s">
        <v>61</v>
      </c>
      <c r="R59" s="2" t="s">
        <v>61</v>
      </c>
      <c r="S59" s="1">
        <v>1</v>
      </c>
      <c r="T59" s="1" t="s">
        <v>16</v>
      </c>
      <c r="U59" s="1" t="s">
        <v>17</v>
      </c>
      <c r="V59" s="2" t="str">
        <f t="shared" si="0"/>
        <v xml:space="preserve">                new Person { Id = 1012, FullName = "Radha Shah", PreferredName = "Radha", SearchName = "Radha Radha Shah", IsPermittedToLogon = false, LogonName = "NO LOGON", IsExternalLogonProvider = false, IsSystemUser = false, IsEmployee = false, IsSalesperson = false, PhoneNumber = "(701) 555-0100", FaxNumber = "(701) 555-0101", EmailAddress = "radha@tailspintoys.com", LastEditedBy = 1, ValidFrom = DateTime.Parse("2013-01-01 00:00:00.0000000"), ValidTo = DateTime.Parse("9999-12-31 23:59:59.9999999") },</v>
      </c>
    </row>
    <row r="60" spans="1:22" ht="75" x14ac:dyDescent="0.25">
      <c r="A60" s="1">
        <v>1013</v>
      </c>
      <c r="B60" s="1" t="s">
        <v>1533</v>
      </c>
      <c r="C60" s="1" t="s">
        <v>1534</v>
      </c>
      <c r="D60" s="1" t="s">
        <v>1535</v>
      </c>
      <c r="E60" s="1">
        <v>0</v>
      </c>
      <c r="F60" s="1" t="s">
        <v>60</v>
      </c>
      <c r="G60" s="1">
        <v>0</v>
      </c>
      <c r="H60" s="1" t="s">
        <v>61</v>
      </c>
      <c r="I60" s="1">
        <v>0</v>
      </c>
      <c r="J60" s="1">
        <v>0</v>
      </c>
      <c r="K60" s="1">
        <v>0</v>
      </c>
      <c r="L60" s="2" t="s">
        <v>61</v>
      </c>
      <c r="M60" s="1" t="s">
        <v>277</v>
      </c>
      <c r="N60" s="1" t="s">
        <v>276</v>
      </c>
      <c r="O60" s="1" t="s">
        <v>1536</v>
      </c>
      <c r="P60" s="1" t="s">
        <v>61</v>
      </c>
      <c r="Q60" s="2" t="s">
        <v>61</v>
      </c>
      <c r="R60" s="2" t="s">
        <v>61</v>
      </c>
      <c r="S60" s="1">
        <v>1</v>
      </c>
      <c r="T60" s="1" t="s">
        <v>16</v>
      </c>
      <c r="U60" s="1" t="s">
        <v>17</v>
      </c>
      <c r="V60" s="2" t="str">
        <f t="shared" si="0"/>
        <v xml:space="preserve">                new Person { Id = 1013, FullName = "Kalidas Nadar", PreferredName = "Kalidas", SearchName = "Kalidas Kalidas Nadar", IsPermittedToLogon = false, LogonName = "NO LOGON", IsExternalLogonProvider = false, IsSystemUser = false, IsEmployee = false, IsSalesperson = false, PhoneNumber = "(423) 555-0100", FaxNumber = "(423) 555-0101", EmailAddress = "kalidas@tailspintoys.com", LastEditedBy = 1, ValidFrom = DateTime.Parse("2013-01-01 00:00:00.0000000"), ValidTo = DateTime.Parse("9999-12-31 23:59:59.9999999") },</v>
      </c>
    </row>
    <row r="61" spans="1:22" ht="75" x14ac:dyDescent="0.25">
      <c r="A61" s="1">
        <v>1014</v>
      </c>
      <c r="B61" s="1" t="s">
        <v>1537</v>
      </c>
      <c r="C61" s="1" t="s">
        <v>1538</v>
      </c>
      <c r="D61" s="1" t="s">
        <v>1539</v>
      </c>
      <c r="E61" s="1">
        <v>0</v>
      </c>
      <c r="F61" s="1" t="s">
        <v>60</v>
      </c>
      <c r="G61" s="1">
        <v>0</v>
      </c>
      <c r="H61" s="1" t="s">
        <v>61</v>
      </c>
      <c r="I61" s="1">
        <v>0</v>
      </c>
      <c r="J61" s="1">
        <v>0</v>
      </c>
      <c r="K61" s="1">
        <v>0</v>
      </c>
      <c r="L61" s="2" t="s">
        <v>61</v>
      </c>
      <c r="M61" s="1" t="s">
        <v>277</v>
      </c>
      <c r="N61" s="1" t="s">
        <v>276</v>
      </c>
      <c r="O61" s="1" t="s">
        <v>1540</v>
      </c>
      <c r="P61" s="1" t="s">
        <v>61</v>
      </c>
      <c r="Q61" s="2" t="s">
        <v>61</v>
      </c>
      <c r="R61" s="2" t="s">
        <v>61</v>
      </c>
      <c r="S61" s="1">
        <v>1</v>
      </c>
      <c r="T61" s="1" t="s">
        <v>16</v>
      </c>
      <c r="U61" s="1" t="s">
        <v>17</v>
      </c>
      <c r="V61" s="2" t="str">
        <f t="shared" si="0"/>
        <v xml:space="preserve">                new Person { Id = 1014, FullName = "Filip Nedvidek", PreferredName = "Filip", SearchName = "Filip Filip Nedvidek", IsPermittedToLogon = false, LogonName = "NO LOGON", IsExternalLogonProvider = false, IsSystemUser = false, IsEmployee = false, IsSalesperson = false, PhoneNumber = "(423) 555-0100", FaxNumber = "(423) 555-0101", EmailAddress = "filip@tailspintoys.com", LastEditedBy = 1, ValidFrom = DateTime.Parse("2013-01-01 00:00:00.0000000"), ValidTo = DateTime.Parse("9999-12-31 23:59:59.9999999") },</v>
      </c>
    </row>
    <row r="62" spans="1:22" ht="75" x14ac:dyDescent="0.25">
      <c r="A62" s="1">
        <v>1015</v>
      </c>
      <c r="B62" s="1" t="s">
        <v>1541</v>
      </c>
      <c r="C62" s="1" t="s">
        <v>1542</v>
      </c>
      <c r="D62" s="1" t="s">
        <v>1543</v>
      </c>
      <c r="E62" s="1">
        <v>0</v>
      </c>
      <c r="F62" s="1" t="s">
        <v>60</v>
      </c>
      <c r="G62" s="1">
        <v>0</v>
      </c>
      <c r="H62" s="1" t="s">
        <v>61</v>
      </c>
      <c r="I62" s="1">
        <v>0</v>
      </c>
      <c r="J62" s="1">
        <v>0</v>
      </c>
      <c r="K62" s="1">
        <v>0</v>
      </c>
      <c r="L62" s="2" t="s">
        <v>61</v>
      </c>
      <c r="M62" s="1" t="s">
        <v>1319</v>
      </c>
      <c r="N62" s="1" t="s">
        <v>1320</v>
      </c>
      <c r="O62" s="1" t="s">
        <v>1544</v>
      </c>
      <c r="P62" s="1" t="s">
        <v>61</v>
      </c>
      <c r="Q62" s="2" t="s">
        <v>61</v>
      </c>
      <c r="R62" s="2" t="s">
        <v>61</v>
      </c>
      <c r="S62" s="1">
        <v>1</v>
      </c>
      <c r="T62" s="1" t="s">
        <v>16</v>
      </c>
      <c r="U62" s="1" t="s">
        <v>17</v>
      </c>
      <c r="V62" s="2" t="str">
        <f t="shared" si="0"/>
        <v xml:space="preserve">                new Person { Id = 1015, FullName = "Kanti Kotadia", PreferredName = "Kanti", SearchName = "Kanti Kanti Kotadia", IsPermittedToLogon = false, LogonName = "NO LOGON", IsExternalLogonProvider = false, IsSystemUser = false, IsEmployee = false, IsSalesperson = false, PhoneNumber = "(303) 555-0100", FaxNumber = "(303) 555-0101", EmailAddress = "kanti@tailspintoys.com", LastEditedBy = 1, ValidFrom = DateTime.Parse("2013-01-01 00:00:00.0000000"), ValidTo = DateTime.Parse("9999-12-31 23:59:59.9999999") },</v>
      </c>
    </row>
    <row r="63" spans="1:22" ht="75" x14ac:dyDescent="0.25">
      <c r="A63" s="1">
        <v>1016</v>
      </c>
      <c r="B63" s="1" t="s">
        <v>1545</v>
      </c>
      <c r="C63" s="1" t="s">
        <v>1546</v>
      </c>
      <c r="D63" s="1" t="s">
        <v>1547</v>
      </c>
      <c r="E63" s="1">
        <v>0</v>
      </c>
      <c r="F63" s="1" t="s">
        <v>60</v>
      </c>
      <c r="G63" s="1">
        <v>0</v>
      </c>
      <c r="H63" s="1" t="s">
        <v>61</v>
      </c>
      <c r="I63" s="1">
        <v>0</v>
      </c>
      <c r="J63" s="1">
        <v>0</v>
      </c>
      <c r="K63" s="1">
        <v>0</v>
      </c>
      <c r="L63" s="2" t="s">
        <v>61</v>
      </c>
      <c r="M63" s="1" t="s">
        <v>1319</v>
      </c>
      <c r="N63" s="1" t="s">
        <v>1320</v>
      </c>
      <c r="O63" s="1" t="s">
        <v>1548</v>
      </c>
      <c r="P63" s="1" t="s">
        <v>61</v>
      </c>
      <c r="Q63" s="2" t="s">
        <v>61</v>
      </c>
      <c r="R63" s="2" t="s">
        <v>61</v>
      </c>
      <c r="S63" s="1">
        <v>1</v>
      </c>
      <c r="T63" s="1" t="s">
        <v>16</v>
      </c>
      <c r="U63" s="1" t="s">
        <v>17</v>
      </c>
      <c r="V63" s="2" t="str">
        <f t="shared" si="0"/>
        <v xml:space="preserve">                new Person { Id = 1016, FullName = "Hoa Cu", PreferredName = "Hoa", SearchName = "Hoa Hoa Cu", IsPermittedToLogon = false, LogonName = "NO LOGON", IsExternalLogonProvider = false, IsSystemUser = false, IsEmployee = false, IsSalesperson = false, PhoneNumber = "(303) 555-0100", FaxNumber = "(303) 555-0101", EmailAddress = "hoa@tailspintoys.com", LastEditedBy = 1, ValidFrom = DateTime.Parse("2013-01-01 00:00:00.0000000"), ValidTo = DateTime.Parse("9999-12-31 23:59:59.9999999") },</v>
      </c>
    </row>
    <row r="64" spans="1:22" ht="75" x14ac:dyDescent="0.25">
      <c r="A64" s="1">
        <v>1017</v>
      </c>
      <c r="B64" s="1" t="s">
        <v>1549</v>
      </c>
      <c r="C64" s="1" t="s">
        <v>1550</v>
      </c>
      <c r="D64" s="1" t="s">
        <v>1551</v>
      </c>
      <c r="E64" s="1">
        <v>0</v>
      </c>
      <c r="F64" s="1" t="s">
        <v>60</v>
      </c>
      <c r="G64" s="1">
        <v>0</v>
      </c>
      <c r="H64" s="1" t="s">
        <v>61</v>
      </c>
      <c r="I64" s="1">
        <v>0</v>
      </c>
      <c r="J64" s="1">
        <v>0</v>
      </c>
      <c r="K64" s="1">
        <v>0</v>
      </c>
      <c r="L64" s="2" t="s">
        <v>61</v>
      </c>
      <c r="M64" s="1" t="s">
        <v>335</v>
      </c>
      <c r="N64" s="1" t="s">
        <v>329</v>
      </c>
      <c r="O64" s="1" t="s">
        <v>1552</v>
      </c>
      <c r="P64" s="1" t="s">
        <v>61</v>
      </c>
      <c r="Q64" s="2" t="s">
        <v>61</v>
      </c>
      <c r="R64" s="2" t="s">
        <v>61</v>
      </c>
      <c r="S64" s="1">
        <v>1</v>
      </c>
      <c r="T64" s="1" t="s">
        <v>16</v>
      </c>
      <c r="U64" s="1" t="s">
        <v>17</v>
      </c>
      <c r="V64" s="2" t="str">
        <f t="shared" si="0"/>
        <v xml:space="preserve">                new Person { Id = 1017, FullName = "Sointu Aalto", PreferredName = "Sointu", SearchName = "Sointu Sointu Aalto", IsPermittedToLogon = false, LogonName = "NO LOGON", IsExternalLogonProvider = false, IsSystemUser = false, IsEmployee = false, IsSalesperson = false, PhoneNumber = "(201) 555-0100", FaxNumber = "(201) 555-0101", EmailAddress = "sointu@tailspintoys.com", LastEditedBy = 1, ValidFrom = DateTime.Parse("2013-01-01 00:00:00.0000000"), ValidTo = DateTime.Parse("9999-12-31 23:59:59.9999999") },</v>
      </c>
    </row>
    <row r="65" spans="1:22" ht="75" x14ac:dyDescent="0.25">
      <c r="A65" s="1">
        <v>1018</v>
      </c>
      <c r="B65" s="1" t="s">
        <v>1553</v>
      </c>
      <c r="C65" s="1" t="s">
        <v>1554</v>
      </c>
      <c r="D65" s="1" t="s">
        <v>1555</v>
      </c>
      <c r="E65" s="1">
        <v>0</v>
      </c>
      <c r="F65" s="1" t="s">
        <v>60</v>
      </c>
      <c r="G65" s="1">
        <v>0</v>
      </c>
      <c r="H65" s="1" t="s">
        <v>61</v>
      </c>
      <c r="I65" s="1">
        <v>0</v>
      </c>
      <c r="J65" s="1">
        <v>0</v>
      </c>
      <c r="K65" s="1">
        <v>0</v>
      </c>
      <c r="L65" s="2" t="s">
        <v>61</v>
      </c>
      <c r="M65" s="1" t="s">
        <v>335</v>
      </c>
      <c r="N65" s="1" t="s">
        <v>329</v>
      </c>
      <c r="O65" s="1" t="s">
        <v>1556</v>
      </c>
      <c r="P65" s="1" t="s">
        <v>61</v>
      </c>
      <c r="Q65" s="2" t="s">
        <v>61</v>
      </c>
      <c r="R65" s="2" t="s">
        <v>61</v>
      </c>
      <c r="S65" s="1">
        <v>1</v>
      </c>
      <c r="T65" s="1" t="s">
        <v>16</v>
      </c>
      <c r="U65" s="1" t="s">
        <v>17</v>
      </c>
      <c r="V65" s="2" t="str">
        <f t="shared" si="0"/>
        <v xml:space="preserve">                new Person { Id = 1018, FullName = "Jae-Gon Min", PreferredName = "Jae-Gon", SearchName = "Jae-Gon Jae-Gon Min", IsPermittedToLogon = false, LogonName = "NO LOGON", IsExternalLogonProvider = false, IsSystemUser = false, IsEmployee = false, IsSalesperson = false, PhoneNumber = "(201) 555-0100", FaxNumber = "(201) 555-0101", EmailAddress = "jae-gon@tailspintoys.com", LastEditedBy = 1, ValidFrom = DateTime.Parse("2013-01-01 00:00:00.0000000"), ValidTo = DateTime.Parse("9999-12-31 23:59:59.9999999") },</v>
      </c>
    </row>
    <row r="66" spans="1:22" ht="75" x14ac:dyDescent="0.25">
      <c r="A66" s="1">
        <v>1019</v>
      </c>
      <c r="B66" s="1" t="s">
        <v>1557</v>
      </c>
      <c r="C66" s="1" t="s">
        <v>1558</v>
      </c>
      <c r="D66" s="1" t="s">
        <v>1559</v>
      </c>
      <c r="E66" s="1">
        <v>0</v>
      </c>
      <c r="F66" s="1" t="s">
        <v>60</v>
      </c>
      <c r="G66" s="1">
        <v>0</v>
      </c>
      <c r="H66" s="1" t="s">
        <v>61</v>
      </c>
      <c r="I66" s="1">
        <v>0</v>
      </c>
      <c r="J66" s="1">
        <v>0</v>
      </c>
      <c r="K66" s="1">
        <v>0</v>
      </c>
      <c r="L66" s="2" t="s">
        <v>61</v>
      </c>
      <c r="M66" s="1" t="s">
        <v>1303</v>
      </c>
      <c r="N66" s="1" t="s">
        <v>1304</v>
      </c>
      <c r="O66" s="1" t="s">
        <v>1560</v>
      </c>
      <c r="P66" s="1" t="s">
        <v>61</v>
      </c>
      <c r="Q66" s="2" t="s">
        <v>61</v>
      </c>
      <c r="R66" s="2" t="s">
        <v>61</v>
      </c>
      <c r="S66" s="1">
        <v>1</v>
      </c>
      <c r="T66" s="1" t="s">
        <v>16</v>
      </c>
      <c r="U66" s="1" t="s">
        <v>17</v>
      </c>
      <c r="V66" s="2" t="str">
        <f t="shared" si="0"/>
        <v xml:space="preserve">                new Person { Id = 1019, FullName = "Siddhartha Parkar", PreferredName = "Siddhartha", SearchName = "Siddhartha Siddhartha Parkar", IsPermittedToLogon = false, LogonName = "NO LOGON", IsExternalLogonProvider = false, IsSystemUser = false, IsEmployee = false, IsSalesperson = false, PhoneNumber = "(701) 555-0100", FaxNumber = "(701) 555-0101", EmailAddress = "siddhartha@tailspintoys.com", LastEditedBy = 1, ValidFrom = DateTime.Parse("2013-01-01 00:00:00.0000000"), ValidTo = DateTime.Parse("9999-12-31 23:59:59.9999999") },</v>
      </c>
    </row>
    <row r="67" spans="1:22" ht="75" x14ac:dyDescent="0.25">
      <c r="A67" s="1">
        <v>1020</v>
      </c>
      <c r="B67" s="1" t="s">
        <v>1561</v>
      </c>
      <c r="C67" s="1" t="s">
        <v>1562</v>
      </c>
      <c r="D67" s="1" t="s">
        <v>1563</v>
      </c>
      <c r="E67" s="1">
        <v>0</v>
      </c>
      <c r="F67" s="1" t="s">
        <v>60</v>
      </c>
      <c r="G67" s="1">
        <v>0</v>
      </c>
      <c r="H67" s="1" t="s">
        <v>61</v>
      </c>
      <c r="I67" s="1">
        <v>0</v>
      </c>
      <c r="J67" s="1">
        <v>0</v>
      </c>
      <c r="K67" s="1">
        <v>0</v>
      </c>
      <c r="L67" s="2" t="s">
        <v>61</v>
      </c>
      <c r="M67" s="1" t="s">
        <v>1303</v>
      </c>
      <c r="N67" s="1" t="s">
        <v>1304</v>
      </c>
      <c r="O67" s="1" t="s">
        <v>1564</v>
      </c>
      <c r="P67" s="1" t="s">
        <v>61</v>
      </c>
      <c r="Q67" s="2" t="s">
        <v>61</v>
      </c>
      <c r="R67" s="2" t="s">
        <v>61</v>
      </c>
      <c r="S67" s="1">
        <v>1</v>
      </c>
      <c r="T67" s="1" t="s">
        <v>16</v>
      </c>
      <c r="U67" s="1" t="s">
        <v>17</v>
      </c>
      <c r="V67" s="2" t="str">
        <f t="shared" ref="V67:V101" si="1">CONCATENATE("                new Person { Id = ",A67,", FullName = """,B67,""", PreferredName = """,C67,""", SearchName = """,D67,""", IsPermittedToLogon = ",IF(E67=1,"true","false"),", LogonName = """,F67,""", IsExternalLogonProvider = ",IF(G67=1,"true","false"),", IsSystemUser = ",IF(I67=1,"true","false"),", IsEmployee = ",IF(J67=1,"true","false"),", ",CONCATENATE("IsSalesperson = ",IF(K67=1,"true","false"),IF(L67="NULL","",CONCATENATE(", UserPreferences = """,SUBSTITUTE(L67,"""","\"""),"""")),IF(M67="NULL","",CONCATENATE(", PhoneNumber = """,M67,"""")),IF(N67="NULL","",CONCATENATE(", FaxNumber = """,N67,"""")),IF(O67="NULL","",CONCATENATE(", EmailAddress = """,O67,"""")),IF(P67="NULL","",CONCATENATE(", Photo = ",P67)),IF(Q67="NULL","",CONCATENATE(", CustomFields = """,SUBSTITUTE(Q67,"""","\"""),"""")),IF(R67="NULL","",CONCATENATE(", OtherLanguages = """,SUBSTITUTE(R67,"""","\"""),"""")),IF(ISBLANK(S67),"",CONCATENATE(", LastEditedBy = ",S67)),IF(ISBLANK(T67),"",CONCATENATE(", ValidFrom = DateTime.Parse(""",T67,""")")),IF(ISBLANK(U67),"",CONCATENATE(", ValidTo = DateTime.Parse(""",U67,""")"))," },"))</f>
        <v xml:space="preserve">                new Person { Id = 1020, FullName = "Paula Matos", PreferredName = "Paula", SearchName = "Paula Paula Matos", IsPermittedToLogon = false, LogonName = "NO LOGON", IsExternalLogonProvider = false, IsSystemUser = false, IsEmployee = false, IsSalesperson = false, PhoneNumber = "(701) 555-0100", FaxNumber = "(701) 555-0101", EmailAddress = "paula@tailspintoys.com", LastEditedBy = 1, ValidFrom = DateTime.Parse("2013-01-01 00:00:00.0000000"), ValidTo = DateTime.Parse("9999-12-31 23:59:59.9999999") },</v>
      </c>
    </row>
    <row r="68" spans="1:22" ht="75" x14ac:dyDescent="0.25">
      <c r="A68" s="1">
        <v>1021</v>
      </c>
      <c r="B68" s="1" t="s">
        <v>1565</v>
      </c>
      <c r="C68" s="1" t="s">
        <v>1566</v>
      </c>
      <c r="D68" s="1" t="s">
        <v>1567</v>
      </c>
      <c r="E68" s="1">
        <v>0</v>
      </c>
      <c r="F68" s="1" t="s">
        <v>60</v>
      </c>
      <c r="G68" s="1">
        <v>0</v>
      </c>
      <c r="H68" s="1" t="s">
        <v>61</v>
      </c>
      <c r="I68" s="1">
        <v>0</v>
      </c>
      <c r="J68" s="1">
        <v>0</v>
      </c>
      <c r="K68" s="1">
        <v>0</v>
      </c>
      <c r="L68" s="2" t="s">
        <v>61</v>
      </c>
      <c r="M68" s="1" t="s">
        <v>1342</v>
      </c>
      <c r="N68" s="1" t="s">
        <v>1343</v>
      </c>
      <c r="O68" s="1" t="s">
        <v>1568</v>
      </c>
      <c r="P68" s="1" t="s">
        <v>61</v>
      </c>
      <c r="Q68" s="2" t="s">
        <v>61</v>
      </c>
      <c r="R68" s="2" t="s">
        <v>61</v>
      </c>
      <c r="S68" s="1">
        <v>1</v>
      </c>
      <c r="T68" s="1" t="s">
        <v>16</v>
      </c>
      <c r="U68" s="1" t="s">
        <v>17</v>
      </c>
      <c r="V68" s="2" t="str">
        <f t="shared" si="1"/>
        <v xml:space="preserve">                new Person { Id = 1021, FullName = "Elnaz Javan", PreferredName = "Elnaz", SearchName = "Elnaz Elnaz Javan", IsPermittedToLogon = false, LogonName = "NO LOGON", IsExternalLogonProvider = false, IsSystemUser = false, IsEmployee = false, IsSalesperson = false, PhoneNumber = "(215) 555-0100", FaxNumber = "(215) 555-0101", EmailAddress = "elnaz@tailspintoys.com", LastEditedBy = 1, ValidFrom = DateTime.Parse("2013-01-01 00:00:00.0000000"), ValidTo = DateTime.Parse("9999-12-31 23:59:59.9999999") },</v>
      </c>
    </row>
    <row r="69" spans="1:22" ht="75" x14ac:dyDescent="0.25">
      <c r="A69" s="1">
        <v>1022</v>
      </c>
      <c r="B69" s="1" t="s">
        <v>1569</v>
      </c>
      <c r="C69" s="1" t="s">
        <v>1570</v>
      </c>
      <c r="D69" s="1" t="s">
        <v>1571</v>
      </c>
      <c r="E69" s="1">
        <v>0</v>
      </c>
      <c r="F69" s="1" t="s">
        <v>60</v>
      </c>
      <c r="G69" s="1">
        <v>0</v>
      </c>
      <c r="H69" s="1" t="s">
        <v>61</v>
      </c>
      <c r="I69" s="1">
        <v>0</v>
      </c>
      <c r="J69" s="1">
        <v>0</v>
      </c>
      <c r="K69" s="1">
        <v>0</v>
      </c>
      <c r="L69" s="2" t="s">
        <v>61</v>
      </c>
      <c r="M69" s="1" t="s">
        <v>1342</v>
      </c>
      <c r="N69" s="1" t="s">
        <v>1343</v>
      </c>
      <c r="O69" s="1" t="s">
        <v>1572</v>
      </c>
      <c r="P69" s="1" t="s">
        <v>61</v>
      </c>
      <c r="Q69" s="2" t="s">
        <v>61</v>
      </c>
      <c r="R69" s="2" t="s">
        <v>61</v>
      </c>
      <c r="S69" s="1">
        <v>1</v>
      </c>
      <c r="T69" s="1" t="s">
        <v>16</v>
      </c>
      <c r="U69" s="1" t="s">
        <v>17</v>
      </c>
      <c r="V69" s="2" t="str">
        <f t="shared" si="1"/>
        <v xml:space="preserve">                new Person { Id = 1022, FullName = "Jayashish Ghatak", PreferredName = "Jayashish", SearchName = "Jayashish Jayashish Ghatak", IsPermittedToLogon = false, LogonName = "NO LOGON", IsExternalLogonProvider = false, IsSystemUser = false, IsEmployee = false, IsSalesperson = false, PhoneNumber = "(215) 555-0100", FaxNumber = "(215) 555-0101", EmailAddress = "jayashish@tailspintoys.com", LastEditedBy = 1, ValidFrom = DateTime.Parse("2013-01-01 00:00:00.0000000"), ValidTo = DateTime.Parse("9999-12-31 23:59:59.9999999") },</v>
      </c>
    </row>
    <row r="70" spans="1:22" ht="75" x14ac:dyDescent="0.25">
      <c r="A70" s="1">
        <v>1023</v>
      </c>
      <c r="B70" s="1" t="s">
        <v>1573</v>
      </c>
      <c r="C70" s="1" t="s">
        <v>1574</v>
      </c>
      <c r="D70" s="1" t="s">
        <v>1575</v>
      </c>
      <c r="E70" s="1">
        <v>0</v>
      </c>
      <c r="F70" s="1" t="s">
        <v>60</v>
      </c>
      <c r="G70" s="1">
        <v>0</v>
      </c>
      <c r="H70" s="1" t="s">
        <v>61</v>
      </c>
      <c r="I70" s="1">
        <v>0</v>
      </c>
      <c r="J70" s="1">
        <v>0</v>
      </c>
      <c r="K70" s="1">
        <v>0</v>
      </c>
      <c r="L70" s="2" t="s">
        <v>61</v>
      </c>
      <c r="M70" s="1" t="s">
        <v>1351</v>
      </c>
      <c r="N70" s="1" t="s">
        <v>352</v>
      </c>
      <c r="O70" s="1" t="s">
        <v>1576</v>
      </c>
      <c r="P70" s="1" t="s">
        <v>61</v>
      </c>
      <c r="Q70" s="2" t="s">
        <v>61</v>
      </c>
      <c r="R70" s="2" t="s">
        <v>61</v>
      </c>
      <c r="S70" s="1">
        <v>1</v>
      </c>
      <c r="T70" s="1" t="s">
        <v>16</v>
      </c>
      <c r="U70" s="1" t="s">
        <v>17</v>
      </c>
      <c r="V70" s="2" t="str">
        <f t="shared" si="1"/>
        <v xml:space="preserve">                new Person { Id = 1023, FullName = "Heloisa Fernandes", PreferredName = "Heloisa", SearchName = "Heloisa Heloisa Fernandes", IsPermittedToLogon = false, LogonName = "NO LOGON", IsExternalLogonProvider = false, IsSystemUser = false, IsEmployee = false, IsSalesperson = false, PhoneNumber = "(218) 555-0100", FaxNumber = "(218) 555-0101", EmailAddress = "heloisa@tailspintoys.com", LastEditedBy = 1, ValidFrom = DateTime.Parse("2013-01-01 00:00:00.0000000"), ValidTo = DateTime.Parse("9999-12-31 23:59:59.9999999") },</v>
      </c>
    </row>
    <row r="71" spans="1:22" ht="75" x14ac:dyDescent="0.25">
      <c r="A71" s="1">
        <v>1024</v>
      </c>
      <c r="B71" s="1" t="s">
        <v>1577</v>
      </c>
      <c r="C71" s="1" t="s">
        <v>1578</v>
      </c>
      <c r="D71" s="1" t="s">
        <v>1579</v>
      </c>
      <c r="E71" s="1">
        <v>0</v>
      </c>
      <c r="F71" s="1" t="s">
        <v>60</v>
      </c>
      <c r="G71" s="1">
        <v>0</v>
      </c>
      <c r="H71" s="1" t="s">
        <v>61</v>
      </c>
      <c r="I71" s="1">
        <v>0</v>
      </c>
      <c r="J71" s="1">
        <v>0</v>
      </c>
      <c r="K71" s="1">
        <v>0</v>
      </c>
      <c r="L71" s="2" t="s">
        <v>61</v>
      </c>
      <c r="M71" s="1" t="s">
        <v>1351</v>
      </c>
      <c r="N71" s="1" t="s">
        <v>352</v>
      </c>
      <c r="O71" s="1" t="s">
        <v>1580</v>
      </c>
      <c r="P71" s="1" t="s">
        <v>61</v>
      </c>
      <c r="Q71" s="2" t="s">
        <v>61</v>
      </c>
      <c r="R71" s="2" t="s">
        <v>61</v>
      </c>
      <c r="S71" s="1">
        <v>1</v>
      </c>
      <c r="T71" s="1" t="s">
        <v>16</v>
      </c>
      <c r="U71" s="1" t="s">
        <v>17</v>
      </c>
      <c r="V71" s="2" t="str">
        <f t="shared" si="1"/>
        <v xml:space="preserve">                new Person { Id = 1024, FullName = "Amornrat Rattanaporn", PreferredName = "Amornrat", SearchName = "Amornrat Amornrat Rattanaporn", IsPermittedToLogon = false, LogonName = "NO LOGON", IsExternalLogonProvider = false, IsSystemUser = false, IsEmployee = false, IsSalesperson = false, PhoneNumber = "(218) 555-0100", FaxNumber = "(218) 555-0101", EmailAddress = "amornrat@tailspintoys.com", LastEditedBy = 1, ValidFrom = DateTime.Parse("2013-01-01 00:00:00.0000000"), ValidTo = DateTime.Parse("9999-12-31 23:59:59.9999999") },</v>
      </c>
    </row>
    <row r="72" spans="1:22" ht="75" x14ac:dyDescent="0.25">
      <c r="A72" s="1">
        <v>1025</v>
      </c>
      <c r="B72" s="1" t="s">
        <v>1581</v>
      </c>
      <c r="C72" s="1" t="s">
        <v>1582</v>
      </c>
      <c r="D72" s="1" t="s">
        <v>1583</v>
      </c>
      <c r="E72" s="1">
        <v>0</v>
      </c>
      <c r="F72" s="1" t="s">
        <v>60</v>
      </c>
      <c r="G72" s="1">
        <v>0</v>
      </c>
      <c r="H72" s="1" t="s">
        <v>61</v>
      </c>
      <c r="I72" s="1">
        <v>0</v>
      </c>
      <c r="J72" s="1">
        <v>0</v>
      </c>
      <c r="K72" s="1">
        <v>0</v>
      </c>
      <c r="L72" s="2" t="s">
        <v>61</v>
      </c>
      <c r="M72" s="1" t="s">
        <v>1359</v>
      </c>
      <c r="N72" s="1" t="s">
        <v>1360</v>
      </c>
      <c r="O72" s="1" t="s">
        <v>1584</v>
      </c>
      <c r="P72" s="1" t="s">
        <v>61</v>
      </c>
      <c r="Q72" s="2" t="s">
        <v>61</v>
      </c>
      <c r="R72" s="2" t="s">
        <v>61</v>
      </c>
      <c r="S72" s="1">
        <v>1</v>
      </c>
      <c r="T72" s="1" t="s">
        <v>16</v>
      </c>
      <c r="U72" s="1" t="s">
        <v>17</v>
      </c>
      <c r="V72" s="2" t="str">
        <f t="shared" si="1"/>
        <v xml:space="preserve">                new Person { Id = 1025, FullName = "Razeena Hosseini", PreferredName = "Razeena", SearchName = "Razeena Razeena Hosseini", IsPermittedToLogon = false, LogonName = "NO LOGON", IsExternalLogonProvider = false, IsSystemUser = false, IsEmployee = false, IsSalesperson = false, PhoneNumber = "(217) 555-0100", FaxNumber = "(217) 555-0101", EmailAddress = "razeena@tailspintoys.com", LastEditedBy = 1, ValidFrom = DateTime.Parse("2013-01-01 00:00:00.0000000"), ValidTo = DateTime.Parse("9999-12-31 23:59:59.9999999") },</v>
      </c>
    </row>
    <row r="73" spans="1:22" ht="75" x14ac:dyDescent="0.25">
      <c r="A73" s="1">
        <v>1026</v>
      </c>
      <c r="B73" s="1" t="s">
        <v>1585</v>
      </c>
      <c r="C73" s="1" t="s">
        <v>1586</v>
      </c>
      <c r="D73" s="1" t="s">
        <v>1587</v>
      </c>
      <c r="E73" s="1">
        <v>0</v>
      </c>
      <c r="F73" s="1" t="s">
        <v>60</v>
      </c>
      <c r="G73" s="1">
        <v>0</v>
      </c>
      <c r="H73" s="1" t="s">
        <v>61</v>
      </c>
      <c r="I73" s="1">
        <v>0</v>
      </c>
      <c r="J73" s="1">
        <v>0</v>
      </c>
      <c r="K73" s="1">
        <v>0</v>
      </c>
      <c r="L73" s="2" t="s">
        <v>61</v>
      </c>
      <c r="M73" s="1" t="s">
        <v>1359</v>
      </c>
      <c r="N73" s="1" t="s">
        <v>1360</v>
      </c>
      <c r="O73" s="1" t="s">
        <v>1588</v>
      </c>
      <c r="P73" s="1" t="s">
        <v>61</v>
      </c>
      <c r="Q73" s="2" t="s">
        <v>61</v>
      </c>
      <c r="R73" s="2" t="s">
        <v>61</v>
      </c>
      <c r="S73" s="1">
        <v>1</v>
      </c>
      <c r="T73" s="1" t="s">
        <v>16</v>
      </c>
      <c r="U73" s="1" t="s">
        <v>17</v>
      </c>
      <c r="V73" s="2" t="str">
        <f t="shared" si="1"/>
        <v xml:space="preserve">                new Person { Id = 1026, FullName = "Leticia Ribeiro", PreferredName = "Leticia", SearchName = "Leticia Leticia Ribeiro", IsPermittedToLogon = false, LogonName = "NO LOGON", IsExternalLogonProvider = false, IsSystemUser = false, IsEmployee = false, IsSalesperson = false, PhoneNumber = "(217) 555-0100", FaxNumber = "(217) 555-0101", EmailAddress = "leticia@tailspintoys.com", LastEditedBy = 1, ValidFrom = DateTime.Parse("2013-01-01 00:00:00.0000000"), ValidTo = DateTime.Parse("9999-12-31 23:59:59.9999999") },</v>
      </c>
    </row>
    <row r="74" spans="1:22" ht="75" x14ac:dyDescent="0.25">
      <c r="A74" s="1">
        <v>1027</v>
      </c>
      <c r="B74" s="1" t="s">
        <v>1589</v>
      </c>
      <c r="C74" s="1" t="s">
        <v>1590</v>
      </c>
      <c r="D74" s="1" t="s">
        <v>1591</v>
      </c>
      <c r="E74" s="1">
        <v>0</v>
      </c>
      <c r="F74" s="1" t="s">
        <v>60</v>
      </c>
      <c r="G74" s="1">
        <v>0</v>
      </c>
      <c r="H74" s="1" t="s">
        <v>61</v>
      </c>
      <c r="I74" s="1">
        <v>0</v>
      </c>
      <c r="J74" s="1">
        <v>0</v>
      </c>
      <c r="K74" s="1">
        <v>0</v>
      </c>
      <c r="L74" s="2" t="s">
        <v>61</v>
      </c>
      <c r="M74" s="1" t="s">
        <v>1368</v>
      </c>
      <c r="N74" s="1" t="s">
        <v>1369</v>
      </c>
      <c r="O74" s="1" t="s">
        <v>1592</v>
      </c>
      <c r="P74" s="1" t="s">
        <v>61</v>
      </c>
      <c r="Q74" s="2" t="s">
        <v>61</v>
      </c>
      <c r="R74" s="2" t="s">
        <v>61</v>
      </c>
      <c r="S74" s="1">
        <v>1</v>
      </c>
      <c r="T74" s="1" t="s">
        <v>16</v>
      </c>
      <c r="U74" s="1" t="s">
        <v>17</v>
      </c>
      <c r="V74" s="2" t="str">
        <f t="shared" si="1"/>
        <v xml:space="preserve">                new Person { Id = 1027, FullName = "Tereza Valentova", PreferredName = "Tereza", SearchName = "Tereza Tereza Valentova", IsPermittedToLogon = false, LogonName = "NO LOGON", IsExternalLogonProvider = false, IsSystemUser = false, IsEmployee = false, IsSalesperson = false, PhoneNumber = "(240) 555-0100", FaxNumber = "(240) 555-0101", EmailAddress = "tereza@tailspintoys.com", LastEditedBy = 1, ValidFrom = DateTime.Parse("2013-01-01 00:00:00.0000000"), ValidTo = DateTime.Parse("9999-12-31 23:59:59.9999999") },</v>
      </c>
    </row>
    <row r="75" spans="1:22" ht="75" x14ac:dyDescent="0.25">
      <c r="A75" s="1">
        <v>1028</v>
      </c>
      <c r="B75" s="1" t="s">
        <v>1593</v>
      </c>
      <c r="C75" s="1" t="s">
        <v>1594</v>
      </c>
      <c r="D75" s="1" t="s">
        <v>1595</v>
      </c>
      <c r="E75" s="1">
        <v>0</v>
      </c>
      <c r="F75" s="1" t="s">
        <v>60</v>
      </c>
      <c r="G75" s="1">
        <v>0</v>
      </c>
      <c r="H75" s="1" t="s">
        <v>61</v>
      </c>
      <c r="I75" s="1">
        <v>0</v>
      </c>
      <c r="J75" s="1">
        <v>0</v>
      </c>
      <c r="K75" s="1">
        <v>0</v>
      </c>
      <c r="L75" s="2" t="s">
        <v>61</v>
      </c>
      <c r="M75" s="1" t="s">
        <v>1368</v>
      </c>
      <c r="N75" s="1" t="s">
        <v>1369</v>
      </c>
      <c r="O75" s="1" t="s">
        <v>1596</v>
      </c>
      <c r="P75" s="1" t="s">
        <v>61</v>
      </c>
      <c r="Q75" s="2" t="s">
        <v>61</v>
      </c>
      <c r="R75" s="2" t="s">
        <v>61</v>
      </c>
      <c r="S75" s="1">
        <v>1</v>
      </c>
      <c r="T75" s="1" t="s">
        <v>16</v>
      </c>
      <c r="U75" s="1" t="s">
        <v>17</v>
      </c>
      <c r="V75" s="2" t="str">
        <f t="shared" si="1"/>
        <v xml:space="preserve">                new Person { Id = 1028, FullName = "Brijesh Ganguly", PreferredName = "Brijesh", SearchName = "Brijesh Brijesh Ganguly", IsPermittedToLogon = false, LogonName = "NO LOGON", IsExternalLogonProvider = false, IsSystemUser = false, IsEmployee = false, IsSalesperson = false, PhoneNumber = "(240) 555-0100", FaxNumber = "(240) 555-0101", EmailAddress = "brijesh@tailspintoys.com", LastEditedBy = 1, ValidFrom = DateTime.Parse("2013-01-01 00:00:00.0000000"), ValidTo = DateTime.Parse("9999-12-31 23:59:59.9999999") },</v>
      </c>
    </row>
    <row r="76" spans="1:22" ht="75" x14ac:dyDescent="0.25">
      <c r="A76" s="1">
        <v>1029</v>
      </c>
      <c r="B76" s="1" t="s">
        <v>1597</v>
      </c>
      <c r="C76" s="1" t="s">
        <v>1598</v>
      </c>
      <c r="D76" s="1" t="s">
        <v>1599</v>
      </c>
      <c r="E76" s="1">
        <v>0</v>
      </c>
      <c r="F76" s="1" t="s">
        <v>60</v>
      </c>
      <c r="G76" s="1">
        <v>0</v>
      </c>
      <c r="H76" s="1" t="s">
        <v>61</v>
      </c>
      <c r="I76" s="1">
        <v>0</v>
      </c>
      <c r="J76" s="1">
        <v>0</v>
      </c>
      <c r="K76" s="1">
        <v>0</v>
      </c>
      <c r="L76" s="2" t="s">
        <v>61</v>
      </c>
      <c r="M76" s="1" t="s">
        <v>1377</v>
      </c>
      <c r="N76" s="1" t="s">
        <v>1378</v>
      </c>
      <c r="O76" s="1" t="s">
        <v>1600</v>
      </c>
      <c r="P76" s="1" t="s">
        <v>61</v>
      </c>
      <c r="Q76" s="2" t="s">
        <v>61</v>
      </c>
      <c r="R76" s="2" t="s">
        <v>61</v>
      </c>
      <c r="S76" s="1">
        <v>1</v>
      </c>
      <c r="T76" s="1" t="s">
        <v>16</v>
      </c>
      <c r="U76" s="1" t="s">
        <v>17</v>
      </c>
      <c r="V76" s="2" t="str">
        <f t="shared" si="1"/>
        <v xml:space="preserve">                new Person { Id = 1029, FullName = "Filips Jaunzems", PreferredName = "Filips", SearchName = "Filips Filips Jaunzems", IsPermittedToLogon = false, LogonName = "NO LOGON", IsExternalLogonProvider = false, IsSystemUser = false, IsEmployee = false, IsSalesperson = false, PhoneNumber = "(210) 555-0100", FaxNumber = "(210) 555-0101", EmailAddress = "filips@tailspintoys.com", LastEditedBy = 1, ValidFrom = DateTime.Parse("2013-01-01 00:00:00.0000000"), ValidTo = DateTime.Parse("9999-12-31 23:59:59.9999999") },</v>
      </c>
    </row>
    <row r="77" spans="1:22" ht="75" x14ac:dyDescent="0.25">
      <c r="A77" s="1">
        <v>1030</v>
      </c>
      <c r="B77" s="1" t="s">
        <v>1601</v>
      </c>
      <c r="C77" s="1" t="s">
        <v>1602</v>
      </c>
      <c r="D77" s="1" t="s">
        <v>1603</v>
      </c>
      <c r="E77" s="1">
        <v>0</v>
      </c>
      <c r="F77" s="1" t="s">
        <v>60</v>
      </c>
      <c r="G77" s="1">
        <v>0</v>
      </c>
      <c r="H77" s="1" t="s">
        <v>61</v>
      </c>
      <c r="I77" s="1">
        <v>0</v>
      </c>
      <c r="J77" s="1">
        <v>0</v>
      </c>
      <c r="K77" s="1">
        <v>0</v>
      </c>
      <c r="L77" s="2" t="s">
        <v>61</v>
      </c>
      <c r="M77" s="1" t="s">
        <v>1377</v>
      </c>
      <c r="N77" s="1" t="s">
        <v>1378</v>
      </c>
      <c r="O77" s="1" t="s">
        <v>1604</v>
      </c>
      <c r="P77" s="1" t="s">
        <v>61</v>
      </c>
      <c r="Q77" s="2" t="s">
        <v>61</v>
      </c>
      <c r="R77" s="2" t="s">
        <v>61</v>
      </c>
      <c r="S77" s="1">
        <v>1</v>
      </c>
      <c r="T77" s="1" t="s">
        <v>16</v>
      </c>
      <c r="U77" s="1" t="s">
        <v>17</v>
      </c>
      <c r="V77" s="2" t="str">
        <f t="shared" si="1"/>
        <v xml:space="preserve">                new Person { Id = 1030, FullName = "Bharati Bhowmick", PreferredName = "Bharati", SearchName = "Bharati Bharati Bhowmick", IsPermittedToLogon = false, LogonName = "NO LOGON", IsExternalLogonProvider = false, IsSystemUser = false, IsEmployee = false, IsSalesperson = false, PhoneNumber = "(210) 555-0100", FaxNumber = "(210) 555-0101", EmailAddress = "bharati@tailspintoys.com", LastEditedBy = 1, ValidFrom = DateTime.Parse("2013-01-01 00:00:00.0000000"), ValidTo = DateTime.Parse("9999-12-31 23:59:59.9999999") },</v>
      </c>
    </row>
    <row r="78" spans="1:22" ht="75" x14ac:dyDescent="0.25">
      <c r="A78" s="1">
        <v>1031</v>
      </c>
      <c r="B78" s="1" t="s">
        <v>1605</v>
      </c>
      <c r="C78" s="1" t="s">
        <v>1606</v>
      </c>
      <c r="D78" s="1" t="s">
        <v>1607</v>
      </c>
      <c r="E78" s="1">
        <v>0</v>
      </c>
      <c r="F78" s="1" t="s">
        <v>60</v>
      </c>
      <c r="G78" s="1">
        <v>0</v>
      </c>
      <c r="H78" s="1" t="s">
        <v>61</v>
      </c>
      <c r="I78" s="1">
        <v>0</v>
      </c>
      <c r="J78" s="1">
        <v>0</v>
      </c>
      <c r="K78" s="1">
        <v>0</v>
      </c>
      <c r="L78" s="2" t="s">
        <v>61</v>
      </c>
      <c r="M78" s="1" t="s">
        <v>1386</v>
      </c>
      <c r="N78" s="1" t="s">
        <v>1387</v>
      </c>
      <c r="O78" s="1" t="s">
        <v>1608</v>
      </c>
      <c r="P78" s="1" t="s">
        <v>61</v>
      </c>
      <c r="Q78" s="2" t="s">
        <v>61</v>
      </c>
      <c r="R78" s="2" t="s">
        <v>61</v>
      </c>
      <c r="S78" s="1">
        <v>1</v>
      </c>
      <c r="T78" s="1" t="s">
        <v>16</v>
      </c>
      <c r="U78" s="1" t="s">
        <v>17</v>
      </c>
      <c r="V78" s="2" t="str">
        <f t="shared" si="1"/>
        <v xml:space="preserve">                new Person { Id = 1031, FullName = "Nitin Matondkar", PreferredName = "Nitin", SearchName = "Nitin Nitin Matondkar", IsPermittedToLogon = false, LogonName = "NO LOGON", IsExternalLogonProvider = false, IsSystemUser = false, IsEmployee = false, IsSalesperson = false, PhoneNumber = "(314) 555-0100", FaxNumber = "(314) 555-0101", EmailAddress = "nitin@tailspintoys.com", LastEditedBy = 1, ValidFrom = DateTime.Parse("2013-01-01 00:00:00.0000000"), ValidTo = DateTime.Parse("9999-12-31 23:59:59.9999999") },</v>
      </c>
    </row>
    <row r="79" spans="1:22" ht="75" x14ac:dyDescent="0.25">
      <c r="A79" s="1">
        <v>1032</v>
      </c>
      <c r="B79" s="1" t="s">
        <v>1609</v>
      </c>
      <c r="C79" s="1" t="s">
        <v>1610</v>
      </c>
      <c r="D79" s="1" t="s">
        <v>1611</v>
      </c>
      <c r="E79" s="1">
        <v>0</v>
      </c>
      <c r="F79" s="1" t="s">
        <v>60</v>
      </c>
      <c r="G79" s="1">
        <v>0</v>
      </c>
      <c r="H79" s="1" t="s">
        <v>61</v>
      </c>
      <c r="I79" s="1">
        <v>0</v>
      </c>
      <c r="J79" s="1">
        <v>0</v>
      </c>
      <c r="K79" s="1">
        <v>0</v>
      </c>
      <c r="L79" s="2" t="s">
        <v>61</v>
      </c>
      <c r="M79" s="1" t="s">
        <v>1386</v>
      </c>
      <c r="N79" s="1" t="s">
        <v>1387</v>
      </c>
      <c r="O79" s="1" t="s">
        <v>1612</v>
      </c>
      <c r="P79" s="1" t="s">
        <v>61</v>
      </c>
      <c r="Q79" s="2" t="s">
        <v>61</v>
      </c>
      <c r="R79" s="2" t="s">
        <v>61</v>
      </c>
      <c r="S79" s="1">
        <v>1</v>
      </c>
      <c r="T79" s="1" t="s">
        <v>16</v>
      </c>
      <c r="U79" s="1" t="s">
        <v>17</v>
      </c>
      <c r="V79" s="2" t="str">
        <f t="shared" si="1"/>
        <v xml:space="preserve">                new Person { Id = 1032, FullName = "Joy Dutta", PreferredName = "Joy", SearchName = "Joy Joy Dutta", IsPermittedToLogon = false, LogonName = "NO LOGON", IsExternalLogonProvider = false, IsSystemUser = false, IsEmployee = false, IsSalesperson = false, PhoneNumber = "(314) 555-0100", FaxNumber = "(314) 555-0101", EmailAddress = "joy@tailspintoys.com", LastEditedBy = 1, ValidFrom = DateTime.Parse("2013-01-01 00:00:00.0000000"), ValidTo = DateTime.Parse("9999-12-31 23:59:59.9999999") },</v>
      </c>
    </row>
    <row r="80" spans="1:22" ht="75" x14ac:dyDescent="0.25">
      <c r="A80" s="1">
        <v>1033</v>
      </c>
      <c r="B80" s="1" t="s">
        <v>1613</v>
      </c>
      <c r="C80" s="1" t="s">
        <v>1614</v>
      </c>
      <c r="D80" s="1" t="s">
        <v>1615</v>
      </c>
      <c r="E80" s="1">
        <v>0</v>
      </c>
      <c r="F80" s="1" t="s">
        <v>60</v>
      </c>
      <c r="G80" s="1">
        <v>0</v>
      </c>
      <c r="H80" s="1" t="s">
        <v>61</v>
      </c>
      <c r="I80" s="1">
        <v>0</v>
      </c>
      <c r="J80" s="1">
        <v>0</v>
      </c>
      <c r="K80" s="1">
        <v>0</v>
      </c>
      <c r="L80" s="2" t="s">
        <v>61</v>
      </c>
      <c r="M80" s="1" t="s">
        <v>1395</v>
      </c>
      <c r="N80" s="1" t="s">
        <v>1396</v>
      </c>
      <c r="O80" s="1" t="s">
        <v>1616</v>
      </c>
      <c r="P80" s="1" t="s">
        <v>61</v>
      </c>
      <c r="Q80" s="2" t="s">
        <v>61</v>
      </c>
      <c r="R80" s="2" t="s">
        <v>61</v>
      </c>
      <c r="S80" s="1">
        <v>1</v>
      </c>
      <c r="T80" s="1" t="s">
        <v>16</v>
      </c>
      <c r="U80" s="1" t="s">
        <v>17</v>
      </c>
      <c r="V80" s="2" t="str">
        <f t="shared" si="1"/>
        <v xml:space="preserve">                new Person { Id = 1033, FullName = "Adam Kubat", PreferredName = "Adam", SearchName = "Adam Adam Kubat", IsPermittedToLogon = false, LogonName = "NO LOGON", IsExternalLogonProvider = false, IsSystemUser = false, IsEmployee = false, IsSalesperson = false, PhoneNumber = "(216) 555-0100", FaxNumber = "(216) 555-0101", EmailAddress = "adam@tailspintoys.com", LastEditedBy = 1, ValidFrom = DateTime.Parse("2013-01-01 00:00:00.0000000"), ValidTo = DateTime.Parse("9999-12-31 23:59:59.9999999") },</v>
      </c>
    </row>
    <row r="81" spans="1:22" ht="75" x14ac:dyDescent="0.25">
      <c r="A81" s="1">
        <v>1034</v>
      </c>
      <c r="B81" s="1" t="s">
        <v>1617</v>
      </c>
      <c r="C81" s="1" t="s">
        <v>1618</v>
      </c>
      <c r="D81" s="1" t="s">
        <v>1619</v>
      </c>
      <c r="E81" s="1">
        <v>0</v>
      </c>
      <c r="F81" s="1" t="s">
        <v>60</v>
      </c>
      <c r="G81" s="1">
        <v>0</v>
      </c>
      <c r="H81" s="1" t="s">
        <v>61</v>
      </c>
      <c r="I81" s="1">
        <v>0</v>
      </c>
      <c r="J81" s="1">
        <v>0</v>
      </c>
      <c r="K81" s="1">
        <v>0</v>
      </c>
      <c r="L81" s="2" t="s">
        <v>61</v>
      </c>
      <c r="M81" s="1" t="s">
        <v>1395</v>
      </c>
      <c r="N81" s="1" t="s">
        <v>1396</v>
      </c>
      <c r="O81" s="1" t="s">
        <v>1620</v>
      </c>
      <c r="P81" s="1" t="s">
        <v>61</v>
      </c>
      <c r="Q81" s="2" t="s">
        <v>61</v>
      </c>
      <c r="R81" s="2" t="s">
        <v>61</v>
      </c>
      <c r="S81" s="1">
        <v>1</v>
      </c>
      <c r="T81" s="1" t="s">
        <v>16</v>
      </c>
      <c r="U81" s="1" t="s">
        <v>17</v>
      </c>
      <c r="V81" s="2" t="str">
        <f t="shared" si="1"/>
        <v xml:space="preserve">                new Person { Id = 1034, FullName = "Gulzar Naidu", PreferredName = "Gulzar", SearchName = "Gulzar Gulzar Naidu", IsPermittedToLogon = false, LogonName = "NO LOGON", IsExternalLogonProvider = false, IsSystemUser = false, IsEmployee = false, IsSalesperson = false, PhoneNumber = "(216) 555-0100", FaxNumber = "(216) 555-0101", EmailAddress = "gulzar@tailspintoys.com", LastEditedBy = 1, ValidFrom = DateTime.Parse("2013-01-01 00:00:00.0000000"), ValidTo = DateTime.Parse("9999-12-31 23:59:59.9999999") },</v>
      </c>
    </row>
    <row r="82" spans="1:22" ht="75" x14ac:dyDescent="0.25">
      <c r="A82" s="1">
        <v>1035</v>
      </c>
      <c r="B82" s="1" t="s">
        <v>1621</v>
      </c>
      <c r="C82" s="1" t="s">
        <v>1622</v>
      </c>
      <c r="D82" s="1" t="s">
        <v>1623</v>
      </c>
      <c r="E82" s="1">
        <v>0</v>
      </c>
      <c r="F82" s="1" t="s">
        <v>60</v>
      </c>
      <c r="G82" s="1">
        <v>0</v>
      </c>
      <c r="H82" s="1" t="s">
        <v>61</v>
      </c>
      <c r="I82" s="1">
        <v>0</v>
      </c>
      <c r="J82" s="1">
        <v>0</v>
      </c>
      <c r="K82" s="1">
        <v>0</v>
      </c>
      <c r="L82" s="2" t="s">
        <v>61</v>
      </c>
      <c r="M82" s="1" t="s">
        <v>1404</v>
      </c>
      <c r="N82" s="1" t="s">
        <v>1405</v>
      </c>
      <c r="O82" s="1" t="s">
        <v>1624</v>
      </c>
      <c r="P82" s="1" t="s">
        <v>61</v>
      </c>
      <c r="Q82" s="2" t="s">
        <v>61</v>
      </c>
      <c r="R82" s="2" t="s">
        <v>61</v>
      </c>
      <c r="S82" s="1">
        <v>1</v>
      </c>
      <c r="T82" s="1" t="s">
        <v>16</v>
      </c>
      <c r="U82" s="1" t="s">
        <v>17</v>
      </c>
      <c r="V82" s="2" t="str">
        <f t="shared" si="1"/>
        <v xml:space="preserve">                new Person { Id = 1035, FullName = "Isabelle Vodlan", PreferredName = "Isabelle", SearchName = "Isabelle Isabelle Vodlan", IsPermittedToLogon = false, LogonName = "NO LOGON", IsExternalLogonProvider = false, IsSystemUser = false, IsEmployee = false, IsSalesperson = false, PhoneNumber = "(603) 555-0100", FaxNumber = "(603) 555-0101", EmailAddress = "isabelle@tailspintoys.com", LastEditedBy = 1, ValidFrom = DateTime.Parse("2013-01-01 00:00:00.0000000"), ValidTo = DateTime.Parse("9999-12-31 23:59:59.9999999") },</v>
      </c>
    </row>
    <row r="83" spans="1:22" ht="75" x14ac:dyDescent="0.25">
      <c r="A83" s="1">
        <v>1036</v>
      </c>
      <c r="B83" s="1" t="s">
        <v>1625</v>
      </c>
      <c r="C83" s="1" t="s">
        <v>1626</v>
      </c>
      <c r="D83" s="1" t="s">
        <v>1627</v>
      </c>
      <c r="E83" s="1">
        <v>0</v>
      </c>
      <c r="F83" s="1" t="s">
        <v>60</v>
      </c>
      <c r="G83" s="1">
        <v>0</v>
      </c>
      <c r="H83" s="1" t="s">
        <v>61</v>
      </c>
      <c r="I83" s="1">
        <v>0</v>
      </c>
      <c r="J83" s="1">
        <v>0</v>
      </c>
      <c r="K83" s="1">
        <v>0</v>
      </c>
      <c r="L83" s="2" t="s">
        <v>61</v>
      </c>
      <c r="M83" s="1" t="s">
        <v>1404</v>
      </c>
      <c r="N83" s="1" t="s">
        <v>1405</v>
      </c>
      <c r="O83" s="1" t="s">
        <v>1628</v>
      </c>
      <c r="P83" s="1" t="s">
        <v>61</v>
      </c>
      <c r="Q83" s="2" t="s">
        <v>61</v>
      </c>
      <c r="R83" s="2" t="s">
        <v>61</v>
      </c>
      <c r="S83" s="1">
        <v>1</v>
      </c>
      <c r="T83" s="1" t="s">
        <v>16</v>
      </c>
      <c r="U83" s="1" t="s">
        <v>17</v>
      </c>
      <c r="V83" s="2" t="str">
        <f t="shared" si="1"/>
        <v xml:space="preserve">                new Person { Id = 1036, FullName = "Prakash Sarma", PreferredName = "Prakash", SearchName = "Prakash Prakash Sarma", IsPermittedToLogon = false, LogonName = "NO LOGON", IsExternalLogonProvider = false, IsSystemUser = false, IsEmployee = false, IsSalesperson = false, PhoneNumber = "(603) 555-0100", FaxNumber = "(603) 555-0101", EmailAddress = "prakash@tailspintoys.com", LastEditedBy = 1, ValidFrom = DateTime.Parse("2013-01-01 00:00:00.0000000"), ValidTo = DateTime.Parse("9999-12-31 23:59:59.9999999") },</v>
      </c>
    </row>
    <row r="84" spans="1:22" ht="75" x14ac:dyDescent="0.25">
      <c r="A84" s="1">
        <v>1037</v>
      </c>
      <c r="B84" s="1" t="s">
        <v>1629</v>
      </c>
      <c r="C84" s="1" t="s">
        <v>1630</v>
      </c>
      <c r="D84" s="1" t="s">
        <v>1631</v>
      </c>
      <c r="E84" s="1">
        <v>0</v>
      </c>
      <c r="F84" s="1" t="s">
        <v>60</v>
      </c>
      <c r="G84" s="1">
        <v>0</v>
      </c>
      <c r="H84" s="1" t="s">
        <v>61</v>
      </c>
      <c r="I84" s="1">
        <v>0</v>
      </c>
      <c r="J84" s="1">
        <v>0</v>
      </c>
      <c r="K84" s="1">
        <v>0</v>
      </c>
      <c r="L84" s="2" t="s">
        <v>61</v>
      </c>
      <c r="M84" s="1" t="s">
        <v>1413</v>
      </c>
      <c r="N84" s="1" t="s">
        <v>1414</v>
      </c>
      <c r="O84" s="1" t="s">
        <v>1632</v>
      </c>
      <c r="P84" s="1" t="s">
        <v>61</v>
      </c>
      <c r="Q84" s="2" t="s">
        <v>61</v>
      </c>
      <c r="R84" s="2" t="s">
        <v>61</v>
      </c>
      <c r="S84" s="1">
        <v>1</v>
      </c>
      <c r="T84" s="1" t="s">
        <v>16</v>
      </c>
      <c r="U84" s="1" t="s">
        <v>17</v>
      </c>
      <c r="V84" s="2" t="str">
        <f t="shared" si="1"/>
        <v xml:space="preserve">                new Person { Id = 1037, FullName = "Mithun Bhattacharya", PreferredName = "Mithun", SearchName = "Mithun Mithun Bhattacharya", IsPermittedToLogon = false, LogonName = "NO LOGON", IsExternalLogonProvider = false, IsSystemUser = false, IsEmployee = false, IsSalesperson = false, PhoneNumber = "(907) 555-0100", FaxNumber = "(907) 555-0101", EmailAddress = "mithun@tailspintoys.com", LastEditedBy = 1, ValidFrom = DateTime.Parse("2013-01-01 00:00:00.0000000"), ValidTo = DateTime.Parse("9999-12-31 23:59:59.9999999") },</v>
      </c>
    </row>
    <row r="85" spans="1:22" ht="75" x14ac:dyDescent="0.25">
      <c r="A85" s="1">
        <v>1038</v>
      </c>
      <c r="B85" s="1" t="s">
        <v>1633</v>
      </c>
      <c r="C85" s="1" t="s">
        <v>1634</v>
      </c>
      <c r="D85" s="1" t="s">
        <v>1635</v>
      </c>
      <c r="E85" s="1">
        <v>0</v>
      </c>
      <c r="F85" s="1" t="s">
        <v>60</v>
      </c>
      <c r="G85" s="1">
        <v>0</v>
      </c>
      <c r="H85" s="1" t="s">
        <v>61</v>
      </c>
      <c r="I85" s="1">
        <v>0</v>
      </c>
      <c r="J85" s="1">
        <v>0</v>
      </c>
      <c r="K85" s="1">
        <v>0</v>
      </c>
      <c r="L85" s="2" t="s">
        <v>61</v>
      </c>
      <c r="M85" s="1" t="s">
        <v>1413</v>
      </c>
      <c r="N85" s="1" t="s">
        <v>1414</v>
      </c>
      <c r="O85" s="1" t="s">
        <v>1636</v>
      </c>
      <c r="P85" s="1" t="s">
        <v>61</v>
      </c>
      <c r="Q85" s="2" t="s">
        <v>61</v>
      </c>
      <c r="R85" s="2" t="s">
        <v>61</v>
      </c>
      <c r="S85" s="1">
        <v>1</v>
      </c>
      <c r="T85" s="1" t="s">
        <v>16</v>
      </c>
      <c r="U85" s="1" t="s">
        <v>17</v>
      </c>
      <c r="V85" s="2" t="str">
        <f t="shared" si="1"/>
        <v xml:space="preserve">                new Person { Id = 1038, FullName = "Sandhya Raju", PreferredName = "Sandhya", SearchName = "Sandhya Sandhya Raju", IsPermittedToLogon = false, LogonName = "NO LOGON", IsExternalLogonProvider = false, IsSystemUser = false, IsEmployee = false, IsSalesperson = false, PhoneNumber = "(907) 555-0100", FaxNumber = "(907) 555-0101", EmailAddress = "sandhya@tailspintoys.com", LastEditedBy = 1, ValidFrom = DateTime.Parse("2013-01-01 00:00:00.0000000"), ValidTo = DateTime.Parse("9999-12-31 23:59:59.9999999") },</v>
      </c>
    </row>
    <row r="86" spans="1:22" ht="75" x14ac:dyDescent="0.25">
      <c r="A86" s="1">
        <v>1039</v>
      </c>
      <c r="B86" s="1" t="s">
        <v>1637</v>
      </c>
      <c r="C86" s="1" t="s">
        <v>1638</v>
      </c>
      <c r="D86" s="1" t="s">
        <v>1639</v>
      </c>
      <c r="E86" s="1">
        <v>0</v>
      </c>
      <c r="F86" s="1" t="s">
        <v>60</v>
      </c>
      <c r="G86" s="1">
        <v>0</v>
      </c>
      <c r="H86" s="1" t="s">
        <v>61</v>
      </c>
      <c r="I86" s="1">
        <v>0</v>
      </c>
      <c r="J86" s="1">
        <v>0</v>
      </c>
      <c r="K86" s="1">
        <v>0</v>
      </c>
      <c r="L86" s="2" t="s">
        <v>61</v>
      </c>
      <c r="M86" s="1" t="s">
        <v>1422</v>
      </c>
      <c r="N86" s="1" t="s">
        <v>1423</v>
      </c>
      <c r="O86" s="1" t="s">
        <v>1640</v>
      </c>
      <c r="P86" s="1" t="s">
        <v>61</v>
      </c>
      <c r="Q86" s="2" t="s">
        <v>61</v>
      </c>
      <c r="R86" s="2" t="s">
        <v>61</v>
      </c>
      <c r="S86" s="1">
        <v>1</v>
      </c>
      <c r="T86" s="1" t="s">
        <v>16</v>
      </c>
      <c r="U86" s="1" t="s">
        <v>17</v>
      </c>
      <c r="V86" s="2" t="str">
        <f t="shared" si="1"/>
        <v xml:space="preserve">                new Person { Id = 1039, FullName = "Nghi Hua", PreferredName = "Nghi", SearchName = "Nghi Nghi Hua", IsPermittedToLogon = false, LogonName = "NO LOGON", IsExternalLogonProvider = false, IsSystemUser = false, IsEmployee = false, IsSalesperson = false, PhoneNumber = "(206) 555-0100", FaxNumber = "(206) 555-0101", EmailAddress = "nghi@tailspintoys.com", LastEditedBy = 1, ValidFrom = DateTime.Parse("2013-01-01 00:00:00.0000000"), ValidTo = DateTime.Parse("9999-12-31 23:59:59.9999999") },</v>
      </c>
    </row>
    <row r="87" spans="1:22" ht="75" x14ac:dyDescent="0.25">
      <c r="A87" s="1">
        <v>1040</v>
      </c>
      <c r="B87" s="1" t="s">
        <v>1641</v>
      </c>
      <c r="C87" s="1" t="s">
        <v>1642</v>
      </c>
      <c r="D87" s="1" t="s">
        <v>1643</v>
      </c>
      <c r="E87" s="1">
        <v>0</v>
      </c>
      <c r="F87" s="1" t="s">
        <v>60</v>
      </c>
      <c r="G87" s="1">
        <v>0</v>
      </c>
      <c r="H87" s="1" t="s">
        <v>61</v>
      </c>
      <c r="I87" s="1">
        <v>0</v>
      </c>
      <c r="J87" s="1">
        <v>0</v>
      </c>
      <c r="K87" s="1">
        <v>0</v>
      </c>
      <c r="L87" s="2" t="s">
        <v>61</v>
      </c>
      <c r="M87" s="1" t="s">
        <v>1422</v>
      </c>
      <c r="N87" s="1" t="s">
        <v>1423</v>
      </c>
      <c r="O87" s="1" t="s">
        <v>1644</v>
      </c>
      <c r="P87" s="1" t="s">
        <v>61</v>
      </c>
      <c r="Q87" s="2" t="s">
        <v>61</v>
      </c>
      <c r="R87" s="2" t="s">
        <v>61</v>
      </c>
      <c r="S87" s="1">
        <v>1</v>
      </c>
      <c r="T87" s="1" t="s">
        <v>16</v>
      </c>
      <c r="U87" s="1" t="s">
        <v>17</v>
      </c>
      <c r="V87" s="2" t="str">
        <f t="shared" si="1"/>
        <v xml:space="preserve">                new Person { Id = 1040, FullName = "Ravindra Parkar", PreferredName = "Ravindra", SearchName = "Ravindra Ravindra Parkar", IsPermittedToLogon = false, LogonName = "NO LOGON", IsExternalLogonProvider = false, IsSystemUser = false, IsEmployee = false, IsSalesperson = false, PhoneNumber = "(206) 555-0100", FaxNumber = "(206) 555-0101", EmailAddress = "ravindra@tailspintoys.com", LastEditedBy = 1, ValidFrom = DateTime.Parse("2013-01-01 00:00:00.0000000"), ValidTo = DateTime.Parse("9999-12-31 23:59:59.9999999") },</v>
      </c>
    </row>
    <row r="88" spans="1:22" ht="75" x14ac:dyDescent="0.25">
      <c r="A88" s="1">
        <v>1041</v>
      </c>
      <c r="B88" s="1" t="s">
        <v>1645</v>
      </c>
      <c r="C88" s="1" t="s">
        <v>1646</v>
      </c>
      <c r="D88" s="1" t="s">
        <v>1647</v>
      </c>
      <c r="E88" s="1">
        <v>0</v>
      </c>
      <c r="F88" s="1" t="s">
        <v>60</v>
      </c>
      <c r="G88" s="1">
        <v>0</v>
      </c>
      <c r="H88" s="1" t="s">
        <v>61</v>
      </c>
      <c r="I88" s="1">
        <v>0</v>
      </c>
      <c r="J88" s="1">
        <v>0</v>
      </c>
      <c r="K88" s="1">
        <v>0</v>
      </c>
      <c r="L88" s="2" t="s">
        <v>61</v>
      </c>
      <c r="M88" s="1" t="s">
        <v>1342</v>
      </c>
      <c r="N88" s="1" t="s">
        <v>1343</v>
      </c>
      <c r="O88" s="1" t="s">
        <v>1648</v>
      </c>
      <c r="P88" s="1" t="s">
        <v>61</v>
      </c>
      <c r="Q88" s="2" t="s">
        <v>61</v>
      </c>
      <c r="R88" s="2" t="s">
        <v>61</v>
      </c>
      <c r="S88" s="1">
        <v>1</v>
      </c>
      <c r="T88" s="1" t="s">
        <v>16</v>
      </c>
      <c r="U88" s="1" t="s">
        <v>17</v>
      </c>
      <c r="V88" s="2" t="str">
        <f t="shared" si="1"/>
        <v xml:space="preserve">                new Person { Id = 1041, FullName = "Duleep Raju", PreferredName = "Duleep", SearchName = "Duleep Duleep Raju", IsPermittedToLogon = false, LogonName = "NO LOGON", IsExternalLogonProvider = false, IsSystemUser = false, IsEmployee = false, IsSalesperson = false, PhoneNumber = "(215) 555-0100", FaxNumber = "(215) 555-0101", EmailAddress = "duleep@tailspintoys.com", LastEditedBy = 1, ValidFrom = DateTime.Parse("2013-01-01 00:00:00.0000000"), ValidTo = DateTime.Parse("9999-12-31 23:59:59.9999999") },</v>
      </c>
    </row>
    <row r="89" spans="1:22" ht="75" x14ac:dyDescent="0.25">
      <c r="A89" s="1">
        <v>1042</v>
      </c>
      <c r="B89" s="1" t="s">
        <v>1649</v>
      </c>
      <c r="C89" s="1" t="s">
        <v>1650</v>
      </c>
      <c r="D89" s="1" t="s">
        <v>1651</v>
      </c>
      <c r="E89" s="1">
        <v>0</v>
      </c>
      <c r="F89" s="1" t="s">
        <v>60</v>
      </c>
      <c r="G89" s="1">
        <v>0</v>
      </c>
      <c r="H89" s="1" t="s">
        <v>61</v>
      </c>
      <c r="I89" s="1">
        <v>0</v>
      </c>
      <c r="J89" s="1">
        <v>0</v>
      </c>
      <c r="K89" s="1">
        <v>0</v>
      </c>
      <c r="L89" s="2" t="s">
        <v>61</v>
      </c>
      <c r="M89" s="1" t="s">
        <v>1342</v>
      </c>
      <c r="N89" s="1" t="s">
        <v>1343</v>
      </c>
      <c r="O89" s="1" t="s">
        <v>1652</v>
      </c>
      <c r="P89" s="1" t="s">
        <v>61</v>
      </c>
      <c r="Q89" s="2" t="s">
        <v>61</v>
      </c>
      <c r="R89" s="2" t="s">
        <v>61</v>
      </c>
      <c r="S89" s="1">
        <v>1</v>
      </c>
      <c r="T89" s="1" t="s">
        <v>16</v>
      </c>
      <c r="U89" s="1" t="s">
        <v>17</v>
      </c>
      <c r="V89" s="2" t="str">
        <f t="shared" si="1"/>
        <v xml:space="preserve">                new Person { Id = 1042, FullName = "Vlatka Duvnjak", PreferredName = "Vlatka", SearchName = "Vlatka Vlatka Duvnjak", IsPermittedToLogon = false, LogonName = "NO LOGON", IsExternalLogonProvider = false, IsSystemUser = false, IsEmployee = false, IsSalesperson = false, PhoneNumber = "(215) 555-0100", FaxNumber = "(215) 555-0101", EmailAddress = "vlatka@tailspintoys.com", LastEditedBy = 1, ValidFrom = DateTime.Parse("2013-01-01 00:00:00.0000000"), ValidTo = DateTime.Parse("9999-12-31 23:59:59.9999999") },</v>
      </c>
    </row>
    <row r="90" spans="1:22" ht="75" x14ac:dyDescent="0.25">
      <c r="A90" s="1">
        <v>1043</v>
      </c>
      <c r="B90" s="1" t="s">
        <v>1653</v>
      </c>
      <c r="C90" s="1" t="s">
        <v>1654</v>
      </c>
      <c r="D90" s="1" t="s">
        <v>1655</v>
      </c>
      <c r="E90" s="1">
        <v>0</v>
      </c>
      <c r="F90" s="1" t="s">
        <v>60</v>
      </c>
      <c r="G90" s="1">
        <v>0</v>
      </c>
      <c r="H90" s="1" t="s">
        <v>61</v>
      </c>
      <c r="I90" s="1">
        <v>0</v>
      </c>
      <c r="J90" s="1">
        <v>0</v>
      </c>
      <c r="K90" s="1">
        <v>0</v>
      </c>
      <c r="L90" s="2" t="s">
        <v>61</v>
      </c>
      <c r="M90" s="1" t="s">
        <v>1438</v>
      </c>
      <c r="N90" s="1" t="s">
        <v>1439</v>
      </c>
      <c r="O90" s="1" t="s">
        <v>1656</v>
      </c>
      <c r="P90" s="1" t="s">
        <v>61</v>
      </c>
      <c r="Q90" s="2" t="s">
        <v>61</v>
      </c>
      <c r="R90" s="2" t="s">
        <v>61</v>
      </c>
      <c r="S90" s="1">
        <v>1</v>
      </c>
      <c r="T90" s="1" t="s">
        <v>16</v>
      </c>
      <c r="U90" s="1" t="s">
        <v>17</v>
      </c>
      <c r="V90" s="2" t="str">
        <f t="shared" si="1"/>
        <v xml:space="preserve">                new Person { Id = 1043, FullName = "Cristina Longo", PreferredName = "Cristina", SearchName = "Cristina Cristina Longo", IsPermittedToLogon = false, LogonName = "NO LOGON", IsExternalLogonProvider = false, IsSystemUser = false, IsEmployee = false, IsSalesperson = false, PhoneNumber = "(239) 555-0100", FaxNumber = "(239) 555-0101", EmailAddress = "cristina@tailspintoys.com", LastEditedBy = 1, ValidFrom = DateTime.Parse("2013-01-01 00:00:00.0000000"), ValidTo = DateTime.Parse("9999-12-31 23:59:59.9999999") },</v>
      </c>
    </row>
    <row r="91" spans="1:22" ht="75" x14ac:dyDescent="0.25">
      <c r="A91" s="1">
        <v>1044</v>
      </c>
      <c r="B91" s="1" t="s">
        <v>1657</v>
      </c>
      <c r="C91" s="1" t="s">
        <v>1658</v>
      </c>
      <c r="D91" s="1" t="s">
        <v>1659</v>
      </c>
      <c r="E91" s="1">
        <v>0</v>
      </c>
      <c r="F91" s="1" t="s">
        <v>60</v>
      </c>
      <c r="G91" s="1">
        <v>0</v>
      </c>
      <c r="H91" s="1" t="s">
        <v>61</v>
      </c>
      <c r="I91" s="1">
        <v>0</v>
      </c>
      <c r="J91" s="1">
        <v>0</v>
      </c>
      <c r="K91" s="1">
        <v>0</v>
      </c>
      <c r="L91" s="2" t="s">
        <v>61</v>
      </c>
      <c r="M91" s="1" t="s">
        <v>1438</v>
      </c>
      <c r="N91" s="1" t="s">
        <v>1439</v>
      </c>
      <c r="O91" s="1" t="s">
        <v>1660</v>
      </c>
      <c r="P91" s="1" t="s">
        <v>61</v>
      </c>
      <c r="Q91" s="2" t="s">
        <v>61</v>
      </c>
      <c r="R91" s="2" t="s">
        <v>61</v>
      </c>
      <c r="S91" s="1">
        <v>1</v>
      </c>
      <c r="T91" s="1" t="s">
        <v>16</v>
      </c>
      <c r="U91" s="1" t="s">
        <v>17</v>
      </c>
      <c r="V91" s="2" t="str">
        <f t="shared" si="1"/>
        <v xml:space="preserve">                new Person { Id = 1044, FullName = "Antonio Lucchese", PreferredName = "Antonio", SearchName = "Antonio Antonio Lucchese", IsPermittedToLogon = false, LogonName = "NO LOGON", IsExternalLogonProvider = false, IsSystemUser = false, IsEmployee = false, IsSalesperson = false, PhoneNumber = "(239) 555-0100", FaxNumber = "(239) 555-0101", EmailAddress = "antonio@tailspintoys.com", LastEditedBy = 1, ValidFrom = DateTime.Parse("2013-01-01 00:00:00.0000000"), ValidTo = DateTime.Parse("9999-12-31 23:59:59.9999999") },</v>
      </c>
    </row>
    <row r="92" spans="1:22" ht="75" x14ac:dyDescent="0.25">
      <c r="A92" s="1">
        <v>1045</v>
      </c>
      <c r="B92" s="1" t="s">
        <v>1661</v>
      </c>
      <c r="C92" s="1" t="s">
        <v>1662</v>
      </c>
      <c r="D92" s="1" t="s">
        <v>1663</v>
      </c>
      <c r="E92" s="1">
        <v>0</v>
      </c>
      <c r="F92" s="1" t="s">
        <v>60</v>
      </c>
      <c r="G92" s="1">
        <v>0</v>
      </c>
      <c r="H92" s="1" t="s">
        <v>61</v>
      </c>
      <c r="I92" s="1">
        <v>0</v>
      </c>
      <c r="J92" s="1">
        <v>0</v>
      </c>
      <c r="K92" s="1">
        <v>0</v>
      </c>
      <c r="L92" s="2" t="s">
        <v>61</v>
      </c>
      <c r="M92" s="1" t="s">
        <v>1413</v>
      </c>
      <c r="N92" s="1" t="s">
        <v>1414</v>
      </c>
      <c r="O92" s="1" t="s">
        <v>1664</v>
      </c>
      <c r="P92" s="1" t="s">
        <v>61</v>
      </c>
      <c r="Q92" s="2" t="s">
        <v>61</v>
      </c>
      <c r="R92" s="2" t="s">
        <v>61</v>
      </c>
      <c r="S92" s="1">
        <v>1</v>
      </c>
      <c r="T92" s="1" t="s">
        <v>16</v>
      </c>
      <c r="U92" s="1" t="s">
        <v>17</v>
      </c>
      <c r="V92" s="2" t="str">
        <f t="shared" si="1"/>
        <v xml:space="preserve">                new Person { Id = 1045, FullName = "Hang Tang", PreferredName = "Hang", SearchName = "Hang Hang Tang", IsPermittedToLogon = false, LogonName = "NO LOGON", IsExternalLogonProvider = false, IsSystemUser = false, IsEmployee = false, IsSalesperson = false, PhoneNumber = "(907) 555-0100", FaxNumber = "(907) 555-0101", EmailAddress = "hang@tailspintoys.com", LastEditedBy = 1, ValidFrom = DateTime.Parse("2013-01-01 00:00:00.0000000"), ValidTo = DateTime.Parse("9999-12-31 23:59:59.9999999") },</v>
      </c>
    </row>
    <row r="93" spans="1:22" ht="75" x14ac:dyDescent="0.25">
      <c r="A93" s="1">
        <v>1046</v>
      </c>
      <c r="B93" s="1" t="s">
        <v>1665</v>
      </c>
      <c r="C93" s="1" t="s">
        <v>1666</v>
      </c>
      <c r="D93" s="1" t="s">
        <v>1667</v>
      </c>
      <c r="E93" s="1">
        <v>0</v>
      </c>
      <c r="F93" s="1" t="s">
        <v>60</v>
      </c>
      <c r="G93" s="1">
        <v>0</v>
      </c>
      <c r="H93" s="1" t="s">
        <v>61</v>
      </c>
      <c r="I93" s="1">
        <v>0</v>
      </c>
      <c r="J93" s="1">
        <v>0</v>
      </c>
      <c r="K93" s="1">
        <v>0</v>
      </c>
      <c r="L93" s="2" t="s">
        <v>61</v>
      </c>
      <c r="M93" s="1" t="s">
        <v>1413</v>
      </c>
      <c r="N93" s="1" t="s">
        <v>1414</v>
      </c>
      <c r="O93" s="1" t="s">
        <v>1668</v>
      </c>
      <c r="P93" s="1" t="s">
        <v>61</v>
      </c>
      <c r="Q93" s="2" t="s">
        <v>61</v>
      </c>
      <c r="R93" s="2" t="s">
        <v>61</v>
      </c>
      <c r="S93" s="1">
        <v>1</v>
      </c>
      <c r="T93" s="1" t="s">
        <v>16</v>
      </c>
      <c r="U93" s="1" t="s">
        <v>17</v>
      </c>
      <c r="V93" s="2" t="str">
        <f t="shared" si="1"/>
        <v xml:space="preserve">                new Person { Id = 1046, FullName = "Hong Ang", PreferredName = "Hong", SearchName = "Hong Hong Ang", IsPermittedToLogon = false, LogonName = "NO LOGON", IsExternalLogonProvider = false, IsSystemUser = false, IsEmployee = false, IsSalesperson = false, PhoneNumber = "(907) 555-0100", FaxNumber = "(907) 555-0101", EmailAddress = "hong@tailspintoys.com", LastEditedBy = 1, ValidFrom = DateTime.Parse("2013-01-01 00:00:00.0000000"), ValidTo = DateTime.Parse("9999-12-31 23:59:59.9999999") },</v>
      </c>
    </row>
    <row r="94" spans="1:22" ht="75" x14ac:dyDescent="0.25">
      <c r="A94" s="1">
        <v>1047</v>
      </c>
      <c r="B94" s="1" t="s">
        <v>1669</v>
      </c>
      <c r="C94" s="1" t="s">
        <v>1670</v>
      </c>
      <c r="D94" s="1" t="s">
        <v>1671</v>
      </c>
      <c r="E94" s="1">
        <v>0</v>
      </c>
      <c r="F94" s="1" t="s">
        <v>60</v>
      </c>
      <c r="G94" s="1">
        <v>0</v>
      </c>
      <c r="H94" s="1" t="s">
        <v>61</v>
      </c>
      <c r="I94" s="1">
        <v>0</v>
      </c>
      <c r="J94" s="1">
        <v>0</v>
      </c>
      <c r="K94" s="1">
        <v>0</v>
      </c>
      <c r="L94" s="2" t="s">
        <v>61</v>
      </c>
      <c r="M94" s="1" t="s">
        <v>794</v>
      </c>
      <c r="N94" s="1" t="s">
        <v>314</v>
      </c>
      <c r="O94" s="1" t="s">
        <v>1672</v>
      </c>
      <c r="P94" s="1" t="s">
        <v>61</v>
      </c>
      <c r="Q94" s="2" t="s">
        <v>61</v>
      </c>
      <c r="R94" s="2" t="s">
        <v>61</v>
      </c>
      <c r="S94" s="1">
        <v>1</v>
      </c>
      <c r="T94" s="1" t="s">
        <v>16</v>
      </c>
      <c r="U94" s="1" t="s">
        <v>17</v>
      </c>
      <c r="V94" s="2" t="str">
        <f t="shared" si="1"/>
        <v xml:space="preserve">                new Person { Id = 1047, FullName = "Intira Mookjai", PreferredName = "Intira", SearchName = "Intira Intira Mookjai", IsPermittedToLogon = false, LogonName = "NO LOGON", IsExternalLogonProvider = false, IsSystemUser = false, IsEmployee = false, IsSalesperson = false, PhoneNumber = "(252) 555-0100", FaxNumber = "(252) 555-0101", EmailAddress = "intira@tailspintoys.com", LastEditedBy = 1, ValidFrom = DateTime.Parse("2013-01-01 00:00:00.0000000"), ValidTo = DateTime.Parse("9999-12-31 23:59:59.9999999") },</v>
      </c>
    </row>
    <row r="95" spans="1:22" ht="75" x14ac:dyDescent="0.25">
      <c r="A95" s="1">
        <v>1048</v>
      </c>
      <c r="B95" s="1" t="s">
        <v>1673</v>
      </c>
      <c r="C95" s="1" t="s">
        <v>1674</v>
      </c>
      <c r="D95" s="1" t="s">
        <v>1675</v>
      </c>
      <c r="E95" s="1">
        <v>1</v>
      </c>
      <c r="F95" s="1" t="s">
        <v>1676</v>
      </c>
      <c r="G95" s="1">
        <v>0</v>
      </c>
      <c r="H95" s="1" t="s">
        <v>1677</v>
      </c>
      <c r="I95" s="1">
        <v>0</v>
      </c>
      <c r="J95" s="1">
        <v>0</v>
      </c>
      <c r="K95" s="1">
        <v>0</v>
      </c>
      <c r="L95" s="2" t="s">
        <v>1678</v>
      </c>
      <c r="M95" s="1" t="s">
        <v>794</v>
      </c>
      <c r="N95" s="1" t="s">
        <v>314</v>
      </c>
      <c r="O95" s="1" t="s">
        <v>1676</v>
      </c>
      <c r="P95" s="1" t="s">
        <v>61</v>
      </c>
      <c r="Q95" s="2" t="s">
        <v>61</v>
      </c>
      <c r="R95" s="2" t="s">
        <v>61</v>
      </c>
      <c r="S95" s="1">
        <v>1</v>
      </c>
      <c r="T95" s="1" t="s">
        <v>63</v>
      </c>
      <c r="U95" s="1" t="s">
        <v>17</v>
      </c>
      <c r="V95" s="2" t="str">
        <f t="shared" si="1"/>
        <v xml:space="preserve">                new Person { Id = 1048, FullName = "Young-Tae Kim", PreferredName = "Young-Tae", SearchName = "Young-Tae Young-Tae Kim", IsPermittedToLogon = true, LogonName = "young-tae@tailspintoys.com", IsExternalLogonProvider = false, IsSystemUser = false, IsEmployee = false, IsSalesperson = false, UserPreferences = "{\"theme\":\"le-frog\",\"dateFormat\":\"mm/dd/yy\",\"timeZone\": \"PST\",\"table\":{\"pagingType\":\"simple_numbers\",\"pageLength\": 10},\"favoritesOnDashboard\":true}", PhoneNumber = "(252) 555-0100", FaxNumber = "(252) 555-0101", EmailAddress = "young-tae@tailspintoys.com", LastEditedBy = 1, ValidFrom = DateTime.Parse("2016-05-31 23:14:00.0000000"), ValidTo = DateTime.Parse("9999-12-31 23:59:59.9999999") },</v>
      </c>
    </row>
    <row r="96" spans="1:22" ht="75" x14ac:dyDescent="0.25">
      <c r="A96" s="1">
        <v>1049</v>
      </c>
      <c r="B96" s="1" t="s">
        <v>1679</v>
      </c>
      <c r="C96" s="1" t="s">
        <v>1680</v>
      </c>
      <c r="D96" s="1" t="s">
        <v>1681</v>
      </c>
      <c r="E96" s="1">
        <v>0</v>
      </c>
      <c r="F96" s="1" t="s">
        <v>60</v>
      </c>
      <c r="G96" s="1">
        <v>0</v>
      </c>
      <c r="H96" s="1" t="s">
        <v>61</v>
      </c>
      <c r="I96" s="1">
        <v>0</v>
      </c>
      <c r="J96" s="1">
        <v>0</v>
      </c>
      <c r="K96" s="1">
        <v>0</v>
      </c>
      <c r="L96" s="2" t="s">
        <v>61</v>
      </c>
      <c r="M96" s="1" t="s">
        <v>1461</v>
      </c>
      <c r="N96" s="1" t="s">
        <v>289</v>
      </c>
      <c r="O96" s="1" t="s">
        <v>1682</v>
      </c>
      <c r="P96" s="1" t="s">
        <v>61</v>
      </c>
      <c r="Q96" s="2" t="s">
        <v>61</v>
      </c>
      <c r="R96" s="2" t="s">
        <v>61</v>
      </c>
      <c r="S96" s="1">
        <v>1</v>
      </c>
      <c r="T96" s="1" t="s">
        <v>16</v>
      </c>
      <c r="U96" s="1" t="s">
        <v>17</v>
      </c>
      <c r="V96" s="2" t="str">
        <f t="shared" si="1"/>
        <v xml:space="preserve">                new Person { Id = 1049, FullName = "Sulabha Khalsa", PreferredName = "Sulabha", SearchName = "Sulabha Sulabha Khalsa", IsPermittedToLogon = false, LogonName = "NO LOGON", IsExternalLogonProvider = false, IsSystemUser = false, IsEmployee = false, IsSalesperson = false, PhoneNumber = "(209) 555-0100", FaxNumber = "(209) 555-0101", EmailAddress = "sulabha@tailspintoys.com", LastEditedBy = 1, ValidFrom = DateTime.Parse("2013-01-01 00:00:00.0000000"), ValidTo = DateTime.Parse("9999-12-31 23:59:59.9999999") },</v>
      </c>
    </row>
    <row r="97" spans="1:22" ht="75" x14ac:dyDescent="0.25">
      <c r="A97" s="1">
        <v>1050</v>
      </c>
      <c r="B97" s="1" t="s">
        <v>1683</v>
      </c>
      <c r="C97" s="1" t="s">
        <v>1684</v>
      </c>
      <c r="D97" s="1" t="s">
        <v>1685</v>
      </c>
      <c r="E97" s="1">
        <v>0</v>
      </c>
      <c r="F97" s="1" t="s">
        <v>60</v>
      </c>
      <c r="G97" s="1">
        <v>0</v>
      </c>
      <c r="H97" s="1" t="s">
        <v>61</v>
      </c>
      <c r="I97" s="1">
        <v>0</v>
      </c>
      <c r="J97" s="1">
        <v>0</v>
      </c>
      <c r="K97" s="1">
        <v>0</v>
      </c>
      <c r="L97" s="2" t="s">
        <v>61</v>
      </c>
      <c r="M97" s="1" t="s">
        <v>1461</v>
      </c>
      <c r="N97" s="1" t="s">
        <v>289</v>
      </c>
      <c r="O97" s="1" t="s">
        <v>1686</v>
      </c>
      <c r="P97" s="1" t="s">
        <v>61</v>
      </c>
      <c r="Q97" s="2" t="s">
        <v>61</v>
      </c>
      <c r="R97" s="2" t="s">
        <v>61</v>
      </c>
      <c r="S97" s="1">
        <v>1</v>
      </c>
      <c r="T97" s="1" t="s">
        <v>16</v>
      </c>
      <c r="U97" s="1" t="s">
        <v>17</v>
      </c>
      <c r="V97" s="2" t="str">
        <f t="shared" si="1"/>
        <v xml:space="preserve">                new Person { Id = 1050, FullName = "Alessandro Milano", PreferredName = "Alessandro", SearchName = "Alessandro Alessandro Milano", IsPermittedToLogon = false, LogonName = "NO LOGON", IsExternalLogonProvider = false, IsSystemUser = false, IsEmployee = false, IsSalesperson = false, PhoneNumber = "(209) 555-0100", FaxNumber = "(209) 555-0101", EmailAddress = "alessandro@tailspintoys.com", LastEditedBy = 1, ValidFrom = DateTime.Parse("2013-01-01 00:00:00.0000000"), ValidTo = DateTime.Parse("9999-12-31 23:59:59.9999999") },</v>
      </c>
    </row>
    <row r="98" spans="1:22" ht="75" x14ac:dyDescent="0.25">
      <c r="A98" s="1">
        <v>1051</v>
      </c>
      <c r="B98" s="1" t="s">
        <v>1687</v>
      </c>
      <c r="C98" s="1" t="s">
        <v>1688</v>
      </c>
      <c r="D98" s="1" t="s">
        <v>1689</v>
      </c>
      <c r="E98" s="1">
        <v>0</v>
      </c>
      <c r="F98" s="1" t="s">
        <v>60</v>
      </c>
      <c r="G98" s="1">
        <v>0</v>
      </c>
      <c r="H98" s="1" t="s">
        <v>61</v>
      </c>
      <c r="I98" s="1">
        <v>0</v>
      </c>
      <c r="J98" s="1">
        <v>0</v>
      </c>
      <c r="K98" s="1">
        <v>0</v>
      </c>
      <c r="L98" s="2" t="s">
        <v>61</v>
      </c>
      <c r="M98" s="1" t="s">
        <v>1469</v>
      </c>
      <c r="N98" s="1" t="s">
        <v>1470</v>
      </c>
      <c r="O98" s="1" t="s">
        <v>1690</v>
      </c>
      <c r="P98" s="1" t="s">
        <v>61</v>
      </c>
      <c r="Q98" s="2" t="s">
        <v>61</v>
      </c>
      <c r="R98" s="2" t="s">
        <v>61</v>
      </c>
      <c r="S98" s="1">
        <v>1</v>
      </c>
      <c r="T98" s="1" t="s">
        <v>16</v>
      </c>
      <c r="U98" s="1" t="s">
        <v>17</v>
      </c>
      <c r="V98" s="2" t="str">
        <f t="shared" si="1"/>
        <v xml:space="preserve">                new Person { Id = 1051, FullName = "Dhanishta Majji", PreferredName = "Dhanishta", SearchName = "Dhanishta Dhanishta Majji", IsPermittedToLogon = false, LogonName = "NO LOGON", IsExternalLogonProvider = false, IsSystemUser = false, IsEmployee = false, IsSalesperson = false, PhoneNumber = "(319) 555-0100", FaxNumber = "(319) 555-0101", EmailAddress = "dhanishta@tailspintoys.com", LastEditedBy = 1, ValidFrom = DateTime.Parse("2013-01-01 00:00:00.0000000"), ValidTo = DateTime.Parse("9999-12-31 23:59:59.9999999") },</v>
      </c>
    </row>
    <row r="99" spans="1:22" ht="75" x14ac:dyDescent="0.25">
      <c r="A99" s="1">
        <v>1052</v>
      </c>
      <c r="B99" s="1" t="s">
        <v>1691</v>
      </c>
      <c r="C99" s="1" t="s">
        <v>1692</v>
      </c>
      <c r="D99" s="1" t="s">
        <v>1693</v>
      </c>
      <c r="E99" s="1">
        <v>0</v>
      </c>
      <c r="F99" s="1" t="s">
        <v>60</v>
      </c>
      <c r="G99" s="1">
        <v>0</v>
      </c>
      <c r="H99" s="1" t="s">
        <v>61</v>
      </c>
      <c r="I99" s="1">
        <v>0</v>
      </c>
      <c r="J99" s="1">
        <v>0</v>
      </c>
      <c r="K99" s="1">
        <v>0</v>
      </c>
      <c r="L99" s="2" t="s">
        <v>61</v>
      </c>
      <c r="M99" s="1" t="s">
        <v>1469</v>
      </c>
      <c r="N99" s="1" t="s">
        <v>1470</v>
      </c>
      <c r="O99" s="1" t="s">
        <v>1694</v>
      </c>
      <c r="P99" s="1" t="s">
        <v>61</v>
      </c>
      <c r="Q99" s="2" t="s">
        <v>61</v>
      </c>
      <c r="R99" s="2" t="s">
        <v>61</v>
      </c>
      <c r="S99" s="1">
        <v>1</v>
      </c>
      <c r="T99" s="1" t="s">
        <v>16</v>
      </c>
      <c r="U99" s="1" t="s">
        <v>17</v>
      </c>
      <c r="V99" s="2" t="str">
        <f t="shared" si="1"/>
        <v xml:space="preserve">                new Person { Id = 1052, FullName = "Nils Podnieks", PreferredName = "Nils", SearchName = "Nils Nils Podnieks", IsPermittedToLogon = false, LogonName = "NO LOGON", IsExternalLogonProvider = false, IsSystemUser = false, IsEmployee = false, IsSalesperson = false, PhoneNumber = "(319) 555-0100", FaxNumber = "(319) 555-0101", EmailAddress = "nils@tailspintoys.com", LastEditedBy = 1, ValidFrom = DateTime.Parse("2013-01-01 00:00:00.0000000"), ValidTo = DateTime.Parse("9999-12-31 23:59:59.9999999") },</v>
      </c>
    </row>
    <row r="100" spans="1:22" ht="75" x14ac:dyDescent="0.25">
      <c r="A100" s="1">
        <v>1053</v>
      </c>
      <c r="B100" s="1" t="s">
        <v>1695</v>
      </c>
      <c r="C100" s="1" t="s">
        <v>1562</v>
      </c>
      <c r="D100" s="1" t="s">
        <v>1696</v>
      </c>
      <c r="E100" s="1">
        <v>0</v>
      </c>
      <c r="F100" s="1" t="s">
        <v>60</v>
      </c>
      <c r="G100" s="1">
        <v>0</v>
      </c>
      <c r="H100" s="1" t="s">
        <v>61</v>
      </c>
      <c r="I100" s="1">
        <v>0</v>
      </c>
      <c r="J100" s="1">
        <v>0</v>
      </c>
      <c r="K100" s="1">
        <v>0</v>
      </c>
      <c r="L100" s="2" t="s">
        <v>61</v>
      </c>
      <c r="M100" s="1" t="s">
        <v>1351</v>
      </c>
      <c r="N100" s="1" t="s">
        <v>352</v>
      </c>
      <c r="O100" s="1" t="s">
        <v>1564</v>
      </c>
      <c r="P100" s="1" t="s">
        <v>61</v>
      </c>
      <c r="Q100" s="2" t="s">
        <v>61</v>
      </c>
      <c r="R100" s="2" t="s">
        <v>61</v>
      </c>
      <c r="S100" s="1">
        <v>1</v>
      </c>
      <c r="T100" s="1" t="s">
        <v>16</v>
      </c>
      <c r="U100" s="1" t="s">
        <v>17</v>
      </c>
      <c r="V100" s="2" t="str">
        <f t="shared" si="1"/>
        <v xml:space="preserve">                new Person { Id = 1053, FullName = "Paula Gonzales", PreferredName = "Paula", SearchName = "Paula Paula Gonzales", IsPermittedToLogon = false, LogonName = "NO LOGON", IsExternalLogonProvider = false, IsSystemUser = false, IsEmployee = false, IsSalesperson = false, PhoneNumber = "(218) 555-0100", FaxNumber = "(218) 555-0101", EmailAddress = "paula@tailspintoys.com", LastEditedBy = 1, ValidFrom = DateTime.Parse("2013-01-01 00:00:00.0000000"), ValidTo = DateTime.Parse("9999-12-31 23:59:59.9999999") },</v>
      </c>
    </row>
    <row r="101" spans="1:22" ht="75" x14ac:dyDescent="0.25">
      <c r="A101" s="1">
        <v>1054</v>
      </c>
      <c r="B101" s="1" t="s">
        <v>1697</v>
      </c>
      <c r="C101" s="1" t="s">
        <v>1698</v>
      </c>
      <c r="D101" s="1" t="s">
        <v>1699</v>
      </c>
      <c r="E101" s="1">
        <v>0</v>
      </c>
      <c r="F101" s="1" t="s">
        <v>60</v>
      </c>
      <c r="G101" s="1">
        <v>0</v>
      </c>
      <c r="H101" s="1" t="s">
        <v>61</v>
      </c>
      <c r="I101" s="1">
        <v>0</v>
      </c>
      <c r="J101" s="1">
        <v>0</v>
      </c>
      <c r="K101" s="1">
        <v>0</v>
      </c>
      <c r="L101" s="2" t="s">
        <v>61</v>
      </c>
      <c r="M101" s="1" t="s">
        <v>1351</v>
      </c>
      <c r="N101" s="1" t="s">
        <v>352</v>
      </c>
      <c r="O101" s="1" t="s">
        <v>1700</v>
      </c>
      <c r="P101" s="1" t="s">
        <v>61</v>
      </c>
      <c r="Q101" s="2" t="s">
        <v>61</v>
      </c>
      <c r="R101" s="2" t="s">
        <v>61</v>
      </c>
      <c r="S101" s="1">
        <v>1</v>
      </c>
      <c r="T101" s="1" t="s">
        <v>16</v>
      </c>
      <c r="U101" s="1" t="s">
        <v>17</v>
      </c>
      <c r="V101" s="2" t="str">
        <f t="shared" si="1"/>
        <v xml:space="preserve">                new Person { Id = 1054, FullName = "Chetana Dewangan", PreferredName = "Chetana", SearchName = "Chetana Chetana Dewangan", IsPermittedToLogon = false, LogonName = "NO LOGON", IsExternalLogonProvider = false, IsSystemUser = false, IsEmployee = false, IsSalesperson = false, PhoneNumber = "(218) 555-0100", FaxNumber = "(218) 555-0101", EmailAddress = "chetana@tailspintoys.com", LastEditedBy = 1, ValidFrom = DateTime.Parse("2013-01-01 00:00:00.0000000"), ValidTo = DateTime.Parse("9999-12-31 23:59:59.9999999") },</v>
      </c>
    </row>
  </sheetData>
  <autoFilter ref="A1:V47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B45" zoomScale="80" zoomScaleNormal="80" workbookViewId="0">
      <selection activeCell="N2" sqref="N2:N49"/>
    </sheetView>
  </sheetViews>
  <sheetFormatPr defaultRowHeight="15" x14ac:dyDescent="0.25"/>
  <cols>
    <col min="1" max="1" width="22.85546875" style="1" bestFit="1" customWidth="1"/>
    <col min="2" max="2" width="19.140625" style="1" bestFit="1" customWidth="1"/>
    <col min="3" max="3" width="15" style="1" bestFit="1" customWidth="1"/>
    <col min="4" max="4" width="15" style="1" customWidth="1"/>
    <col min="5" max="5" width="17.28515625" style="1" bestFit="1" customWidth="1"/>
    <col min="6" max="6" width="41.85546875" style="2" customWidth="1"/>
    <col min="7" max="7" width="18.140625" style="1" bestFit="1" customWidth="1"/>
    <col min="8" max="8" width="17.85546875" style="1" bestFit="1" customWidth="1"/>
    <col min="9" max="9" width="28.5703125" style="3" bestFit="1" customWidth="1"/>
    <col min="10" max="10" width="18.7109375" style="3" bestFit="1" customWidth="1"/>
    <col min="11" max="11" width="22.28515625" style="1" bestFit="1" customWidth="1"/>
    <col min="12" max="12" width="15.5703125" style="1" bestFit="1" customWidth="1"/>
    <col min="13" max="13" width="28" style="1" bestFit="1" customWidth="1"/>
    <col min="14" max="14" width="60.85546875" style="1" customWidth="1"/>
    <col min="15" max="16384" width="9.140625" style="1"/>
  </cols>
  <sheetData>
    <row r="1" spans="1:14" s="10" customFormat="1" x14ac:dyDescent="0.25">
      <c r="A1" s="10" t="s">
        <v>2576</v>
      </c>
      <c r="B1" s="10" t="s">
        <v>1229</v>
      </c>
      <c r="C1" s="10" t="s">
        <v>932</v>
      </c>
      <c r="E1" s="10" t="s">
        <v>2577</v>
      </c>
      <c r="F1" s="12" t="s">
        <v>1846</v>
      </c>
      <c r="G1" s="10" t="s">
        <v>2578</v>
      </c>
      <c r="H1" s="10" t="s">
        <v>904</v>
      </c>
      <c r="I1" s="11" t="s">
        <v>2579</v>
      </c>
      <c r="J1" s="11" t="s">
        <v>2580</v>
      </c>
      <c r="K1" s="10" t="s">
        <v>2581</v>
      </c>
      <c r="L1" s="10" t="s">
        <v>11</v>
      </c>
      <c r="M1" s="10" t="s">
        <v>695</v>
      </c>
    </row>
    <row r="2" spans="1:14" ht="120" x14ac:dyDescent="0.25">
      <c r="A2" s="1">
        <v>38</v>
      </c>
      <c r="B2" s="1">
        <v>3</v>
      </c>
      <c r="C2" s="1">
        <v>16</v>
      </c>
      <c r="D2" s="1">
        <f>VLOOKUP(C2,StockItems!A:A,1,FALSE)</f>
        <v>16</v>
      </c>
      <c r="E2" s="1">
        <v>28</v>
      </c>
      <c r="F2" s="2" t="s">
        <v>1021</v>
      </c>
      <c r="G2" s="1">
        <v>28</v>
      </c>
      <c r="H2" s="1">
        <v>7</v>
      </c>
      <c r="I2" s="3" t="s">
        <v>950</v>
      </c>
      <c r="J2" s="3" t="s">
        <v>1803</v>
      </c>
      <c r="K2" s="1">
        <v>1</v>
      </c>
      <c r="L2" s="1">
        <v>6</v>
      </c>
      <c r="M2" s="1" t="s">
        <v>1863</v>
      </c>
      <c r="N2" s="2" t="str">
        <f t="shared" ref="N2:N14" si="0">CONCATENATE("                new PurchaseOrderLine { Id = ",A2,", PurchaseOrderId = ",B2,", StockItemId = ",C2,", OrderedOuters = ",E2,", Description = """,F2,""", ReceivedOuters = ",G2,", PackageTypeId = ",H2,", ExpectedUnitPricePerOuter = Decimal.Parse(""",I2,"""), LastReceiptDate = DateTime.Parse(""",J2,"""), IsOrderLineFinalized = ",IF(K2=1,"true","false"),IF(ISBLANK(L2),"",CONCATENATE(", LastEditedBy = ",L2)),IF(ISBLANK(M2),"",CONCATENATE(", LastEditedWhen = DateTime.Parse(""",M2,""")"))," },")</f>
        <v xml:space="preserve">                new PurchaseOrderLine { Id = 38, PurchaseOrderId = 3, StockItemId = 16, OrderedOuters = 28, Description = "DBA joke mug - mind if I join you? (White)", ReceivedOuters = 28, PackageTypeId = 7, ExpectedUnitPricePerOuter = Decimal.Parse("4.50"), LastReceiptDate = DateTime.Parse("2013-01-02"), IsOrderLineFinalized = true, LastEditedBy = 6, LastEditedWhen = DateTime.Parse("2013-01-02 07:00:00.0000000") },</v>
      </c>
    </row>
    <row r="3" spans="1:14" ht="105" x14ac:dyDescent="0.25">
      <c r="A3" s="1">
        <v>39</v>
      </c>
      <c r="B3" s="1">
        <v>3</v>
      </c>
      <c r="C3" s="1">
        <v>18</v>
      </c>
      <c r="D3" s="1">
        <f>VLOOKUP(C3,StockItems!A:A,1,FALSE)</f>
        <v>18</v>
      </c>
      <c r="E3" s="1">
        <v>46</v>
      </c>
      <c r="F3" s="2" t="s">
        <v>1030</v>
      </c>
      <c r="G3" s="1">
        <v>46</v>
      </c>
      <c r="H3" s="1">
        <v>7</v>
      </c>
      <c r="I3" s="3" t="s">
        <v>950</v>
      </c>
      <c r="J3" s="3" t="s">
        <v>1803</v>
      </c>
      <c r="K3" s="1">
        <v>1</v>
      </c>
      <c r="L3" s="1">
        <v>6</v>
      </c>
      <c r="M3" s="1" t="s">
        <v>1863</v>
      </c>
      <c r="N3" s="2" t="str">
        <f t="shared" si="0"/>
        <v xml:space="preserve">                new PurchaseOrderLine { Id = 39, PurchaseOrderId = 3, StockItemId = 18, OrderedOuters = 46, Description = "DBA joke mug - daaaaaa-ta (White)", ReceivedOuters = 46, PackageTypeId = 7, ExpectedUnitPricePerOuter = Decimal.Parse("4.50"), LastReceiptDate = DateTime.Parse("2013-01-02"), IsOrderLineFinalized = true, LastEditedBy = 6, LastEditedWhen = DateTime.Parse("2013-01-02 07:00:00.0000000") },</v>
      </c>
    </row>
    <row r="4" spans="1:14" ht="105" x14ac:dyDescent="0.25">
      <c r="A4" s="1">
        <v>40</v>
      </c>
      <c r="B4" s="1">
        <v>3</v>
      </c>
      <c r="C4" s="1">
        <v>19</v>
      </c>
      <c r="D4" s="1">
        <f>VLOOKUP(C4,StockItems!A:A,1,FALSE)</f>
        <v>19</v>
      </c>
      <c r="E4" s="1">
        <v>36</v>
      </c>
      <c r="F4" s="2" t="s">
        <v>1032</v>
      </c>
      <c r="G4" s="1">
        <v>36</v>
      </c>
      <c r="H4" s="1">
        <v>7</v>
      </c>
      <c r="I4" s="3" t="s">
        <v>950</v>
      </c>
      <c r="J4" s="3" t="s">
        <v>1803</v>
      </c>
      <c r="K4" s="1">
        <v>1</v>
      </c>
      <c r="L4" s="1">
        <v>6</v>
      </c>
      <c r="M4" s="1" t="s">
        <v>1863</v>
      </c>
      <c r="N4" s="2" t="str">
        <f t="shared" si="0"/>
        <v xml:space="preserve">                new PurchaseOrderLine { Id = 40, PurchaseOrderId = 3, StockItemId = 19, OrderedOuters = 36, Description = "DBA joke mug - daaaaaa-ta (Black)", ReceivedOuters = 36, PackageTypeId = 7, ExpectedUnitPricePerOuter = Decimal.Parse("4.50"), LastReceiptDate = DateTime.Parse("2013-01-02"), IsOrderLineFinalized = true, LastEditedBy = 6, LastEditedWhen = DateTime.Parse("2013-01-02 07:00:00.0000000") },</v>
      </c>
    </row>
    <row r="5" spans="1:14" ht="120" x14ac:dyDescent="0.25">
      <c r="A5" s="1">
        <v>41</v>
      </c>
      <c r="B5" s="1">
        <v>3</v>
      </c>
      <c r="C5" s="1">
        <v>20</v>
      </c>
      <c r="D5" s="1">
        <f>VLOOKUP(C5,StockItems!A:A,1,FALSE)</f>
        <v>20</v>
      </c>
      <c r="E5" s="1">
        <v>35</v>
      </c>
      <c r="F5" s="2" t="s">
        <v>1034</v>
      </c>
      <c r="G5" s="1">
        <v>35</v>
      </c>
      <c r="H5" s="1">
        <v>7</v>
      </c>
      <c r="I5" s="3" t="s">
        <v>950</v>
      </c>
      <c r="J5" s="3" t="s">
        <v>1803</v>
      </c>
      <c r="K5" s="1">
        <v>1</v>
      </c>
      <c r="L5" s="1">
        <v>6</v>
      </c>
      <c r="M5" s="1" t="s">
        <v>1863</v>
      </c>
      <c r="N5" s="2" t="str">
        <f t="shared" si="0"/>
        <v xml:space="preserve">                new PurchaseOrderLine { Id = 41, PurchaseOrderId = 3, StockItemId = 20, OrderedOuters = 35, Description = "DBA joke mug - you might be a DBA if (White)", ReceivedOuters = 35, PackageTypeId = 7, ExpectedUnitPricePerOuter = Decimal.Parse("4.50"), LastReceiptDate = DateTime.Parse("2013-01-02"), IsOrderLineFinalized = true, LastEditedBy = 6, LastEditedWhen = DateTime.Parse("2013-01-02 07:00:00.0000000") },</v>
      </c>
    </row>
    <row r="6" spans="1:14" ht="120" x14ac:dyDescent="0.25">
      <c r="A6" s="1">
        <v>42</v>
      </c>
      <c r="B6" s="1">
        <v>3</v>
      </c>
      <c r="C6" s="1">
        <v>21</v>
      </c>
      <c r="D6" s="1">
        <f>VLOOKUP(C6,StockItems!A:A,1,FALSE)</f>
        <v>21</v>
      </c>
      <c r="E6" s="1">
        <v>36</v>
      </c>
      <c r="F6" s="2" t="s">
        <v>1036</v>
      </c>
      <c r="G6" s="1">
        <v>36</v>
      </c>
      <c r="H6" s="1">
        <v>7</v>
      </c>
      <c r="I6" s="3" t="s">
        <v>950</v>
      </c>
      <c r="J6" s="3" t="s">
        <v>1803</v>
      </c>
      <c r="K6" s="1">
        <v>1</v>
      </c>
      <c r="L6" s="1">
        <v>6</v>
      </c>
      <c r="M6" s="1" t="s">
        <v>1863</v>
      </c>
      <c r="N6" s="2" t="str">
        <f t="shared" si="0"/>
        <v xml:space="preserve">                new PurchaseOrderLine { Id = 42, PurchaseOrderId = 3, StockItemId = 21, OrderedOuters = 36, Description = "DBA joke mug - you might be a DBA if (Black)", ReceivedOuters = 36, PackageTypeId = 7, ExpectedUnitPricePerOuter = Decimal.Parse("4.50"), LastReceiptDate = DateTime.Parse("2013-01-02"), IsOrderLineFinalized = true, LastEditedBy = 6, LastEditedWhen = DateTime.Parse("2013-01-02 07:00:00.0000000") },</v>
      </c>
    </row>
    <row r="7" spans="1:14" ht="105" x14ac:dyDescent="0.25">
      <c r="A7" s="1">
        <v>43</v>
      </c>
      <c r="B7" s="1">
        <v>3</v>
      </c>
      <c r="C7" s="1">
        <v>22</v>
      </c>
      <c r="D7" s="1">
        <f>VLOOKUP(C7,StockItems!A:A,1,FALSE)</f>
        <v>22</v>
      </c>
      <c r="E7" s="1">
        <v>38</v>
      </c>
      <c r="F7" s="2" t="s">
        <v>1038</v>
      </c>
      <c r="G7" s="1">
        <v>38</v>
      </c>
      <c r="H7" s="1">
        <v>7</v>
      </c>
      <c r="I7" s="3" t="s">
        <v>950</v>
      </c>
      <c r="J7" s="3" t="s">
        <v>1803</v>
      </c>
      <c r="K7" s="1">
        <v>1</v>
      </c>
      <c r="L7" s="1">
        <v>6</v>
      </c>
      <c r="M7" s="1" t="s">
        <v>1863</v>
      </c>
      <c r="N7" s="2" t="str">
        <f t="shared" si="0"/>
        <v xml:space="preserve">                new PurchaseOrderLine { Id = 43, PurchaseOrderId = 3, StockItemId = 22, OrderedOuters = 38, Description = "DBA joke mug - it depends (White)", ReceivedOuters = 38, PackageTypeId = 7, ExpectedUnitPricePerOuter = Decimal.Parse("4.50"), LastReceiptDate = DateTime.Parse("2013-01-02"), IsOrderLineFinalized = true, LastEditedBy = 6, LastEditedWhen = DateTime.Parse("2013-01-02 07:00:00.0000000") },</v>
      </c>
    </row>
    <row r="8" spans="1:14" ht="105" x14ac:dyDescent="0.25">
      <c r="A8" s="1">
        <v>44</v>
      </c>
      <c r="B8" s="1">
        <v>3</v>
      </c>
      <c r="C8" s="1">
        <v>23</v>
      </c>
      <c r="D8" s="1">
        <f>VLOOKUP(C8,StockItems!A:A,1,FALSE)</f>
        <v>23</v>
      </c>
      <c r="E8" s="1">
        <v>30</v>
      </c>
      <c r="F8" s="2" t="s">
        <v>1040</v>
      </c>
      <c r="G8" s="1">
        <v>30</v>
      </c>
      <c r="H8" s="1">
        <v>7</v>
      </c>
      <c r="I8" s="3" t="s">
        <v>950</v>
      </c>
      <c r="J8" s="3" t="s">
        <v>1803</v>
      </c>
      <c r="K8" s="1">
        <v>1</v>
      </c>
      <c r="L8" s="1">
        <v>6</v>
      </c>
      <c r="M8" s="1" t="s">
        <v>1863</v>
      </c>
      <c r="N8" s="2" t="str">
        <f t="shared" si="0"/>
        <v xml:space="preserve">                new PurchaseOrderLine { Id = 44, PurchaseOrderId = 3, StockItemId = 23, OrderedOuters = 30, Description = "DBA joke mug - it depends (Black)", ReceivedOuters = 30, PackageTypeId = 7, ExpectedUnitPricePerOuter = Decimal.Parse("4.50"), LastReceiptDate = DateTime.Parse("2013-01-02"), IsOrderLineFinalized = true, LastEditedBy = 6, LastEditedWhen = DateTime.Parse("2013-01-02 07:00:00.0000000") },</v>
      </c>
    </row>
    <row r="9" spans="1:14" ht="120" x14ac:dyDescent="0.25">
      <c r="A9" s="1">
        <v>45</v>
      </c>
      <c r="B9" s="1">
        <v>3</v>
      </c>
      <c r="C9" s="1">
        <v>39</v>
      </c>
      <c r="D9" s="1">
        <f>VLOOKUP(C9,StockItems!A:A,1,FALSE)</f>
        <v>39</v>
      </c>
      <c r="E9" s="1">
        <v>35</v>
      </c>
      <c r="F9" s="2" t="s">
        <v>1072</v>
      </c>
      <c r="G9" s="1">
        <v>35</v>
      </c>
      <c r="H9" s="1">
        <v>7</v>
      </c>
      <c r="I9" s="3" t="s">
        <v>950</v>
      </c>
      <c r="J9" s="3" t="s">
        <v>1803</v>
      </c>
      <c r="K9" s="1">
        <v>1</v>
      </c>
      <c r="L9" s="1">
        <v>6</v>
      </c>
      <c r="M9" s="1" t="s">
        <v>1863</v>
      </c>
      <c r="N9" s="2" t="str">
        <f t="shared" si="0"/>
        <v xml:space="preserve">                new PurchaseOrderLine { Id = 45, PurchaseOrderId = 3, StockItemId = 39, OrderedOuters = 35, Description = "Developer joke mug - inheritance is the OO way to become wealthy (Black)", ReceivedOuters = 35, PackageTypeId = 7, ExpectedUnitPricePerOuter = Decimal.Parse("4.50"), LastReceiptDate = DateTime.Parse("2013-01-02"), IsOrderLineFinalized = true, LastEditedBy = 6, LastEditedWhen = DateTime.Parse("2013-01-02 07:00:00.0000000") },</v>
      </c>
    </row>
    <row r="10" spans="1:14" ht="120" x14ac:dyDescent="0.25">
      <c r="A10" s="1">
        <v>46</v>
      </c>
      <c r="B10" s="1">
        <v>3</v>
      </c>
      <c r="C10" s="1">
        <v>40</v>
      </c>
      <c r="D10" s="1">
        <f>VLOOKUP(C10,StockItems!A:A,1,FALSE)</f>
        <v>40</v>
      </c>
      <c r="E10" s="1">
        <v>43</v>
      </c>
      <c r="F10" s="2" t="s">
        <v>1074</v>
      </c>
      <c r="G10" s="1">
        <v>43</v>
      </c>
      <c r="H10" s="1">
        <v>7</v>
      </c>
      <c r="I10" s="3" t="s">
        <v>950</v>
      </c>
      <c r="J10" s="3" t="s">
        <v>1803</v>
      </c>
      <c r="K10" s="1">
        <v>1</v>
      </c>
      <c r="L10" s="1">
        <v>6</v>
      </c>
      <c r="M10" s="1" t="s">
        <v>1863</v>
      </c>
      <c r="N10" s="2" t="str">
        <f t="shared" si="0"/>
        <v xml:space="preserve">                new PurchaseOrderLine { Id = 46, PurchaseOrderId = 3, StockItemId = 40, OrderedOuters = 43, Description = "Developer joke mug - (hip, hip, array) (White)", ReceivedOuters = 43, PackageTypeId = 7, ExpectedUnitPricePerOuter = Decimal.Parse("4.50"), LastReceiptDate = DateTime.Parse("2013-01-02"), IsOrderLineFinalized = true, LastEditedBy = 6, LastEditedWhen = DateTime.Parse("2013-01-02 07:00:00.0000000") },</v>
      </c>
    </row>
    <row r="11" spans="1:14" ht="120" x14ac:dyDescent="0.25">
      <c r="A11" s="1">
        <v>47</v>
      </c>
      <c r="B11" s="1">
        <v>3</v>
      </c>
      <c r="C11" s="1">
        <v>41</v>
      </c>
      <c r="D11" s="1">
        <f>VLOOKUP(C11,StockItems!A:A,1,FALSE)</f>
        <v>41</v>
      </c>
      <c r="E11" s="1">
        <v>41</v>
      </c>
      <c r="F11" s="2" t="s">
        <v>1076</v>
      </c>
      <c r="G11" s="1">
        <v>41</v>
      </c>
      <c r="H11" s="1">
        <v>7</v>
      </c>
      <c r="I11" s="3" t="s">
        <v>950</v>
      </c>
      <c r="J11" s="3" t="s">
        <v>1803</v>
      </c>
      <c r="K11" s="1">
        <v>1</v>
      </c>
      <c r="L11" s="1">
        <v>6</v>
      </c>
      <c r="M11" s="1" t="s">
        <v>1863</v>
      </c>
      <c r="N11" s="2" t="str">
        <f t="shared" si="0"/>
        <v xml:space="preserve">                new PurchaseOrderLine { Id = 47, PurchaseOrderId = 3, StockItemId = 41, OrderedOuters = 41, Description = "Developer joke mug - (hip, hip, array) (Black)", ReceivedOuters = 41, PackageTypeId = 7, ExpectedUnitPricePerOuter = Decimal.Parse("4.50"), LastReceiptDate = DateTime.Parse("2013-01-02"), IsOrderLineFinalized = true, LastEditedBy = 6, LastEditedWhen = DateTime.Parse("2013-01-02 07:00:00.0000000") },</v>
      </c>
    </row>
    <row r="12" spans="1:14" ht="120" x14ac:dyDescent="0.25">
      <c r="A12" s="1">
        <v>48</v>
      </c>
      <c r="B12" s="1">
        <v>3</v>
      </c>
      <c r="C12" s="1">
        <v>44</v>
      </c>
      <c r="D12" s="1">
        <f>VLOOKUP(C12,StockItems!A:A,1,FALSE)</f>
        <v>44</v>
      </c>
      <c r="E12" s="1">
        <v>40</v>
      </c>
      <c r="F12" s="2" t="s">
        <v>1082</v>
      </c>
      <c r="G12" s="1">
        <v>40</v>
      </c>
      <c r="H12" s="1">
        <v>7</v>
      </c>
      <c r="I12" s="3" t="s">
        <v>950</v>
      </c>
      <c r="J12" s="3" t="s">
        <v>1803</v>
      </c>
      <c r="K12" s="1">
        <v>1</v>
      </c>
      <c r="L12" s="1">
        <v>6</v>
      </c>
      <c r="M12" s="1" t="s">
        <v>1863</v>
      </c>
      <c r="N12" s="2" t="str">
        <f t="shared" si="0"/>
        <v xml:space="preserve">                new PurchaseOrderLine { Id = 48, PurchaseOrderId = 3, StockItemId = 44, OrderedOuters = 40, Description = "Developer joke mug - there are 10 types of people in the world (White)", ReceivedOuters = 40, PackageTypeId = 7, ExpectedUnitPricePerOuter = Decimal.Parse("4.50"), LastReceiptDate = DateTime.Parse("2013-01-02"), IsOrderLineFinalized = true, LastEditedBy = 6, LastEditedWhen = DateTime.Parse("2013-01-02 07:00:00.0000000") },</v>
      </c>
    </row>
    <row r="13" spans="1:14" ht="120" x14ac:dyDescent="0.25">
      <c r="A13" s="1">
        <v>49</v>
      </c>
      <c r="B13" s="1">
        <v>3</v>
      </c>
      <c r="C13" s="1">
        <v>45</v>
      </c>
      <c r="D13" s="1">
        <f>VLOOKUP(C13,StockItems!A:A,1,FALSE)</f>
        <v>45</v>
      </c>
      <c r="E13" s="1">
        <v>29</v>
      </c>
      <c r="F13" s="2" t="s">
        <v>1084</v>
      </c>
      <c r="G13" s="1">
        <v>29</v>
      </c>
      <c r="H13" s="1">
        <v>7</v>
      </c>
      <c r="I13" s="3" t="s">
        <v>950</v>
      </c>
      <c r="J13" s="3" t="s">
        <v>1803</v>
      </c>
      <c r="K13" s="1">
        <v>1</v>
      </c>
      <c r="L13" s="1">
        <v>6</v>
      </c>
      <c r="M13" s="1" t="s">
        <v>1863</v>
      </c>
      <c r="N13" s="2" t="str">
        <f t="shared" si="0"/>
        <v xml:space="preserve">                new PurchaseOrderLine { Id = 49, PurchaseOrderId = 3, StockItemId = 45, OrderedOuters = 29, Description = "Developer joke mug - there are 10 types of people in the world (Black)", ReceivedOuters = 29, PackageTypeId = 7, ExpectedUnitPricePerOuter = Decimal.Parse("4.50"), LastReceiptDate = DateTime.Parse("2013-01-02"), IsOrderLineFinalized = true, LastEditedBy = 6, LastEditedWhen = DateTime.Parse("2013-01-02 07:00:00.0000000") },</v>
      </c>
    </row>
    <row r="14" spans="1:14" ht="120" x14ac:dyDescent="0.25">
      <c r="A14" s="1">
        <v>50</v>
      </c>
      <c r="B14" s="1">
        <v>3</v>
      </c>
      <c r="C14" s="1">
        <v>50</v>
      </c>
      <c r="D14" s="1">
        <f>VLOOKUP(C14,StockItems!A:A,1,FALSE)</f>
        <v>50</v>
      </c>
      <c r="E14" s="1">
        <v>42</v>
      </c>
      <c r="F14" s="2" t="s">
        <v>1094</v>
      </c>
      <c r="G14" s="1">
        <v>42</v>
      </c>
      <c r="H14" s="1">
        <v>7</v>
      </c>
      <c r="I14" s="3" t="s">
        <v>950</v>
      </c>
      <c r="J14" s="3" t="s">
        <v>1803</v>
      </c>
      <c r="K14" s="1">
        <v>1</v>
      </c>
      <c r="L14" s="1">
        <v>6</v>
      </c>
      <c r="M14" s="1" t="s">
        <v>1863</v>
      </c>
      <c r="N14" s="2" t="str">
        <f t="shared" si="0"/>
        <v xml:space="preserve">                new PurchaseOrderLine { Id = 50, PurchaseOrderId = 3, StockItemId = 50, OrderedOuters = 42, Description = "Developer joke mug - old C developers never die (White)", ReceivedOuters = 42, PackageTypeId = 7, ExpectedUnitPricePerOuter = Decimal.Parse("4.50"), LastReceiptDate = DateTime.Parse("2013-01-02"), IsOrderLineFinalized = true, LastEditedBy = 6, LastEditedWhen = DateTime.Parse("2013-01-02 07:00:00.0000000") },</v>
      </c>
    </row>
    <row r="15" spans="1:14" ht="105" x14ac:dyDescent="0.25">
      <c r="A15" s="1">
        <v>90</v>
      </c>
      <c r="B15" s="1">
        <v>6</v>
      </c>
      <c r="C15" s="1">
        <v>2</v>
      </c>
      <c r="D15" s="1">
        <f>VLOOKUP(C15,StockItems!A:A,1,FALSE)</f>
        <v>2</v>
      </c>
      <c r="E15" s="1">
        <v>83</v>
      </c>
      <c r="F15" s="2" t="s">
        <v>977</v>
      </c>
      <c r="G15" s="1">
        <v>83</v>
      </c>
      <c r="H15" s="1">
        <v>7</v>
      </c>
      <c r="I15" s="3" t="s">
        <v>948</v>
      </c>
      <c r="J15" s="3" t="s">
        <v>1803</v>
      </c>
      <c r="K15" s="1">
        <v>1</v>
      </c>
      <c r="L15" s="1">
        <v>6</v>
      </c>
      <c r="M15" s="1" t="s">
        <v>1863</v>
      </c>
      <c r="N15" s="2" t="str">
        <f t="shared" ref="N15:N23" si="1">CONCATENATE("                new PurchaseOrderLine { Id = ",A15,", PurchaseOrderId = ",B15,", StockItemId = ",C15,", OrderedOuters = ",E15,", Description = """,F15,""", ReceivedOuters = ",G15,", PackageTypeId = ",H15,", ExpectedUnitPricePerOuter = Decimal.Parse(""",I15,"""), LastReceiptDate = DateTime.Parse(""",J15,"""), IsOrderLineFinalized = ",IF(K15=1,"true","false"),IF(ISBLANK(L15),"",CONCATENATE(", LastEditedBy = ",L15)),IF(ISBLANK(M15),"",CONCATENATE(", LastEditedWhen = DateTime.Parse(""",M15,""")"))," },")</f>
        <v xml:space="preserve">                new PurchaseOrderLine { Id = 90, PurchaseOrderId = 6, StockItemId = 2, OrderedOuters = 83, Description = "USB rocket launcher (Gray)", ReceivedOuters = 83, PackageTypeId = 7, ExpectedUnitPricePerOuter = Decimal.Parse("9.50"), LastReceiptDate = DateTime.Parse("2013-01-02"), IsOrderLineFinalized = true, LastEditedBy = 6, LastEditedWhen = DateTime.Parse("2013-01-02 07:00:00.0000000") },</v>
      </c>
    </row>
    <row r="16" spans="1:14" ht="105" x14ac:dyDescent="0.25">
      <c r="A16" s="1">
        <v>91</v>
      </c>
      <c r="B16" s="1">
        <v>6</v>
      </c>
      <c r="C16" s="1">
        <v>5</v>
      </c>
      <c r="D16" s="1">
        <f>VLOOKUP(C16,StockItems!A:A,1,FALSE)</f>
        <v>5</v>
      </c>
      <c r="E16" s="1">
        <v>99</v>
      </c>
      <c r="F16" s="2" t="s">
        <v>994</v>
      </c>
      <c r="G16" s="1">
        <v>99</v>
      </c>
      <c r="H16" s="1">
        <v>7</v>
      </c>
      <c r="I16" s="3" t="s">
        <v>944</v>
      </c>
      <c r="J16" s="3" t="s">
        <v>1803</v>
      </c>
      <c r="K16" s="1">
        <v>1</v>
      </c>
      <c r="L16" s="1">
        <v>6</v>
      </c>
      <c r="M16" s="1" t="s">
        <v>1863</v>
      </c>
      <c r="N16" s="2" t="str">
        <f t="shared" si="1"/>
        <v xml:space="preserve">                new PurchaseOrderLine { Id = 91, PurchaseOrderId = 6, StockItemId = 5, OrderedOuters = 99, Description = "USB food flash drive - hamburger", ReceivedOuters = 99, PackageTypeId = 7, ExpectedUnitPricePerOuter = Decimal.Parse("12.00"), LastReceiptDate = DateTime.Parse("2013-01-02"), IsOrderLineFinalized = true, LastEditedBy = 6, LastEditedWhen = DateTime.Parse("2013-01-02 07:00:00.0000000") },</v>
      </c>
    </row>
    <row r="17" spans="1:14" ht="105" x14ac:dyDescent="0.25">
      <c r="A17" s="1">
        <v>92</v>
      </c>
      <c r="B17" s="1">
        <v>6</v>
      </c>
      <c r="C17" s="1">
        <v>6</v>
      </c>
      <c r="D17" s="1">
        <f>VLOOKUP(C17,StockItems!A:A,1,FALSE)</f>
        <v>6</v>
      </c>
      <c r="E17" s="1">
        <v>98</v>
      </c>
      <c r="F17" s="2" t="s">
        <v>998</v>
      </c>
      <c r="G17" s="1">
        <v>98</v>
      </c>
      <c r="H17" s="1">
        <v>7</v>
      </c>
      <c r="I17" s="3" t="s">
        <v>944</v>
      </c>
      <c r="J17" s="3" t="s">
        <v>1803</v>
      </c>
      <c r="K17" s="1">
        <v>1</v>
      </c>
      <c r="L17" s="1">
        <v>6</v>
      </c>
      <c r="M17" s="1" t="s">
        <v>1863</v>
      </c>
      <c r="N17" s="2" t="str">
        <f t="shared" si="1"/>
        <v xml:space="preserve">                new PurchaseOrderLine { Id = 92, PurchaseOrderId = 6, StockItemId = 6, OrderedOuters = 98, Description = "USB food flash drive - hot dog", ReceivedOuters = 98, PackageTypeId = 7, ExpectedUnitPricePerOuter = Decimal.Parse("12.00"), LastReceiptDate = DateTime.Parse("2013-01-02"), IsOrderLineFinalized = true, LastEditedBy = 6, LastEditedWhen = DateTime.Parse("2013-01-02 07:00:00.0000000") },</v>
      </c>
    </row>
    <row r="18" spans="1:14" ht="105" x14ac:dyDescent="0.25">
      <c r="A18" s="1">
        <v>93</v>
      </c>
      <c r="B18" s="1">
        <v>6</v>
      </c>
      <c r="C18" s="1">
        <v>7</v>
      </c>
      <c r="D18" s="1">
        <f>VLOOKUP(C18,StockItems!A:A,1,FALSE)</f>
        <v>7</v>
      </c>
      <c r="E18" s="1">
        <v>102</v>
      </c>
      <c r="F18" s="2" t="s">
        <v>1000</v>
      </c>
      <c r="G18" s="1">
        <v>102</v>
      </c>
      <c r="H18" s="1">
        <v>7</v>
      </c>
      <c r="I18" s="3" t="s">
        <v>944</v>
      </c>
      <c r="J18" s="3" t="s">
        <v>1803</v>
      </c>
      <c r="K18" s="1">
        <v>1</v>
      </c>
      <c r="L18" s="1">
        <v>6</v>
      </c>
      <c r="M18" s="1" t="s">
        <v>1863</v>
      </c>
      <c r="N18" s="2" t="str">
        <f t="shared" si="1"/>
        <v xml:space="preserve">                new PurchaseOrderLine { Id = 93, PurchaseOrderId = 6, StockItemId = 7, OrderedOuters = 102, Description = "USB food flash drive - pizza slice", ReceivedOuters = 102, PackageTypeId = 7, ExpectedUnitPricePerOuter = Decimal.Parse("12.00"), LastReceiptDate = DateTime.Parse("2013-01-02"), IsOrderLineFinalized = true, LastEditedBy = 6, LastEditedWhen = DateTime.Parse("2013-01-02 07:00:00.0000000") },</v>
      </c>
    </row>
    <row r="19" spans="1:14" ht="105" x14ac:dyDescent="0.25">
      <c r="A19" s="1">
        <v>94</v>
      </c>
      <c r="B19" s="1">
        <v>6</v>
      </c>
      <c r="C19" s="1">
        <v>9</v>
      </c>
      <c r="D19" s="1">
        <f>VLOOKUP(C19,StockItems!A:A,1,FALSE)</f>
        <v>9</v>
      </c>
      <c r="E19" s="1">
        <v>96</v>
      </c>
      <c r="F19" s="2" t="s">
        <v>1007</v>
      </c>
      <c r="G19" s="1">
        <v>96</v>
      </c>
      <c r="H19" s="1">
        <v>7</v>
      </c>
      <c r="I19" s="3" t="s">
        <v>944</v>
      </c>
      <c r="J19" s="3" t="s">
        <v>1803</v>
      </c>
      <c r="K19" s="1">
        <v>1</v>
      </c>
      <c r="L19" s="1">
        <v>6</v>
      </c>
      <c r="M19" s="1" t="s">
        <v>1863</v>
      </c>
      <c r="N19" s="2" t="str">
        <f t="shared" si="1"/>
        <v xml:space="preserve">                new PurchaseOrderLine { Id = 94, PurchaseOrderId = 6, StockItemId = 9, OrderedOuters = 96, Description = "USB food flash drive - banana", ReceivedOuters = 96, PackageTypeId = 7, ExpectedUnitPricePerOuter = Decimal.Parse("12.00"), LastReceiptDate = DateTime.Parse("2013-01-02"), IsOrderLineFinalized = true, LastEditedBy = 6, LastEditedWhen = DateTime.Parse("2013-01-02 07:00:00.0000000") },</v>
      </c>
    </row>
    <row r="20" spans="1:14" ht="120" x14ac:dyDescent="0.25">
      <c r="A20" s="1">
        <v>115</v>
      </c>
      <c r="B20" s="1">
        <v>8</v>
      </c>
      <c r="C20" s="1">
        <v>28</v>
      </c>
      <c r="D20" s="1">
        <f>VLOOKUP(C20,StockItems!A:A,1,FALSE)</f>
        <v>28</v>
      </c>
      <c r="E20" s="1">
        <v>29</v>
      </c>
      <c r="F20" s="2" t="s">
        <v>1050</v>
      </c>
      <c r="G20" s="1">
        <v>29</v>
      </c>
      <c r="H20" s="1">
        <v>7</v>
      </c>
      <c r="I20" s="3" t="s">
        <v>950</v>
      </c>
      <c r="J20" s="3" t="s">
        <v>1804</v>
      </c>
      <c r="K20" s="1">
        <v>1</v>
      </c>
      <c r="L20" s="1">
        <v>5</v>
      </c>
      <c r="M20" s="1" t="s">
        <v>1866</v>
      </c>
      <c r="N20" s="2" t="str">
        <f t="shared" si="1"/>
        <v xml:space="preserve">                new PurchaseOrderLine { Id = 115, PurchaseOrderId = 8, StockItemId = 28, OrderedOuters = 29, Description = "DBA joke mug - two types of DBAs (White)", ReceivedOuters = 29, PackageTypeId = 7, ExpectedUnitPricePerOuter = Decimal.Parse("4.50"), LastReceiptDate = DateTime.Parse("2013-01-03"), IsOrderLineFinalized = true, LastEditedBy = 5, LastEditedWhen = DateTime.Parse("2013-01-03 07:00:00.0000000") },</v>
      </c>
    </row>
    <row r="21" spans="1:14" ht="120" x14ac:dyDescent="0.25">
      <c r="A21" s="1">
        <v>116</v>
      </c>
      <c r="B21" s="1">
        <v>8</v>
      </c>
      <c r="C21" s="1">
        <v>29</v>
      </c>
      <c r="D21" s="1">
        <f>VLOOKUP(C21,StockItems!A:A,1,FALSE)</f>
        <v>29</v>
      </c>
      <c r="E21" s="1">
        <v>42</v>
      </c>
      <c r="F21" s="2" t="s">
        <v>1052</v>
      </c>
      <c r="G21" s="1">
        <v>42</v>
      </c>
      <c r="H21" s="1">
        <v>7</v>
      </c>
      <c r="I21" s="3" t="s">
        <v>950</v>
      </c>
      <c r="J21" s="3" t="s">
        <v>1804</v>
      </c>
      <c r="K21" s="1">
        <v>1</v>
      </c>
      <c r="L21" s="1">
        <v>5</v>
      </c>
      <c r="M21" s="1" t="s">
        <v>1866</v>
      </c>
      <c r="N21" s="2" t="str">
        <f t="shared" si="1"/>
        <v xml:space="preserve">                new PurchaseOrderLine { Id = 116, PurchaseOrderId = 8, StockItemId = 29, OrderedOuters = 42, Description = "DBA joke mug - two types of DBAs (Black)", ReceivedOuters = 42, PackageTypeId = 7, ExpectedUnitPricePerOuter = Decimal.Parse("4.50"), LastReceiptDate = DateTime.Parse("2013-01-03"), IsOrderLineFinalized = true, LastEditedBy = 5, LastEditedWhen = DateTime.Parse("2013-01-03 07:00:00.0000000") },</v>
      </c>
    </row>
    <row r="22" spans="1:14" ht="120" x14ac:dyDescent="0.25">
      <c r="A22" s="1">
        <v>117</v>
      </c>
      <c r="B22" s="1">
        <v>8</v>
      </c>
      <c r="C22" s="1">
        <v>38</v>
      </c>
      <c r="D22" s="1">
        <f>VLOOKUP(C22,StockItems!A:A,1,FALSE)</f>
        <v>38</v>
      </c>
      <c r="E22" s="1">
        <v>31</v>
      </c>
      <c r="F22" s="2" t="s">
        <v>1070</v>
      </c>
      <c r="G22" s="1">
        <v>31</v>
      </c>
      <c r="H22" s="1">
        <v>7</v>
      </c>
      <c r="I22" s="3" t="s">
        <v>950</v>
      </c>
      <c r="J22" s="3" t="s">
        <v>1804</v>
      </c>
      <c r="K22" s="1">
        <v>1</v>
      </c>
      <c r="L22" s="1">
        <v>5</v>
      </c>
      <c r="M22" s="1" t="s">
        <v>1866</v>
      </c>
      <c r="N22" s="2" t="str">
        <f t="shared" si="1"/>
        <v xml:space="preserve">                new PurchaseOrderLine { Id = 117, PurchaseOrderId = 8, StockItemId = 38, OrderedOuters = 31, Description = "Developer joke mug - inheritance is the OO way to become wealthy (White)", ReceivedOuters = 31, PackageTypeId = 7, ExpectedUnitPricePerOuter = Decimal.Parse("4.50"), LastReceiptDate = DateTime.Parse("2013-01-03"), IsOrderLineFinalized = true, LastEditedBy = 5, LastEditedWhen = DateTime.Parse("2013-01-03 07:00:00.0000000") },</v>
      </c>
    </row>
    <row r="23" spans="1:14" ht="120" x14ac:dyDescent="0.25">
      <c r="A23" s="1">
        <v>118</v>
      </c>
      <c r="B23" s="1">
        <v>8</v>
      </c>
      <c r="C23" s="1">
        <v>46</v>
      </c>
      <c r="D23" s="1">
        <f>VLOOKUP(C23,StockItems!A:A,1,FALSE)</f>
        <v>46</v>
      </c>
      <c r="E23" s="1">
        <v>44</v>
      </c>
      <c r="F23" s="2" t="s">
        <v>1086</v>
      </c>
      <c r="G23" s="1">
        <v>44</v>
      </c>
      <c r="H23" s="1">
        <v>7</v>
      </c>
      <c r="I23" s="3" t="s">
        <v>950</v>
      </c>
      <c r="J23" s="3" t="s">
        <v>1804</v>
      </c>
      <c r="K23" s="1">
        <v>1</v>
      </c>
      <c r="L23" s="1">
        <v>5</v>
      </c>
      <c r="M23" s="1" t="s">
        <v>1866</v>
      </c>
      <c r="N23" s="2" t="str">
        <f t="shared" si="1"/>
        <v xml:space="preserve">                new PurchaseOrderLine { Id = 118, PurchaseOrderId = 8, StockItemId = 46, OrderedOuters = 44, Description = "Developer joke mug - a foo walks into a bar (White)", ReceivedOuters = 44, PackageTypeId = 7, ExpectedUnitPricePerOuter = Decimal.Parse("4.50"), LastReceiptDate = DateTime.Parse("2013-01-03"), IsOrderLineFinalized = true, LastEditedBy = 5, LastEditedWhen = DateTime.Parse("2013-01-03 07:00:00.0000000") },</v>
      </c>
    </row>
    <row r="24" spans="1:14" ht="105" x14ac:dyDescent="0.25">
      <c r="A24" s="1">
        <v>137</v>
      </c>
      <c r="B24" s="1">
        <v>11</v>
      </c>
      <c r="C24" s="1">
        <v>1</v>
      </c>
      <c r="D24" s="1">
        <f>VLOOKUP(C24,StockItems!A:A,1,FALSE)</f>
        <v>1</v>
      </c>
      <c r="E24" s="1">
        <v>88</v>
      </c>
      <c r="F24" s="2" t="s">
        <v>968</v>
      </c>
      <c r="G24" s="1">
        <v>88</v>
      </c>
      <c r="H24" s="1">
        <v>7</v>
      </c>
      <c r="I24" s="3" t="s">
        <v>948</v>
      </c>
      <c r="J24" s="3" t="s">
        <v>1804</v>
      </c>
      <c r="K24" s="1">
        <v>1</v>
      </c>
      <c r="L24" s="1">
        <v>5</v>
      </c>
      <c r="M24" s="1" t="s">
        <v>1866</v>
      </c>
      <c r="N24" s="2" t="str">
        <f t="shared" ref="N24:N33" si="2">CONCATENATE("                new PurchaseOrderLine { Id = ",A24,", PurchaseOrderId = ",B24,", StockItemId = ",C24,", OrderedOuters = ",E24,", Description = """,F24,""", ReceivedOuters = ",G24,", PackageTypeId = ",H24,", ExpectedUnitPricePerOuter = Decimal.Parse(""",I24,"""), LastReceiptDate = DateTime.Parse(""",J24,"""), IsOrderLineFinalized = ",IF(K24=1,"true","false"),IF(ISBLANK(L24),"",CONCATENATE(", LastEditedBy = ",L24)),IF(ISBLANK(M24),"",CONCATENATE(", LastEditedWhen = DateTime.Parse(""",M24,""")"))," },")</f>
        <v xml:space="preserve">                new PurchaseOrderLine { Id = 137, PurchaseOrderId = 11, StockItemId = 1, OrderedOuters = 88, Description = "USB missile launcher (Green)", ReceivedOuters = 88, PackageTypeId = 7, ExpectedUnitPricePerOuter = Decimal.Parse("9.50"), LastReceiptDate = DateTime.Parse("2013-01-03"), IsOrderLineFinalized = true, LastEditedBy = 5, LastEditedWhen = DateTime.Parse("2013-01-03 07:00:00.0000000") },</v>
      </c>
    </row>
    <row r="25" spans="1:14" ht="105" x14ac:dyDescent="0.25">
      <c r="A25" s="1">
        <v>138</v>
      </c>
      <c r="B25" s="1">
        <v>11</v>
      </c>
      <c r="C25" s="1">
        <v>3</v>
      </c>
      <c r="D25" s="1">
        <f>VLOOKUP(C25,StockItems!A:A,1,FALSE)</f>
        <v>3</v>
      </c>
      <c r="E25" s="1">
        <v>15</v>
      </c>
      <c r="F25" s="2" t="s">
        <v>979</v>
      </c>
      <c r="G25" s="1">
        <v>15</v>
      </c>
      <c r="H25" s="1">
        <v>6</v>
      </c>
      <c r="I25" s="3" t="s">
        <v>2583</v>
      </c>
      <c r="J25" s="3" t="s">
        <v>1804</v>
      </c>
      <c r="K25" s="1">
        <v>1</v>
      </c>
      <c r="L25" s="1">
        <v>5</v>
      </c>
      <c r="M25" s="1" t="s">
        <v>1866</v>
      </c>
      <c r="N25" s="2" t="str">
        <f t="shared" si="2"/>
        <v xml:space="preserve">                new PurchaseOrderLine { Id = 138, PurchaseOrderId = 11, StockItemId = 3, OrderedOuters = 15, Description = "Office cube periscope (Black)", ReceivedOuters = 15, PackageTypeId = 6, ExpectedUnitPricePerOuter = Decimal.Parse("112.50"), LastReceiptDate = DateTime.Parse("2013-01-03"), IsOrderLineFinalized = true, LastEditedBy = 5, LastEditedWhen = DateTime.Parse("2013-01-03 07:00:00.0000000") },</v>
      </c>
    </row>
    <row r="26" spans="1:14" ht="120" x14ac:dyDescent="0.25">
      <c r="A26" s="1">
        <v>139</v>
      </c>
      <c r="B26" s="1">
        <v>11</v>
      </c>
      <c r="C26" s="1">
        <v>15</v>
      </c>
      <c r="D26" s="1">
        <f>VLOOKUP(C26,StockItems!A:A,1,FALSE)</f>
        <v>15</v>
      </c>
      <c r="E26" s="1">
        <v>196</v>
      </c>
      <c r="F26" s="2" t="s">
        <v>1019</v>
      </c>
      <c r="G26" s="1">
        <v>196</v>
      </c>
      <c r="H26" s="1">
        <v>9</v>
      </c>
      <c r="I26" s="3" t="s">
        <v>945</v>
      </c>
      <c r="J26" s="3" t="s">
        <v>1804</v>
      </c>
      <c r="K26" s="1">
        <v>1</v>
      </c>
      <c r="L26" s="1">
        <v>5</v>
      </c>
      <c r="M26" s="1" t="s">
        <v>1866</v>
      </c>
      <c r="N26" s="2" t="str">
        <f t="shared" si="2"/>
        <v xml:space="preserve">                new PurchaseOrderLine { Id = 139, PurchaseOrderId = 11, StockItemId = 15, OrderedOuters = 196, Description = "USB food flash drive - dessert 10 drive variety pack", ReceivedOuters = 196, PackageTypeId = 9, ExpectedUnitPricePerOuter = Decimal.Parse("88.50"), LastReceiptDate = DateTime.Parse("2013-01-03"), IsOrderLineFinalized = true, LastEditedBy = 5, LastEditedWhen = DateTime.Parse("2013-01-03 07:00:00.0000000") },</v>
      </c>
    </row>
    <row r="27" spans="1:14" ht="120" x14ac:dyDescent="0.25">
      <c r="A27" s="1">
        <v>149</v>
      </c>
      <c r="B27" s="1">
        <v>13</v>
      </c>
      <c r="C27" s="1">
        <v>32</v>
      </c>
      <c r="D27" s="1">
        <f>VLOOKUP(C27,StockItems!A:A,1,FALSE)</f>
        <v>32</v>
      </c>
      <c r="E27" s="1">
        <v>26</v>
      </c>
      <c r="F27" s="2" t="s">
        <v>1058</v>
      </c>
      <c r="G27" s="1">
        <v>26</v>
      </c>
      <c r="H27" s="1">
        <v>7</v>
      </c>
      <c r="I27" s="3" t="s">
        <v>950</v>
      </c>
      <c r="J27" s="3" t="s">
        <v>1805</v>
      </c>
      <c r="K27" s="1">
        <v>1</v>
      </c>
      <c r="L27" s="1">
        <v>3</v>
      </c>
      <c r="M27" s="1" t="s">
        <v>1873</v>
      </c>
      <c r="N27" s="2" t="str">
        <f t="shared" si="2"/>
        <v xml:space="preserve">                new PurchaseOrderLine { Id = 149, PurchaseOrderId = 13, StockItemId = 32, OrderedOuters = 26, Description = "Developer joke mug - that's a hardware problem (White)", ReceivedOuters = 26, PackageTypeId = 7, ExpectedUnitPricePerOuter = Decimal.Parse("4.50"), LastReceiptDate = DateTime.Parse("2013-01-04"), IsOrderLineFinalized = true, LastEditedBy = 3, LastEditedWhen = DateTime.Parse("2013-01-04 07:00:00.0000000") },</v>
      </c>
    </row>
    <row r="28" spans="1:14" ht="120" x14ac:dyDescent="0.25">
      <c r="A28" s="1">
        <v>150</v>
      </c>
      <c r="B28" s="1">
        <v>13</v>
      </c>
      <c r="C28" s="1">
        <v>33</v>
      </c>
      <c r="D28" s="1">
        <f>VLOOKUP(C28,StockItems!A:A,1,FALSE)</f>
        <v>33</v>
      </c>
      <c r="E28" s="1">
        <v>32</v>
      </c>
      <c r="F28" s="2" t="s">
        <v>1060</v>
      </c>
      <c r="G28" s="1">
        <v>32</v>
      </c>
      <c r="H28" s="1">
        <v>7</v>
      </c>
      <c r="I28" s="3" t="s">
        <v>950</v>
      </c>
      <c r="J28" s="3" t="s">
        <v>1805</v>
      </c>
      <c r="K28" s="1">
        <v>1</v>
      </c>
      <c r="L28" s="1">
        <v>3</v>
      </c>
      <c r="M28" s="1" t="s">
        <v>1873</v>
      </c>
      <c r="N28" s="2" t="str">
        <f t="shared" si="2"/>
        <v xml:space="preserve">                new PurchaseOrderLine { Id = 150, PurchaseOrderId = 13, StockItemId = 33, OrderedOuters = 32, Description = "Developer joke mug - that's a hardware problem (Black)", ReceivedOuters = 32, PackageTypeId = 7, ExpectedUnitPricePerOuter = Decimal.Parse("4.50"), LastReceiptDate = DateTime.Parse("2013-01-04"), IsOrderLineFinalized = true, LastEditedBy = 3, LastEditedWhen = DateTime.Parse("2013-01-04 07:00:00.0000000") },</v>
      </c>
    </row>
    <row r="29" spans="1:14" ht="105" x14ac:dyDescent="0.25">
      <c r="A29" s="1">
        <v>169</v>
      </c>
      <c r="B29" s="1">
        <v>16</v>
      </c>
      <c r="C29" s="1">
        <v>4</v>
      </c>
      <c r="D29" s="1">
        <f>VLOOKUP(C29,StockItems!A:A,1,FALSE)</f>
        <v>4</v>
      </c>
      <c r="E29" s="1">
        <v>104</v>
      </c>
      <c r="F29" s="2" t="s">
        <v>987</v>
      </c>
      <c r="G29" s="1">
        <v>104</v>
      </c>
      <c r="H29" s="1">
        <v>7</v>
      </c>
      <c r="I29" s="3" t="s">
        <v>944</v>
      </c>
      <c r="J29" s="3" t="s">
        <v>1805</v>
      </c>
      <c r="K29" s="1">
        <v>1</v>
      </c>
      <c r="L29" s="1">
        <v>3</v>
      </c>
      <c r="M29" s="1" t="s">
        <v>1873</v>
      </c>
      <c r="N29" s="2" t="str">
        <f t="shared" si="2"/>
        <v xml:space="preserve">                new PurchaseOrderLine { Id = 169, PurchaseOrderId = 16, StockItemId = 4, OrderedOuters = 104, Description = "USB food flash drive - sushi roll", ReceivedOuters = 104, PackageTypeId = 7, ExpectedUnitPricePerOuter = Decimal.Parse("12.00"), LastReceiptDate = DateTime.Parse("2013-01-04"), IsOrderLineFinalized = true, LastEditedBy = 3, LastEditedWhen = DateTime.Parse("2013-01-04 07:00:00.0000000") },</v>
      </c>
    </row>
    <row r="30" spans="1:14" ht="105" x14ac:dyDescent="0.25">
      <c r="A30" s="1">
        <v>170</v>
      </c>
      <c r="B30" s="1">
        <v>16</v>
      </c>
      <c r="C30" s="1">
        <v>10</v>
      </c>
      <c r="D30" s="1">
        <f>VLOOKUP(C30,StockItems!A:A,1,FALSE)</f>
        <v>10</v>
      </c>
      <c r="E30" s="1">
        <v>111</v>
      </c>
      <c r="F30" s="2" t="s">
        <v>1009</v>
      </c>
      <c r="G30" s="1">
        <v>111</v>
      </c>
      <c r="H30" s="1">
        <v>7</v>
      </c>
      <c r="I30" s="3" t="s">
        <v>944</v>
      </c>
      <c r="J30" s="3" t="s">
        <v>1805</v>
      </c>
      <c r="K30" s="1">
        <v>1</v>
      </c>
      <c r="L30" s="1">
        <v>3</v>
      </c>
      <c r="M30" s="1" t="s">
        <v>1873</v>
      </c>
      <c r="N30" s="2" t="str">
        <f t="shared" si="2"/>
        <v xml:space="preserve">                new PurchaseOrderLine { Id = 170, PurchaseOrderId = 16, StockItemId = 10, OrderedOuters = 111, Description = "USB food flash drive - chocolate bar", ReceivedOuters = 111, PackageTypeId = 7, ExpectedUnitPricePerOuter = Decimal.Parse("12.00"), LastReceiptDate = DateTime.Parse("2013-01-04"), IsOrderLineFinalized = true, LastEditedBy = 3, LastEditedWhen = DateTime.Parse("2013-01-04 07:00:00.0000000") },</v>
      </c>
    </row>
    <row r="31" spans="1:14" ht="105" x14ac:dyDescent="0.25">
      <c r="A31" s="1">
        <v>171</v>
      </c>
      <c r="B31" s="1">
        <v>16</v>
      </c>
      <c r="C31" s="1">
        <v>13</v>
      </c>
      <c r="D31" s="1">
        <f>VLOOKUP(C31,StockItems!A:A,1,FALSE)</f>
        <v>13</v>
      </c>
      <c r="E31" s="1">
        <v>99</v>
      </c>
      <c r="F31" s="2" t="s">
        <v>1015</v>
      </c>
      <c r="G31" s="1">
        <v>99</v>
      </c>
      <c r="H31" s="1">
        <v>7</v>
      </c>
      <c r="I31" s="3" t="s">
        <v>944</v>
      </c>
      <c r="J31" s="3" t="s">
        <v>1805</v>
      </c>
      <c r="K31" s="1">
        <v>1</v>
      </c>
      <c r="L31" s="1">
        <v>3</v>
      </c>
      <c r="M31" s="1" t="s">
        <v>1873</v>
      </c>
      <c r="N31" s="2" t="str">
        <f t="shared" si="2"/>
        <v xml:space="preserve">                new PurchaseOrderLine { Id = 171, PurchaseOrderId = 16, StockItemId = 13, OrderedOuters = 99, Description = "USB food flash drive - shrimp cocktail", ReceivedOuters = 99, PackageTypeId = 7, ExpectedUnitPricePerOuter = Decimal.Parse("12.00"), LastReceiptDate = DateTime.Parse("2013-01-04"), IsOrderLineFinalized = true, LastEditedBy = 3, LastEditedWhen = DateTime.Parse("2013-01-04 07:00:00.0000000") },</v>
      </c>
    </row>
    <row r="32" spans="1:14" ht="120" x14ac:dyDescent="0.25">
      <c r="A32" s="1">
        <v>178</v>
      </c>
      <c r="B32" s="1">
        <v>18</v>
      </c>
      <c r="C32" s="1">
        <v>17</v>
      </c>
      <c r="D32" s="1">
        <f>VLOOKUP(C32,StockItems!A:A,1,FALSE)</f>
        <v>17</v>
      </c>
      <c r="E32" s="1">
        <v>33</v>
      </c>
      <c r="F32" s="2" t="s">
        <v>1028</v>
      </c>
      <c r="G32" s="1">
        <v>33</v>
      </c>
      <c r="H32" s="1">
        <v>7</v>
      </c>
      <c r="I32" s="3" t="s">
        <v>950</v>
      </c>
      <c r="J32" s="3" t="s">
        <v>1807</v>
      </c>
      <c r="K32" s="1">
        <v>1</v>
      </c>
      <c r="L32" s="1">
        <v>14</v>
      </c>
      <c r="M32" s="1" t="s">
        <v>2572</v>
      </c>
      <c r="N32" s="2" t="str">
        <f t="shared" si="2"/>
        <v xml:space="preserve">                new PurchaseOrderLine { Id = 178, PurchaseOrderId = 18, StockItemId = 17, OrderedOuters = 33, Description = "DBA joke mug - mind if I join you? (Black)", ReceivedOuters = 33, PackageTypeId = 7, ExpectedUnitPricePerOuter = Decimal.Parse("4.50"), LastReceiptDate = DateTime.Parse("2013-01-07"), IsOrderLineFinalized = true, LastEditedBy = 14, LastEditedWhen = DateTime.Parse("2013-01-07 07:00:00.0000000") },</v>
      </c>
    </row>
    <row r="33" spans="1:14" ht="120" x14ac:dyDescent="0.25">
      <c r="A33" s="1">
        <v>192</v>
      </c>
      <c r="B33" s="1">
        <v>22</v>
      </c>
      <c r="C33" s="1">
        <v>48</v>
      </c>
      <c r="D33" s="1">
        <f>VLOOKUP(C33,StockItems!A:A,1,FALSE)</f>
        <v>48</v>
      </c>
      <c r="E33" s="1">
        <v>35</v>
      </c>
      <c r="F33" s="2" t="s">
        <v>1090</v>
      </c>
      <c r="G33" s="1">
        <v>35</v>
      </c>
      <c r="H33" s="1">
        <v>7</v>
      </c>
      <c r="I33" s="3" t="s">
        <v>950</v>
      </c>
      <c r="J33" s="3" t="s">
        <v>1807</v>
      </c>
      <c r="K33" s="1">
        <v>1</v>
      </c>
      <c r="L33" s="1">
        <v>14</v>
      </c>
      <c r="M33" s="1" t="s">
        <v>2572</v>
      </c>
      <c r="N33" s="2" t="str">
        <f t="shared" si="2"/>
        <v xml:space="preserve">                new PurchaseOrderLine { Id = 192, PurchaseOrderId = 22, StockItemId = 48, OrderedOuters = 35, Description = "Developer joke mug - this code was generated by a tool (White)", ReceivedOuters = 35, PackageTypeId = 7, ExpectedUnitPricePerOuter = Decimal.Parse("4.50"), LastReceiptDate = DateTime.Parse("2013-01-07"), IsOrderLineFinalized = true, LastEditedBy = 14, LastEditedWhen = DateTime.Parse("2013-01-07 07:00:00.0000000") },</v>
      </c>
    </row>
    <row r="34" spans="1:14" ht="120" x14ac:dyDescent="0.25">
      <c r="A34" s="1">
        <v>200</v>
      </c>
      <c r="B34" s="1">
        <v>25</v>
      </c>
      <c r="C34" s="1">
        <v>8</v>
      </c>
      <c r="D34" s="1">
        <f>VLOOKUP(C34,StockItems!A:A,1,FALSE)</f>
        <v>8</v>
      </c>
      <c r="E34" s="1">
        <v>204</v>
      </c>
      <c r="F34" s="2" t="s">
        <v>1002</v>
      </c>
      <c r="G34" s="1">
        <v>204</v>
      </c>
      <c r="H34" s="1">
        <v>9</v>
      </c>
      <c r="I34" s="3" t="s">
        <v>945</v>
      </c>
      <c r="J34" s="3" t="s">
        <v>1807</v>
      </c>
      <c r="K34" s="1">
        <v>1</v>
      </c>
      <c r="L34" s="1">
        <v>14</v>
      </c>
      <c r="M34" s="1" t="s">
        <v>2572</v>
      </c>
      <c r="N34" s="2" t="str">
        <f t="shared" ref="N34:N49" si="3">CONCATENATE("                new PurchaseOrderLine { Id = ",A34,", PurchaseOrderId = ",B34,", StockItemId = ",C34,", OrderedOuters = ",E34,", Description = """,F34,""", ReceivedOuters = ",G34,", PackageTypeId = ",H34,", ExpectedUnitPricePerOuter = Decimal.Parse(""",I34,"""), LastReceiptDate = DateTime.Parse(""",J34,"""), IsOrderLineFinalized = ",IF(K34=1,"true","false"),IF(ISBLANK(L34),"",CONCATENATE(", LastEditedBy = ",L34)),IF(ISBLANK(M34),"",CONCATENATE(", LastEditedWhen = DateTime.Parse(""",M34,""")"))," },")</f>
        <v xml:space="preserve">                new PurchaseOrderLine { Id = 200, PurchaseOrderId = 25, StockItemId = 8, OrderedOuters = 204, Description = "USB food flash drive - dim sum 10 drive variety pack", ReceivedOuters = 204, PackageTypeId = 9, ExpectedUnitPricePerOuter = Decimal.Parse("88.50"), LastReceiptDate = DateTime.Parse("2013-01-07"), IsOrderLineFinalized = true, LastEditedBy = 14, LastEditedWhen = DateTime.Parse("2013-01-07 07:00:00.0000000") },</v>
      </c>
    </row>
    <row r="35" spans="1:14" ht="105" x14ac:dyDescent="0.25">
      <c r="A35" s="1">
        <v>201</v>
      </c>
      <c r="B35" s="1">
        <v>25</v>
      </c>
      <c r="C35" s="1">
        <v>11</v>
      </c>
      <c r="D35" s="1">
        <f>VLOOKUP(C35,StockItems!A:A,1,FALSE)</f>
        <v>11</v>
      </c>
      <c r="E35" s="1">
        <v>102</v>
      </c>
      <c r="F35" s="2" t="s">
        <v>1011</v>
      </c>
      <c r="G35" s="1">
        <v>102</v>
      </c>
      <c r="H35" s="1">
        <v>7</v>
      </c>
      <c r="I35" s="3" t="s">
        <v>944</v>
      </c>
      <c r="J35" s="3" t="s">
        <v>1807</v>
      </c>
      <c r="K35" s="1">
        <v>1</v>
      </c>
      <c r="L35" s="1">
        <v>14</v>
      </c>
      <c r="M35" s="1" t="s">
        <v>2572</v>
      </c>
      <c r="N35" s="2" t="str">
        <f t="shared" si="3"/>
        <v xml:space="preserve">                new PurchaseOrderLine { Id = 201, PurchaseOrderId = 25, StockItemId = 11, OrderedOuters = 102, Description = "USB food flash drive - cookie", ReceivedOuters = 102, PackageTypeId = 7, ExpectedUnitPricePerOuter = Decimal.Parse("12.00"), LastReceiptDate = DateTime.Parse("2013-01-07"), IsOrderLineFinalized = true, LastEditedBy = 14, LastEditedWhen = DateTime.Parse("2013-01-07 07:00:00.0000000") },</v>
      </c>
    </row>
    <row r="36" spans="1:14" ht="120" x14ac:dyDescent="0.25">
      <c r="A36" s="1">
        <v>208</v>
      </c>
      <c r="B36" s="1">
        <v>27</v>
      </c>
      <c r="C36" s="1">
        <v>27</v>
      </c>
      <c r="D36" s="1">
        <f>VLOOKUP(C36,StockItems!A:A,1,FALSE)</f>
        <v>27</v>
      </c>
      <c r="E36" s="1">
        <v>26</v>
      </c>
      <c r="F36" s="2" t="s">
        <v>1048</v>
      </c>
      <c r="G36" s="1">
        <v>26</v>
      </c>
      <c r="H36" s="1">
        <v>7</v>
      </c>
      <c r="I36" s="3" t="s">
        <v>950</v>
      </c>
      <c r="J36" s="3" t="s">
        <v>1808</v>
      </c>
      <c r="K36" s="1">
        <v>1</v>
      </c>
      <c r="L36" s="1">
        <v>17</v>
      </c>
      <c r="M36" s="1" t="s">
        <v>2573</v>
      </c>
      <c r="N36" s="2" t="str">
        <f t="shared" si="3"/>
        <v xml:space="preserve">                new PurchaseOrderLine { Id = 208, PurchaseOrderId = 27, StockItemId = 27, OrderedOuters = 26, Description = "DBA joke mug - SELECT caffeine FROM mug (Black)", ReceivedOuters = 26, PackageTypeId = 7, ExpectedUnitPricePerOuter = Decimal.Parse("4.50"), LastReceiptDate = DateTime.Parse("2013-01-08"), IsOrderLineFinalized = true, LastEditedBy = 17, LastEditedWhen = DateTime.Parse("2013-01-08 07:00:00.0000000") },</v>
      </c>
    </row>
    <row r="37" spans="1:14" ht="120" x14ac:dyDescent="0.25">
      <c r="A37" s="1">
        <v>209</v>
      </c>
      <c r="B37" s="1">
        <v>27</v>
      </c>
      <c r="C37" s="1">
        <v>34</v>
      </c>
      <c r="D37" s="1">
        <f>VLOOKUP(C37,StockItems!A:A,1,FALSE)</f>
        <v>34</v>
      </c>
      <c r="E37" s="1">
        <v>35</v>
      </c>
      <c r="F37" s="2" t="s">
        <v>1062</v>
      </c>
      <c r="G37" s="1">
        <v>35</v>
      </c>
      <c r="H37" s="1">
        <v>7</v>
      </c>
      <c r="I37" s="3" t="s">
        <v>950</v>
      </c>
      <c r="J37" s="3" t="s">
        <v>1808</v>
      </c>
      <c r="K37" s="1">
        <v>1</v>
      </c>
      <c r="L37" s="1">
        <v>17</v>
      </c>
      <c r="M37" s="1" t="s">
        <v>2573</v>
      </c>
      <c r="N37" s="2" t="str">
        <f t="shared" si="3"/>
        <v xml:space="preserve">                new PurchaseOrderLine { Id = 209, PurchaseOrderId = 27, StockItemId = 34, OrderedOuters = 35, Description = "Developer joke mug - fun was unexpected at this time (White)", ReceivedOuters = 35, PackageTypeId = 7, ExpectedUnitPricePerOuter = Decimal.Parse("4.50"), LastReceiptDate = DateTime.Parse("2013-01-08"), IsOrderLineFinalized = true, LastEditedBy = 17, LastEditedWhen = DateTime.Parse("2013-01-08 07:00:00.0000000") },</v>
      </c>
    </row>
    <row r="38" spans="1:14" ht="120" x14ac:dyDescent="0.25">
      <c r="A38" s="1">
        <v>210</v>
      </c>
      <c r="B38" s="1">
        <v>27</v>
      </c>
      <c r="C38" s="1">
        <v>35</v>
      </c>
      <c r="D38" s="1">
        <f>VLOOKUP(C38,StockItems!A:A,1,FALSE)</f>
        <v>35</v>
      </c>
      <c r="E38" s="1">
        <v>40</v>
      </c>
      <c r="F38" s="2" t="s">
        <v>1064</v>
      </c>
      <c r="G38" s="1">
        <v>40</v>
      </c>
      <c r="H38" s="1">
        <v>7</v>
      </c>
      <c r="I38" s="3" t="s">
        <v>950</v>
      </c>
      <c r="J38" s="3" t="s">
        <v>1808</v>
      </c>
      <c r="K38" s="1">
        <v>1</v>
      </c>
      <c r="L38" s="1">
        <v>17</v>
      </c>
      <c r="M38" s="1" t="s">
        <v>2573</v>
      </c>
      <c r="N38" s="2" t="str">
        <f t="shared" si="3"/>
        <v xml:space="preserve">                new PurchaseOrderLine { Id = 210, PurchaseOrderId = 27, StockItemId = 35, OrderedOuters = 40, Description = "Developer joke mug - fun was unexpected at this time (Black)", ReceivedOuters = 40, PackageTypeId = 7, ExpectedUnitPricePerOuter = Decimal.Parse("4.50"), LastReceiptDate = DateTime.Parse("2013-01-08"), IsOrderLineFinalized = true, LastEditedBy = 17, LastEditedWhen = DateTime.Parse("2013-01-08 07:00:00.0000000") },</v>
      </c>
    </row>
    <row r="39" spans="1:14" ht="120" x14ac:dyDescent="0.25">
      <c r="A39" s="1">
        <v>211</v>
      </c>
      <c r="B39" s="1">
        <v>27</v>
      </c>
      <c r="C39" s="1">
        <v>36</v>
      </c>
      <c r="D39" s="1">
        <f>VLOOKUP(C39,StockItems!A:A,1,FALSE)</f>
        <v>36</v>
      </c>
      <c r="E39" s="1">
        <v>27</v>
      </c>
      <c r="F39" s="2" t="s">
        <v>1066</v>
      </c>
      <c r="G39" s="1">
        <v>27</v>
      </c>
      <c r="H39" s="1">
        <v>7</v>
      </c>
      <c r="I39" s="3" t="s">
        <v>950</v>
      </c>
      <c r="J39" s="3" t="s">
        <v>1808</v>
      </c>
      <c r="K39" s="1">
        <v>1</v>
      </c>
      <c r="L39" s="1">
        <v>17</v>
      </c>
      <c r="M39" s="1" t="s">
        <v>2573</v>
      </c>
      <c r="N39" s="2" t="str">
        <f t="shared" si="3"/>
        <v xml:space="preserve">                new PurchaseOrderLine { Id = 211, PurchaseOrderId = 27, StockItemId = 36, OrderedOuters = 27, Description = "Developer joke mug - when your hammer is C++ (White)", ReceivedOuters = 27, PackageTypeId = 7, ExpectedUnitPricePerOuter = Decimal.Parse("4.50"), LastReceiptDate = DateTime.Parse("2013-01-08"), IsOrderLineFinalized = true, LastEditedBy = 17, LastEditedWhen = DateTime.Parse("2013-01-08 07:00:00.0000000") },</v>
      </c>
    </row>
    <row r="40" spans="1:14" ht="120" x14ac:dyDescent="0.25">
      <c r="A40" s="1">
        <v>212</v>
      </c>
      <c r="B40" s="1">
        <v>27</v>
      </c>
      <c r="C40" s="1">
        <v>47</v>
      </c>
      <c r="D40" s="1">
        <f>VLOOKUP(C40,StockItems!A:A,1,FALSE)</f>
        <v>47</v>
      </c>
      <c r="E40" s="1">
        <v>31</v>
      </c>
      <c r="F40" s="2" t="s">
        <v>1088</v>
      </c>
      <c r="G40" s="1">
        <v>31</v>
      </c>
      <c r="H40" s="1">
        <v>7</v>
      </c>
      <c r="I40" s="3" t="s">
        <v>950</v>
      </c>
      <c r="J40" s="3" t="s">
        <v>1808</v>
      </c>
      <c r="K40" s="1">
        <v>1</v>
      </c>
      <c r="L40" s="1">
        <v>17</v>
      </c>
      <c r="M40" s="1" t="s">
        <v>2573</v>
      </c>
      <c r="N40" s="2" t="str">
        <f t="shared" si="3"/>
        <v xml:space="preserve">                new PurchaseOrderLine { Id = 212, PurchaseOrderId = 27, StockItemId = 47, OrderedOuters = 31, Description = "Developer joke mug - a foo walks into a bar (Black)", ReceivedOuters = 31, PackageTypeId = 7, ExpectedUnitPricePerOuter = Decimal.Parse("4.50"), LastReceiptDate = DateTime.Parse("2013-01-08"), IsOrderLineFinalized = true, LastEditedBy = 17, LastEditedWhen = DateTime.Parse("2013-01-08 07:00:00.0000000") },</v>
      </c>
    </row>
    <row r="41" spans="1:14" ht="105" x14ac:dyDescent="0.25">
      <c r="A41" s="1">
        <v>216</v>
      </c>
      <c r="B41" s="1">
        <v>30</v>
      </c>
      <c r="C41" s="1">
        <v>12</v>
      </c>
      <c r="D41" s="1">
        <f>VLOOKUP(C41,StockItems!A:A,1,FALSE)</f>
        <v>12</v>
      </c>
      <c r="E41" s="1">
        <v>101</v>
      </c>
      <c r="F41" s="2" t="s">
        <v>1013</v>
      </c>
      <c r="G41" s="1">
        <v>101</v>
      </c>
      <c r="H41" s="1">
        <v>7</v>
      </c>
      <c r="I41" s="3" t="s">
        <v>944</v>
      </c>
      <c r="J41" s="3" t="s">
        <v>1808</v>
      </c>
      <c r="K41" s="1">
        <v>1</v>
      </c>
      <c r="L41" s="1">
        <v>17</v>
      </c>
      <c r="M41" s="1" t="s">
        <v>2573</v>
      </c>
      <c r="N41" s="2" t="str">
        <f t="shared" si="3"/>
        <v xml:space="preserve">                new PurchaseOrderLine { Id = 216, PurchaseOrderId = 30, StockItemId = 12, OrderedOuters = 101, Description = "USB food flash drive - donut", ReceivedOuters = 101, PackageTypeId = 7, ExpectedUnitPricePerOuter = Decimal.Parse("12.00"), LastReceiptDate = DateTime.Parse("2013-01-08"), IsOrderLineFinalized = true, LastEditedBy = 17, LastEditedWhen = DateTime.Parse("2013-01-08 07:00:00.0000000") },</v>
      </c>
    </row>
    <row r="42" spans="1:14" ht="105" x14ac:dyDescent="0.25">
      <c r="A42" s="1">
        <v>217</v>
      </c>
      <c r="B42" s="1">
        <v>30</v>
      </c>
      <c r="C42" s="1">
        <v>14</v>
      </c>
      <c r="D42" s="1">
        <f>VLOOKUP(C42,StockItems!A:A,1,FALSE)</f>
        <v>14</v>
      </c>
      <c r="E42" s="1">
        <v>97</v>
      </c>
      <c r="F42" s="2" t="s">
        <v>1017</v>
      </c>
      <c r="G42" s="1">
        <v>97</v>
      </c>
      <c r="H42" s="1">
        <v>7</v>
      </c>
      <c r="I42" s="3" t="s">
        <v>944</v>
      </c>
      <c r="J42" s="3" t="s">
        <v>1808</v>
      </c>
      <c r="K42" s="1">
        <v>1</v>
      </c>
      <c r="L42" s="1">
        <v>17</v>
      </c>
      <c r="M42" s="1" t="s">
        <v>2573</v>
      </c>
      <c r="N42" s="2" t="str">
        <f t="shared" si="3"/>
        <v xml:space="preserve">                new PurchaseOrderLine { Id = 217, PurchaseOrderId = 30, StockItemId = 14, OrderedOuters = 97, Description = "USB food flash drive - fortune cookie", ReceivedOuters = 97, PackageTypeId = 7, ExpectedUnitPricePerOuter = Decimal.Parse("12.00"), LastReceiptDate = DateTime.Parse("2013-01-08"), IsOrderLineFinalized = true, LastEditedBy = 17, LastEditedWhen = DateTime.Parse("2013-01-08 07:00:00.0000000") },</v>
      </c>
    </row>
    <row r="43" spans="1:14" ht="120" x14ac:dyDescent="0.25">
      <c r="A43" s="1">
        <v>221</v>
      </c>
      <c r="B43" s="1">
        <v>33</v>
      </c>
      <c r="C43" s="1">
        <v>49</v>
      </c>
      <c r="D43" s="1">
        <f>VLOOKUP(C43,StockItems!A:A,1,FALSE)</f>
        <v>49</v>
      </c>
      <c r="E43" s="1">
        <v>28</v>
      </c>
      <c r="F43" s="2" t="s">
        <v>1092</v>
      </c>
      <c r="G43" s="1">
        <v>28</v>
      </c>
      <c r="H43" s="1">
        <v>7</v>
      </c>
      <c r="I43" s="3" t="s">
        <v>950</v>
      </c>
      <c r="J43" s="3" t="s">
        <v>1810</v>
      </c>
      <c r="K43" s="1">
        <v>1</v>
      </c>
      <c r="L43" s="1">
        <v>7</v>
      </c>
      <c r="M43" s="1" t="s">
        <v>2574</v>
      </c>
      <c r="N43" s="2" t="str">
        <f t="shared" si="3"/>
        <v xml:space="preserve">                new PurchaseOrderLine { Id = 221, PurchaseOrderId = 33, StockItemId = 49, OrderedOuters = 28, Description = "Developer joke mug - this code was generated by a tool (Black)", ReceivedOuters = 28, PackageTypeId = 7, ExpectedUnitPricePerOuter = Decimal.Parse("4.50"), LastReceiptDate = DateTime.Parse("2013-01-10"), IsOrderLineFinalized = true, LastEditedBy = 7, LastEditedWhen = DateTime.Parse("2013-01-10 07:00:00.0000000") },</v>
      </c>
    </row>
    <row r="44" spans="1:14" ht="120" x14ac:dyDescent="0.25">
      <c r="A44" s="1">
        <v>234</v>
      </c>
      <c r="B44" s="1">
        <v>40</v>
      </c>
      <c r="C44" s="1">
        <v>25</v>
      </c>
      <c r="D44" s="1">
        <f>VLOOKUP(C44,StockItems!A:A,1,FALSE)</f>
        <v>25</v>
      </c>
      <c r="E44" s="1">
        <v>26</v>
      </c>
      <c r="F44" s="2" t="s">
        <v>1044</v>
      </c>
      <c r="G44" s="1">
        <v>26</v>
      </c>
      <c r="H44" s="1">
        <v>7</v>
      </c>
      <c r="I44" s="3" t="s">
        <v>950</v>
      </c>
      <c r="J44" s="3" t="s">
        <v>1812</v>
      </c>
      <c r="K44" s="1">
        <v>1</v>
      </c>
      <c r="L44" s="1">
        <v>2</v>
      </c>
      <c r="M44" s="1" t="s">
        <v>2575</v>
      </c>
      <c r="N44" s="2" t="str">
        <f t="shared" si="3"/>
        <v xml:space="preserve">                new PurchaseOrderLine { Id = 234, PurchaseOrderId = 40, StockItemId = 25, OrderedOuters = 26, Description = "DBA joke mug - I will get you in order (Black)", ReceivedOuters = 26, PackageTypeId = 7, ExpectedUnitPricePerOuter = Decimal.Parse("4.50"), LastReceiptDate = DateTime.Parse("2013-01-14"), IsOrderLineFinalized = true, LastEditedBy = 2, LastEditedWhen = DateTime.Parse("2013-01-14 07:00:00.0000000") },</v>
      </c>
    </row>
    <row r="45" spans="1:14" ht="120" x14ac:dyDescent="0.25">
      <c r="A45" s="1">
        <v>235</v>
      </c>
      <c r="B45" s="1">
        <v>40</v>
      </c>
      <c r="C45" s="1">
        <v>30</v>
      </c>
      <c r="D45" s="1">
        <f>VLOOKUP(C45,StockItems!A:A,1,FALSE)</f>
        <v>30</v>
      </c>
      <c r="E45" s="1">
        <v>27</v>
      </c>
      <c r="F45" s="2" t="s">
        <v>1054</v>
      </c>
      <c r="G45" s="1">
        <v>27</v>
      </c>
      <c r="H45" s="1">
        <v>7</v>
      </c>
      <c r="I45" s="3" t="s">
        <v>950</v>
      </c>
      <c r="J45" s="3" t="s">
        <v>1812</v>
      </c>
      <c r="K45" s="1">
        <v>1</v>
      </c>
      <c r="L45" s="1">
        <v>2</v>
      </c>
      <c r="M45" s="1" t="s">
        <v>2575</v>
      </c>
      <c r="N45" s="2" t="str">
        <f t="shared" si="3"/>
        <v xml:space="preserve">                new PurchaseOrderLine { Id = 235, PurchaseOrderId = 40, StockItemId = 30, OrderedOuters = 27, Description = "Developer joke mug - Oct 31 = Dec 25 (White)", ReceivedOuters = 27, PackageTypeId = 7, ExpectedUnitPricePerOuter = Decimal.Parse("4.50"), LastReceiptDate = DateTime.Parse("2013-01-14"), IsOrderLineFinalized = true, LastEditedBy = 2, LastEditedWhen = DateTime.Parse("2013-01-14 07:00:00.0000000") },</v>
      </c>
    </row>
    <row r="46" spans="1:14" ht="120" x14ac:dyDescent="0.25">
      <c r="A46" s="1">
        <v>236</v>
      </c>
      <c r="B46" s="1">
        <v>40</v>
      </c>
      <c r="C46" s="1">
        <v>31</v>
      </c>
      <c r="D46" s="1">
        <f>VLOOKUP(C46,StockItems!A:A,1,FALSE)</f>
        <v>31</v>
      </c>
      <c r="E46" s="1">
        <v>42</v>
      </c>
      <c r="F46" s="2" t="s">
        <v>1056</v>
      </c>
      <c r="G46" s="1">
        <v>42</v>
      </c>
      <c r="H46" s="1">
        <v>7</v>
      </c>
      <c r="I46" s="3" t="s">
        <v>950</v>
      </c>
      <c r="J46" s="3" t="s">
        <v>1812</v>
      </c>
      <c r="K46" s="1">
        <v>1</v>
      </c>
      <c r="L46" s="1">
        <v>2</v>
      </c>
      <c r="M46" s="1" t="s">
        <v>2575</v>
      </c>
      <c r="N46" s="2" t="str">
        <f t="shared" si="3"/>
        <v xml:space="preserve">                new PurchaseOrderLine { Id = 236, PurchaseOrderId = 40, StockItemId = 31, OrderedOuters = 42, Description = "Developer joke mug - Oct 31 = Dec 25 (Black)", ReceivedOuters = 42, PackageTypeId = 7, ExpectedUnitPricePerOuter = Decimal.Parse("4.50"), LastReceiptDate = DateTime.Parse("2013-01-14"), IsOrderLineFinalized = true, LastEditedBy = 2, LastEditedWhen = DateTime.Parse("2013-01-14 07:00:00.0000000") },</v>
      </c>
    </row>
    <row r="47" spans="1:14" ht="120" x14ac:dyDescent="0.25">
      <c r="A47" s="1">
        <v>245</v>
      </c>
      <c r="B47" s="1">
        <v>44</v>
      </c>
      <c r="C47" s="1">
        <v>42</v>
      </c>
      <c r="D47" s="1">
        <f>VLOOKUP(C47,StockItems!A:A,1,FALSE)</f>
        <v>42</v>
      </c>
      <c r="E47" s="1">
        <v>33</v>
      </c>
      <c r="F47" s="2" t="s">
        <v>1078</v>
      </c>
      <c r="G47" s="1">
        <v>33</v>
      </c>
      <c r="H47" s="1">
        <v>7</v>
      </c>
      <c r="I47" s="3" t="s">
        <v>950</v>
      </c>
      <c r="J47" s="3" t="s">
        <v>1814</v>
      </c>
      <c r="K47" s="1">
        <v>1</v>
      </c>
      <c r="L47" s="1">
        <v>15</v>
      </c>
      <c r="M47" s="1" t="s">
        <v>1916</v>
      </c>
      <c r="N47" s="2" t="str">
        <f t="shared" si="3"/>
        <v xml:space="preserve">                new PurchaseOrderLine { Id = 245, PurchaseOrderId = 44, StockItemId = 42, OrderedOuters = 33, Description = "Developer joke mug - understanding recursion requires understanding recursion (White)", ReceivedOuters = 33, PackageTypeId = 7, ExpectedUnitPricePerOuter = Decimal.Parse("4.50"), LastReceiptDate = DateTime.Parse("2013-01-15"), IsOrderLineFinalized = true, LastEditedBy = 15, LastEditedWhen = DateTime.Parse("2013-01-15 07:00:00.0000000") },</v>
      </c>
    </row>
    <row r="48" spans="1:14" ht="120" x14ac:dyDescent="0.25">
      <c r="A48" s="1">
        <v>252</v>
      </c>
      <c r="B48" s="1">
        <v>48</v>
      </c>
      <c r="C48" s="1">
        <v>26</v>
      </c>
      <c r="D48" s="1">
        <f>VLOOKUP(C48,StockItems!A:A,1,FALSE)</f>
        <v>26</v>
      </c>
      <c r="E48" s="1">
        <v>33</v>
      </c>
      <c r="F48" s="2" t="s">
        <v>1046</v>
      </c>
      <c r="G48" s="1">
        <v>33</v>
      </c>
      <c r="H48" s="1">
        <v>7</v>
      </c>
      <c r="I48" s="3" t="s">
        <v>950</v>
      </c>
      <c r="J48" s="3" t="s">
        <v>1815</v>
      </c>
      <c r="K48" s="1">
        <v>1</v>
      </c>
      <c r="L48" s="1">
        <v>6</v>
      </c>
      <c r="M48" s="1" t="s">
        <v>1927</v>
      </c>
      <c r="N48" s="2" t="str">
        <f t="shared" si="3"/>
        <v xml:space="preserve">                new PurchaseOrderLine { Id = 252, PurchaseOrderId = 48, StockItemId = 26, OrderedOuters = 33, Description = "DBA joke mug - SELECT caffeine FROM mug (White)", ReceivedOuters = 33, PackageTypeId = 7, ExpectedUnitPricePerOuter = Decimal.Parse("4.50"), LastReceiptDate = DateTime.Parse("2013-01-16"), IsOrderLineFinalized = true, LastEditedBy = 6, LastEditedWhen = DateTime.Parse("2013-01-16 07:00:00.0000000") },</v>
      </c>
    </row>
    <row r="49" spans="1:14" ht="120" x14ac:dyDescent="0.25">
      <c r="A49" s="1">
        <v>253</v>
      </c>
      <c r="B49" s="1">
        <v>48</v>
      </c>
      <c r="C49" s="1">
        <v>37</v>
      </c>
      <c r="D49" s="1">
        <f>VLOOKUP(C49,StockItems!A:A,1,FALSE)</f>
        <v>37</v>
      </c>
      <c r="E49" s="1">
        <v>33</v>
      </c>
      <c r="F49" s="2" t="s">
        <v>1068</v>
      </c>
      <c r="G49" s="1">
        <v>33</v>
      </c>
      <c r="H49" s="1">
        <v>7</v>
      </c>
      <c r="I49" s="3" t="s">
        <v>950</v>
      </c>
      <c r="J49" s="3" t="s">
        <v>1815</v>
      </c>
      <c r="K49" s="1">
        <v>1</v>
      </c>
      <c r="L49" s="1">
        <v>6</v>
      </c>
      <c r="M49" s="1" t="s">
        <v>1927</v>
      </c>
      <c r="N49" s="2" t="str">
        <f t="shared" si="3"/>
        <v xml:space="preserve">                new PurchaseOrderLine { Id = 253, PurchaseOrderId = 48, StockItemId = 37, OrderedOuters = 33, Description = "Developer joke mug - when your hammer is C++ (Black)", ReceivedOuters = 33, PackageTypeId = 7, ExpectedUnitPricePerOuter = Decimal.Parse("4.50"), LastReceiptDate = DateTime.Parse("2013-01-16"), IsOrderLineFinalized = true, LastEditedBy = 6, LastEditedWhen = DateTime.Parse("2013-01-16 07:00:00.0000000") },</v>
      </c>
    </row>
  </sheetData>
  <autoFilter ref="A1:N49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1.28515625" style="1" bestFit="1" customWidth="1"/>
    <col min="2" max="2" width="28.85546875" style="1" bestFit="1" customWidth="1"/>
    <col min="3" max="3" width="15.5703125" style="1" bestFit="1" customWidth="1"/>
    <col min="4" max="5" width="28" style="1" bestFit="1" customWidth="1"/>
    <col min="6" max="6" width="116.5703125" style="1" bestFit="1" customWidth="1"/>
    <col min="7" max="16384" width="9.140625" style="1"/>
  </cols>
  <sheetData>
    <row r="1" spans="1:6" s="4" customFormat="1" x14ac:dyDescent="0.25">
      <c r="A1" s="4" t="s">
        <v>704</v>
      </c>
      <c r="B1" s="4" t="s">
        <v>845</v>
      </c>
      <c r="C1" s="4" t="s">
        <v>11</v>
      </c>
      <c r="D1" s="4" t="s">
        <v>12</v>
      </c>
      <c r="E1" s="4" t="s">
        <v>13</v>
      </c>
    </row>
    <row r="2" spans="1:6" ht="30" x14ac:dyDescent="0.25">
      <c r="A2" s="1">
        <v>1</v>
      </c>
      <c r="B2" s="1" t="s">
        <v>836</v>
      </c>
      <c r="C2" s="1">
        <v>1</v>
      </c>
      <c r="D2" s="1" t="s">
        <v>16</v>
      </c>
      <c r="E2" s="1" t="s">
        <v>17</v>
      </c>
      <c r="F2" s="2" t="str">
        <f>CONCATENATE("                new SupplierCategory() { Id = ",A2,", SupplierCategoryName = """,B2,"""",IF(C2="NULL","",CONCATENATE(", LastEditedBy = ",C2)),IF(D2="NULL","",CONCATENATE(", ValidFrom = DateTime.Parse(""",D2,""")")),IF(E2="NULL","",CONCATENATE(", ValidTo = DateTime.Parse(""",E2,""")"))," },")</f>
        <v xml:space="preserve">                new SupplierCategory() { Id = 1, SupplierCategoryName = "Other Wholesaler", LastEditedBy = 1, ValidFrom = DateTime.Parse("2013-01-01 00:00:00.0000000"), ValidTo = DateTime.Parse("9999-12-31 23:59:59.9999999") },</v>
      </c>
    </row>
    <row r="3" spans="1:6" ht="30" x14ac:dyDescent="0.25">
      <c r="A3" s="1">
        <v>2</v>
      </c>
      <c r="B3" s="1" t="s">
        <v>837</v>
      </c>
      <c r="C3" s="1">
        <v>1</v>
      </c>
      <c r="D3" s="1" t="s">
        <v>16</v>
      </c>
      <c r="E3" s="1" t="s">
        <v>17</v>
      </c>
      <c r="F3" s="2" t="str">
        <f t="shared" ref="F3:F10" si="0">CONCATENATE("                new SupplierCategory() { Id = ",A3,", SupplierCategoryName = """,B3,"""",IF(C3="NULL","",CONCATENATE(", LastEditedBy = ",C3)),IF(D3="NULL","",CONCATENATE(", ValidFrom = DateTime.Parse(""",D3,""")")),IF(E3="NULL","",CONCATENATE(", ValidTo = DateTime.Parse(""",E3,""")"))," },")</f>
        <v xml:space="preserve">                new SupplierCategory() { Id = 2, SupplierCategoryName = "Novelty Goods Supplier", LastEditedBy = 1, ValidFrom = DateTime.Parse("2013-01-01 00:00:00.0000000"), ValidTo = DateTime.Parse("9999-12-31 23:59:59.9999999") },</v>
      </c>
    </row>
    <row r="4" spans="1:6" ht="30" x14ac:dyDescent="0.25">
      <c r="A4" s="1">
        <v>3</v>
      </c>
      <c r="B4" s="1" t="s">
        <v>838</v>
      </c>
      <c r="C4" s="1">
        <v>1</v>
      </c>
      <c r="D4" s="1" t="s">
        <v>16</v>
      </c>
      <c r="E4" s="1" t="s">
        <v>17</v>
      </c>
      <c r="F4" s="2" t="str">
        <f t="shared" si="0"/>
        <v xml:space="preserve">                new SupplierCategory() { Id = 3, SupplierCategoryName = "Toy Supplier", LastEditedBy = 1, ValidFrom = DateTime.Parse("2013-01-01 00:00:00.0000000"), ValidTo = DateTime.Parse("9999-12-31 23:59:59.9999999") },</v>
      </c>
    </row>
    <row r="5" spans="1:6" ht="30" x14ac:dyDescent="0.25">
      <c r="A5" s="1">
        <v>4</v>
      </c>
      <c r="B5" s="1" t="s">
        <v>839</v>
      </c>
      <c r="C5" s="1">
        <v>1</v>
      </c>
      <c r="D5" s="1" t="s">
        <v>16</v>
      </c>
      <c r="E5" s="1" t="s">
        <v>17</v>
      </c>
      <c r="F5" s="2" t="str">
        <f t="shared" si="0"/>
        <v xml:space="preserve">                new SupplierCategory() { Id = 4, SupplierCategoryName = "Clothing Supplier", LastEditedBy = 1, ValidFrom = DateTime.Parse("2013-01-01 00:00:00.0000000"), ValidTo = DateTime.Parse("9999-12-31 23:59:59.9999999") },</v>
      </c>
    </row>
    <row r="6" spans="1:6" ht="30" x14ac:dyDescent="0.25">
      <c r="A6" s="1">
        <v>5</v>
      </c>
      <c r="B6" s="1" t="s">
        <v>840</v>
      </c>
      <c r="C6" s="1">
        <v>1</v>
      </c>
      <c r="D6" s="1" t="s">
        <v>16</v>
      </c>
      <c r="E6" s="1" t="s">
        <v>17</v>
      </c>
      <c r="F6" s="2" t="str">
        <f t="shared" si="0"/>
        <v xml:space="preserve">                new SupplierCategory() { Id = 5, SupplierCategoryName = "Packaging Supplier", LastEditedBy = 1, ValidFrom = DateTime.Parse("2013-01-01 00:00:00.0000000"), ValidTo = DateTime.Parse("9999-12-31 23:59:59.9999999") },</v>
      </c>
    </row>
    <row r="7" spans="1:6" ht="30" x14ac:dyDescent="0.25">
      <c r="A7" s="1">
        <v>6</v>
      </c>
      <c r="B7" s="1" t="s">
        <v>841</v>
      </c>
      <c r="C7" s="1">
        <v>16</v>
      </c>
      <c r="D7" s="1" t="s">
        <v>676</v>
      </c>
      <c r="E7" s="1" t="s">
        <v>17</v>
      </c>
      <c r="F7" s="2" t="str">
        <f t="shared" si="0"/>
        <v xml:space="preserve">                new SupplierCategory() { Id = 6, SupplierCategoryName = "Courier Services Supplier", LastEditedBy = 16, ValidFrom = DateTime.Parse("2015-01-01 16:00:00.0000000"), ValidTo = DateTime.Parse("9999-12-31 23:59:59.9999999") },</v>
      </c>
    </row>
    <row r="8" spans="1:6" ht="30" x14ac:dyDescent="0.25">
      <c r="A8" s="1">
        <v>7</v>
      </c>
      <c r="B8" s="1" t="s">
        <v>842</v>
      </c>
      <c r="C8" s="1">
        <v>1</v>
      </c>
      <c r="D8" s="1" t="s">
        <v>16</v>
      </c>
      <c r="E8" s="1" t="s">
        <v>17</v>
      </c>
      <c r="F8" s="2" t="str">
        <f t="shared" si="0"/>
        <v xml:space="preserve">                new SupplierCategory() { Id = 7, SupplierCategoryName = "Financial Services Supplier", LastEditedBy = 1, ValidFrom = DateTime.Parse("2013-01-01 00:00:00.0000000"), ValidTo = DateTime.Parse("9999-12-31 23:59:59.9999999") },</v>
      </c>
    </row>
    <row r="9" spans="1:6" ht="30" x14ac:dyDescent="0.25">
      <c r="A9" s="1">
        <v>8</v>
      </c>
      <c r="B9" s="1" t="s">
        <v>843</v>
      </c>
      <c r="C9" s="1">
        <v>1</v>
      </c>
      <c r="D9" s="1" t="s">
        <v>16</v>
      </c>
      <c r="E9" s="1" t="s">
        <v>17</v>
      </c>
      <c r="F9" s="2" t="str">
        <f t="shared" si="0"/>
        <v xml:space="preserve">                new SupplierCategory() { Id = 8, SupplierCategoryName = "Marketing Services Supplier", LastEditedBy = 1, ValidFrom = DateTime.Parse("2013-01-01 00:00:00.0000000"), ValidTo = DateTime.Parse("9999-12-31 23:59:59.9999999") },</v>
      </c>
    </row>
    <row r="10" spans="1:6" ht="30" x14ac:dyDescent="0.25">
      <c r="A10" s="1">
        <v>9</v>
      </c>
      <c r="B10" s="1" t="s">
        <v>844</v>
      </c>
      <c r="C10" s="1">
        <v>1</v>
      </c>
      <c r="D10" s="1" t="s">
        <v>16</v>
      </c>
      <c r="E10" s="1" t="s">
        <v>17</v>
      </c>
      <c r="F10" s="2" t="str">
        <f t="shared" si="0"/>
        <v xml:space="preserve">                new SupplierCategory() { Id = 9, SupplierCategoryName = "Insurance Services Supplier", LastEditedBy = 1, ValidFrom = DateTime.Parse("2013-01-01 00:00:00.0000000"), ValidTo = DateTime.Parse("9999-12-31 23:59:59.9999999") },</v>
      </c>
    </row>
  </sheetData>
  <autoFilter ref="A1:F1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"/>
  <sheetViews>
    <sheetView zoomScale="80" zoomScaleNormal="80" workbookViewId="0">
      <pane ySplit="1" topLeftCell="A7" activePane="bottomLeft" state="frozen"/>
      <selection pane="bottomLeft" activeCell="A14" sqref="A14"/>
    </sheetView>
  </sheetViews>
  <sheetFormatPr defaultRowHeight="15" x14ac:dyDescent="0.25"/>
  <cols>
    <col min="1" max="1" width="13.140625" style="1" customWidth="1"/>
    <col min="2" max="2" width="26" style="1" bestFit="1" customWidth="1"/>
    <col min="3" max="3" width="21.28515625" style="1" bestFit="1" customWidth="1"/>
    <col min="4" max="4" width="26" style="1" bestFit="1" customWidth="1"/>
    <col min="5" max="5" width="27.28515625" style="1" bestFit="1" customWidth="1"/>
    <col min="6" max="6" width="20.5703125" style="1" bestFit="1" customWidth="1"/>
    <col min="7" max="7" width="17.140625" style="1" bestFit="1" customWidth="1"/>
    <col min="8" max="8" width="14.85546875" style="1" bestFit="1" customWidth="1"/>
    <col min="9" max="9" width="20.28515625" style="1" bestFit="1" customWidth="1"/>
    <col min="10" max="10" width="26" style="1" bestFit="1" customWidth="1"/>
    <col min="11" max="11" width="35.85546875" style="1" bestFit="1" customWidth="1"/>
    <col min="12" max="12" width="20" style="1" bestFit="1" customWidth="1"/>
    <col min="13" max="13" width="23" style="1" bestFit="1" customWidth="1"/>
    <col min="14" max="14" width="24.42578125" style="1" bestFit="1" customWidth="1"/>
    <col min="15" max="15" width="16.42578125" style="1" bestFit="1" customWidth="1"/>
    <col min="16" max="16" width="28.42578125" style="2" customWidth="1"/>
    <col min="17" max="17" width="16.5703125" style="1" bestFit="1" customWidth="1"/>
    <col min="18" max="18" width="14.85546875" style="1" bestFit="1" customWidth="1"/>
    <col min="19" max="19" width="42.140625" style="1" bestFit="1" customWidth="1"/>
    <col min="20" max="20" width="23.5703125" style="1" bestFit="1" customWidth="1"/>
    <col min="21" max="21" width="29.42578125" style="1" bestFit="1" customWidth="1"/>
    <col min="22" max="22" width="21.5703125" style="1" bestFit="1" customWidth="1"/>
    <col min="23" max="23" width="53.85546875" style="1" bestFit="1" customWidth="1"/>
    <col min="24" max="25" width="21.28515625" style="1" bestFit="1" customWidth="1"/>
    <col min="26" max="26" width="19.28515625" style="1" bestFit="1" customWidth="1"/>
    <col min="27" max="27" width="15.5703125" style="1" bestFit="1" customWidth="1"/>
    <col min="28" max="29" width="28" style="1" bestFit="1" customWidth="1"/>
    <col min="30" max="30" width="190.85546875" style="2" bestFit="1" customWidth="1"/>
    <col min="31" max="16384" width="9.140625" style="1"/>
  </cols>
  <sheetData>
    <row r="1" spans="1:30" s="4" customFormat="1" x14ac:dyDescent="0.25">
      <c r="A1" s="4" t="s">
        <v>702</v>
      </c>
      <c r="B1" s="4" t="s">
        <v>703</v>
      </c>
      <c r="C1" s="4" t="s">
        <v>704</v>
      </c>
      <c r="D1" s="4" t="s">
        <v>705</v>
      </c>
      <c r="E1" s="4" t="s">
        <v>706</v>
      </c>
      <c r="F1" s="4" t="s">
        <v>682</v>
      </c>
      <c r="G1" s="4" t="s">
        <v>687</v>
      </c>
      <c r="H1" s="4" t="s">
        <v>692</v>
      </c>
      <c r="I1" s="4" t="s">
        <v>707</v>
      </c>
      <c r="J1" s="4" t="s">
        <v>708</v>
      </c>
      <c r="K1" s="4" t="s">
        <v>709</v>
      </c>
      <c r="L1" s="4" t="s">
        <v>710</v>
      </c>
      <c r="M1" s="4" t="s">
        <v>711</v>
      </c>
      <c r="N1" s="4" t="s">
        <v>712</v>
      </c>
      <c r="O1" s="4" t="s">
        <v>713</v>
      </c>
      <c r="P1" s="6" t="s">
        <v>714</v>
      </c>
      <c r="Q1" s="4" t="s">
        <v>52</v>
      </c>
      <c r="R1" s="4" t="s">
        <v>53</v>
      </c>
      <c r="S1" s="4" t="s">
        <v>715</v>
      </c>
      <c r="T1" s="4" t="s">
        <v>685</v>
      </c>
      <c r="U1" s="4" t="s">
        <v>686</v>
      </c>
      <c r="V1" s="4" t="s">
        <v>688</v>
      </c>
      <c r="W1" s="4" t="s">
        <v>689</v>
      </c>
      <c r="X1" s="4" t="s">
        <v>690</v>
      </c>
      <c r="Y1" s="4" t="s">
        <v>691</v>
      </c>
      <c r="Z1" s="4" t="s">
        <v>693</v>
      </c>
      <c r="AA1" s="4" t="s">
        <v>11</v>
      </c>
      <c r="AB1" s="4" t="s">
        <v>12</v>
      </c>
      <c r="AC1" s="4" t="s">
        <v>13</v>
      </c>
      <c r="AD1" s="6"/>
    </row>
    <row r="2" spans="1:30" ht="75" x14ac:dyDescent="0.25">
      <c r="A2" s="1">
        <v>1</v>
      </c>
      <c r="B2" s="1" t="s">
        <v>716</v>
      </c>
      <c r="C2" s="1">
        <v>2</v>
      </c>
      <c r="D2" s="1">
        <v>21</v>
      </c>
      <c r="E2" s="1">
        <v>22</v>
      </c>
      <c r="F2" s="1">
        <v>7</v>
      </c>
      <c r="G2" s="1">
        <v>38171</v>
      </c>
      <c r="H2" s="1">
        <v>38171</v>
      </c>
      <c r="I2" s="1" t="s">
        <v>717</v>
      </c>
      <c r="J2" s="1" t="s">
        <v>716</v>
      </c>
      <c r="K2" s="1" t="s">
        <v>718</v>
      </c>
      <c r="L2" s="1">
        <v>356981</v>
      </c>
      <c r="M2" s="1">
        <v>8575824136</v>
      </c>
      <c r="N2" s="1">
        <v>25986</v>
      </c>
      <c r="O2" s="1">
        <v>14</v>
      </c>
      <c r="P2" s="2" t="s">
        <v>61</v>
      </c>
      <c r="Q2" s="1" t="s">
        <v>217</v>
      </c>
      <c r="R2" s="1" t="s">
        <v>218</v>
      </c>
      <c r="S2" s="1" t="s">
        <v>719</v>
      </c>
      <c r="T2" s="1" t="s">
        <v>720</v>
      </c>
      <c r="U2" s="1" t="s">
        <v>721</v>
      </c>
      <c r="V2" s="1">
        <v>46077</v>
      </c>
      <c r="W2" s="1" t="s">
        <v>722</v>
      </c>
      <c r="X2" s="1" t="s">
        <v>723</v>
      </c>
      <c r="Y2" s="1" t="s">
        <v>724</v>
      </c>
      <c r="Z2" s="1">
        <v>46077</v>
      </c>
      <c r="AA2" s="1">
        <v>1</v>
      </c>
      <c r="AB2" s="1" t="s">
        <v>399</v>
      </c>
      <c r="AC2" s="1" t="s">
        <v>17</v>
      </c>
      <c r="AD2" s="2" t="str">
        <f>CONCATENATE("                new Supplier() { Id = ",A2,", SupplierName = """,B2,""", SupplierCategoryId = ",C2,", PrimaryContactPersonId = ",D2,", AlternateContactPersonId = ",E2,IF(F2="NULL","",CONCATENATE(", DeliveryMethodId = ",F2)),", DeliveryCityId = ",G2,", PostalCityId = ",H2,", SupplierReference = """,I2,""", BankAccountName = """,J2,""", BankAccountBranch = """,K2,""", BankAccountCode = """,L2,""", BankAccountNumber = """,M2,""", BankInternationalCode = """,N2,""", PaymentDays = ",O2,IF(P2="NULL","",CONCATENATE(", InternalComments = """,P2,"""")),", PhoneNumber = """,Q2,""", FaxNumber = """,R2,""", WebsiteUrl = """,S2,"""",IF(U2="NULL","",CONCATENATE(", DeliveryAddressLine1 = """,U2,"""")),IF(T2="NULL","",CONCATENATE(", DeliveryAddressLine2 = """,T2,"""")),", DeliveryPostalCode = """,V2,"""",IF(X2="NULL","",CONCATENATE(", PostalAddressLine1 = """,X2,"""")),IF(Y2="NULL","",CONCATENATE(", PostalAddressLine2 = """,Y2,"""")),",PostalPostalCode = """,Z2,"""",IF(AA2="NULL","",CONCATENATE(", LastEditedBy = ",AA2)),IF(AB2="NULL","",CONCATENATE(", ValidFrom = DateTime.Parse(""",AB2,""")")),IF(AC2="NULL","",CONCATENATE(", ValidTo = DateTime.Parse(""",AC2,""")"))," },")</f>
        <v xml:space="preserve">                new Supplier() { Id = 1, SupplierName = "A Datum Corporation", SupplierCategoryId = 2, PrimaryContactPersonId = 21, AlternateContactPersonId = 22, DeliveryMethodId = 7, DeliveryCityId = 38171, PostalCityId = 38171, SupplierReference = "AA20384", BankAccountName = "A Datum Corporation", BankAccountBranch = "Woodgrove Bank Zionsville", BankAccountCode = "356981", BankAccountNumber = "8575824136", BankInternationalCode = "25986", PaymentDays = 14, PhoneNumber = "(847) 555-0100", FaxNumber = "(847) 555-0101", WebsiteUrl = "http://www.adatum.com", DeliveryAddressLine1 = "183838 Southwest Boulevard", DeliveryAddressLine2 = "Suite 10", DeliveryPostalCode = "46077", PostalAddressLine1 = "PO Box 1039", PostalAddressLine2 = "Surrey",PostalPostalCode = "46077", LastEditedBy = 1, ValidFrom = DateTime.Parse("2013-01-01 00:05:00.0000000"), ValidTo = DateTime.Parse("9999-12-31 23:59:59.9999999") },</v>
      </c>
    </row>
    <row r="3" spans="1:30" ht="75" x14ac:dyDescent="0.25">
      <c r="A3" s="1">
        <v>2</v>
      </c>
      <c r="B3" s="1" t="s">
        <v>725</v>
      </c>
      <c r="C3" s="1">
        <v>2</v>
      </c>
      <c r="D3" s="1">
        <v>23</v>
      </c>
      <c r="E3" s="1">
        <v>24</v>
      </c>
      <c r="F3" s="1">
        <v>9</v>
      </c>
      <c r="G3" s="1">
        <v>13870</v>
      </c>
      <c r="H3" s="1">
        <v>13870</v>
      </c>
      <c r="I3" s="1" t="s">
        <v>726</v>
      </c>
      <c r="J3" s="1" t="s">
        <v>727</v>
      </c>
      <c r="K3" s="1" t="s">
        <v>728</v>
      </c>
      <c r="L3" s="1">
        <v>358698</v>
      </c>
      <c r="M3" s="1">
        <v>4587965215</v>
      </c>
      <c r="N3" s="1">
        <v>25868</v>
      </c>
      <c r="O3" s="1">
        <v>7</v>
      </c>
      <c r="P3" s="2" t="s">
        <v>61</v>
      </c>
      <c r="Q3" s="1" t="s">
        <v>229</v>
      </c>
      <c r="R3" s="1" t="s">
        <v>230</v>
      </c>
      <c r="S3" s="1" t="s">
        <v>729</v>
      </c>
      <c r="T3" s="1" t="s">
        <v>730</v>
      </c>
      <c r="U3" s="1" t="s">
        <v>731</v>
      </c>
      <c r="V3" s="1">
        <v>98253</v>
      </c>
      <c r="W3" s="1" t="s">
        <v>732</v>
      </c>
      <c r="X3" s="1" t="s">
        <v>733</v>
      </c>
      <c r="Y3" s="1" t="s">
        <v>734</v>
      </c>
      <c r="Z3" s="1">
        <v>98253</v>
      </c>
      <c r="AA3" s="1">
        <v>1</v>
      </c>
      <c r="AB3" s="1" t="s">
        <v>399</v>
      </c>
      <c r="AC3" s="1" t="s">
        <v>17</v>
      </c>
      <c r="AD3" s="2" t="str">
        <f t="shared" ref="AD3:AD14" si="0">CONCATENATE("                new Supplier() { Id = ",A3,", SupplierName = """,B3,""", SupplierCategoryId = ",C3,", PrimaryContactPersonId = ",D3,", AlternateContactPersonId = ",E3,IF(F3="NULL","",CONCATENATE(", DeliveryMethodId = ",F3)),", DeliveryCityId = ",G3,", PostalCityId = ",H3,", SupplierReference = """,I3,""", BankAccountName = """,J3,""", BankAccountBranch = """,K3,""", BankAccountCode = """,L3,""", BankAccountNumber = """,M3,""", BankInternationalCode = """,N3,""", PaymentDays = ",O3,IF(P3="NULL","",CONCATENATE(", InternalComments = """,P3,"""")),", PhoneNumber = """,Q3,""", FaxNumber = """,R3,""", WebsiteUrl = """,S3,"""",IF(U3="NULL","",CONCATENATE(", DeliveryAddressLine1 = """,U3,"""")),IF(T3="NULL","",CONCATENATE(", DeliveryAddressLine2 = """,T3,"""")),", DeliveryPostalCode = """,V3,"""",IF(X3="NULL","",CONCATENATE(", PostalAddressLine1 = """,X3,"""")),IF(Y3="NULL","",CONCATENATE(", PostalAddressLine2 = """,Y3,"""")),",PostalPostalCode = """,Z3,"""",IF(AA3="NULL","",CONCATENATE(", LastEditedBy = ",AA3)),IF(AB3="NULL","",CONCATENATE(", ValidFrom = DateTime.Parse(""",AB3,""")")),IF(AC3="NULL","",CONCATENATE(", ValidTo = DateTime.Parse(""",AC3,""")"))," },")</f>
        <v xml:space="preserve">                new Supplier() { Id = 2, SupplierName = "Contoso, Ltd.", SupplierCategoryId = 2, PrimaryContactPersonId = 23, AlternateContactPersonId = 24, DeliveryMethodId = 9, DeliveryCityId = 13870, PostalCityId = 13870, SupplierReference = "B2084020", BankAccountName = "Contoso Ltd", BankAccountBranch = "Woodgrove Bank Greenbank", BankAccountCode = "358698", BankAccountNumber = "4587965215", BankInternationalCode = "25868", PaymentDays = 7, PhoneNumber = "(360) 555-0100", FaxNumber = "(360) 555-0101", WebsiteUrl = "http://www.contoso.com", DeliveryAddressLine1 = "2934 Night Road", DeliveryAddressLine2 = "Unit 2", DeliveryPostalCode = "98253", PostalAddressLine1 = "PO Box 1012", PostalAddressLine2 = "Jolimont",PostalPostalCode = "98253", LastEditedBy = 1, ValidFrom = DateTime.Parse("2013-01-01 00:05:00.0000000"), ValidTo = DateTime.Parse("9999-12-31 23:59:59.9999999") },</v>
      </c>
    </row>
    <row r="4" spans="1:30" ht="75" x14ac:dyDescent="0.25">
      <c r="A4" s="1">
        <v>3</v>
      </c>
      <c r="B4" s="1" t="s">
        <v>735</v>
      </c>
      <c r="C4" s="1">
        <v>6</v>
      </c>
      <c r="D4" s="1">
        <v>25</v>
      </c>
      <c r="E4" s="1">
        <v>26</v>
      </c>
      <c r="F4" s="1" t="s">
        <v>61</v>
      </c>
      <c r="G4" s="1">
        <v>30378</v>
      </c>
      <c r="H4" s="1">
        <v>30378</v>
      </c>
      <c r="I4" s="1">
        <v>209340283</v>
      </c>
      <c r="J4" s="1" t="s">
        <v>735</v>
      </c>
      <c r="K4" s="1" t="s">
        <v>736</v>
      </c>
      <c r="L4" s="1">
        <v>354269</v>
      </c>
      <c r="M4" s="1">
        <v>3254872158</v>
      </c>
      <c r="N4" s="1">
        <v>45698</v>
      </c>
      <c r="O4" s="1">
        <v>30</v>
      </c>
      <c r="P4" s="2" t="s">
        <v>61</v>
      </c>
      <c r="Q4" s="1" t="s">
        <v>241</v>
      </c>
      <c r="R4" s="1" t="s">
        <v>242</v>
      </c>
      <c r="S4" s="1" t="s">
        <v>737</v>
      </c>
      <c r="T4" s="1" t="s">
        <v>61</v>
      </c>
      <c r="U4" s="1" t="s">
        <v>738</v>
      </c>
      <c r="V4" s="1">
        <v>94101</v>
      </c>
      <c r="W4" s="1" t="s">
        <v>605</v>
      </c>
      <c r="X4" s="1" t="s">
        <v>739</v>
      </c>
      <c r="Y4" s="1" t="s">
        <v>740</v>
      </c>
      <c r="Z4" s="1">
        <v>94101</v>
      </c>
      <c r="AA4" s="1">
        <v>1</v>
      </c>
      <c r="AB4" s="1" t="s">
        <v>399</v>
      </c>
      <c r="AC4" s="1" t="s">
        <v>17</v>
      </c>
      <c r="AD4" s="2" t="str">
        <f t="shared" si="0"/>
        <v xml:space="preserve">                new Supplier() { Id = 3, SupplierName = "Consolidated Messenger", SupplierCategoryId = 6, PrimaryContactPersonId = 25, AlternateContactPersonId = 26, DeliveryCityId = 30378, PostalCityId = 30378, SupplierReference = "209340283", BankAccountName = "Consolidated Messenger", BankAccountBranch = "Woodgrove Bank San Francisco", BankAccountCode = "354269", BankAccountNumber = "3254872158", BankInternationalCode = "45698", PaymentDays = 30, PhoneNumber = "(415) 555-0100", FaxNumber = "(415) 555-0101", WebsiteUrl = "http://www.consolidatedmessenger.com", DeliveryAddressLine1 = "894 Market Day Street", DeliveryPostalCode = "94101", PostalAddressLine1 = "PO Box 1014", PostalAddressLine2 = "West Mont",PostalPostalCode = "94101", LastEditedBy = 1, ValidFrom = DateTime.Parse("2013-01-01 00:05:00.0000000"), ValidTo = DateTime.Parse("9999-12-31 23:59:59.9999999") },</v>
      </c>
    </row>
    <row r="5" spans="1:30" ht="75" x14ac:dyDescent="0.25">
      <c r="A5" s="1">
        <v>4</v>
      </c>
      <c r="B5" s="1" t="s">
        <v>741</v>
      </c>
      <c r="C5" s="1">
        <v>4</v>
      </c>
      <c r="D5" s="1">
        <v>27</v>
      </c>
      <c r="E5" s="1">
        <v>28</v>
      </c>
      <c r="F5" s="1">
        <v>7</v>
      </c>
      <c r="G5" s="1">
        <v>18557</v>
      </c>
      <c r="H5" s="1">
        <v>18557</v>
      </c>
      <c r="I5" s="1">
        <v>293092</v>
      </c>
      <c r="J5" s="1" t="s">
        <v>742</v>
      </c>
      <c r="K5" s="1" t="s">
        <v>743</v>
      </c>
      <c r="L5" s="1">
        <v>789568</v>
      </c>
      <c r="M5" s="1">
        <v>4125863879</v>
      </c>
      <c r="N5" s="1">
        <v>12546</v>
      </c>
      <c r="O5" s="1">
        <v>30</v>
      </c>
      <c r="P5" s="2" t="s">
        <v>61</v>
      </c>
      <c r="Q5" s="1" t="s">
        <v>257</v>
      </c>
      <c r="R5" s="1" t="s">
        <v>744</v>
      </c>
      <c r="S5" s="1" t="s">
        <v>745</v>
      </c>
      <c r="T5" s="1" t="s">
        <v>746</v>
      </c>
      <c r="U5" s="1" t="s">
        <v>747</v>
      </c>
      <c r="V5" s="1">
        <v>40351</v>
      </c>
      <c r="W5" s="1" t="s">
        <v>748</v>
      </c>
      <c r="X5" s="1" t="s">
        <v>749</v>
      </c>
      <c r="Y5" s="1" t="s">
        <v>750</v>
      </c>
      <c r="Z5" s="1">
        <v>40351</v>
      </c>
      <c r="AA5" s="1">
        <v>1</v>
      </c>
      <c r="AB5" s="1" t="s">
        <v>399</v>
      </c>
      <c r="AC5" s="1" t="s">
        <v>17</v>
      </c>
      <c r="AD5" s="2" t="str">
        <f t="shared" si="0"/>
        <v xml:space="preserve">                new Supplier() { Id = 4, SupplierName = "Fabrikam, Inc.", SupplierCategoryId = 4, PrimaryContactPersonId = 27, AlternateContactPersonId = 28, DeliveryMethodId = 7, DeliveryCityId = 18557, PostalCityId = 18557, SupplierReference = "293092", BankAccountName = "Fabrikam Inc", BankAccountBranch = "Woodgrove Bank Lakeview Heights", BankAccountCode = "789568", BankAccountNumber = "4125863879", BankInternationalCode = "12546", PaymentDays = 30, PhoneNumber = "(203) 555-0104", FaxNumber = "(203) 555-0108", WebsiteUrl = "http://www.fabrikam.com", DeliveryAddressLine1 = "393999 Woodberg Road", DeliveryAddressLine2 = "Level 2", DeliveryPostalCode = "40351", PostalAddressLine1 = "PO Box 301", PostalAddressLine2 = "Eaglemont",PostalPostalCode = "40351", LastEditedBy = 1, ValidFrom = DateTime.Parse("2013-01-01 00:05:00.0000000"), ValidTo = DateTime.Parse("9999-12-31 23:59:59.9999999") },</v>
      </c>
    </row>
    <row r="6" spans="1:30" ht="75" x14ac:dyDescent="0.25">
      <c r="A6" s="1">
        <v>5</v>
      </c>
      <c r="B6" s="1" t="s">
        <v>751</v>
      </c>
      <c r="C6" s="1">
        <v>2</v>
      </c>
      <c r="D6" s="1">
        <v>29</v>
      </c>
      <c r="E6" s="1">
        <v>30</v>
      </c>
      <c r="F6" s="1">
        <v>10</v>
      </c>
      <c r="G6" s="1">
        <v>18634</v>
      </c>
      <c r="H6" s="1">
        <v>18634</v>
      </c>
      <c r="I6" s="1">
        <v>8803922</v>
      </c>
      <c r="J6" s="1" t="s">
        <v>751</v>
      </c>
      <c r="K6" s="1" t="s">
        <v>752</v>
      </c>
      <c r="L6" s="1">
        <v>563215</v>
      </c>
      <c r="M6" s="1">
        <v>1025869354</v>
      </c>
      <c r="N6" s="1">
        <v>32587</v>
      </c>
      <c r="O6" s="1">
        <v>14</v>
      </c>
      <c r="P6" s="2" t="s">
        <v>61</v>
      </c>
      <c r="Q6" s="1" t="s">
        <v>753</v>
      </c>
      <c r="R6" s="1" t="s">
        <v>754</v>
      </c>
      <c r="S6" s="1" t="s">
        <v>755</v>
      </c>
      <c r="T6" s="1" t="s">
        <v>61</v>
      </c>
      <c r="U6" s="1" t="s">
        <v>756</v>
      </c>
      <c r="V6" s="1">
        <v>64847</v>
      </c>
      <c r="W6" s="1" t="s">
        <v>757</v>
      </c>
      <c r="X6" s="1" t="s">
        <v>758</v>
      </c>
      <c r="Y6" s="1" t="s">
        <v>759</v>
      </c>
      <c r="Z6" s="1">
        <v>64847</v>
      </c>
      <c r="AA6" s="1">
        <v>1</v>
      </c>
      <c r="AB6" s="1" t="s">
        <v>399</v>
      </c>
      <c r="AC6" s="1" t="s">
        <v>17</v>
      </c>
      <c r="AD6" s="2" t="str">
        <f t="shared" si="0"/>
        <v xml:space="preserve">                new Supplier() { Id = 5, SupplierName = "Graphic Design Institute", SupplierCategoryId = 2, PrimaryContactPersonId = 29, AlternateContactPersonId = 30, DeliveryMethodId = 10, DeliveryCityId = 18634, PostalCityId = 18634, SupplierReference = "8803922", BankAccountName = "Graphic Design Institute", BankAccountBranch = "Woodgrove Bank Lanagan", BankAccountCode = "563215", BankAccountNumber = "1025869354", BankInternationalCode = "32587", PaymentDays = 14, PhoneNumber = "(406) 555-0105", FaxNumber = "(406) 555-0106", WebsiteUrl = "http://www.graphicdesigninstitute.com", DeliveryAddressLine1 = "45th Street", DeliveryPostalCode = "64847", PostalAddressLine1 = "PO Box 393", PostalAddressLine2 = "Willow",PostalPostalCode = "64847", LastEditedBy = 1, ValidFrom = DateTime.Parse("2013-01-01 00:05:00.0000000"), ValidTo = DateTime.Parse("9999-12-31 23:59:59.9999999") },</v>
      </c>
    </row>
    <row r="7" spans="1:30" ht="75" x14ac:dyDescent="0.25">
      <c r="A7" s="1">
        <v>6</v>
      </c>
      <c r="B7" s="1" t="s">
        <v>760</v>
      </c>
      <c r="C7" s="1">
        <v>9</v>
      </c>
      <c r="D7" s="1">
        <v>31</v>
      </c>
      <c r="E7" s="1">
        <v>32</v>
      </c>
      <c r="F7" s="1" t="s">
        <v>61</v>
      </c>
      <c r="G7" s="1">
        <v>18656</v>
      </c>
      <c r="H7" s="1">
        <v>18656</v>
      </c>
      <c r="I7" s="1">
        <v>82420938</v>
      </c>
      <c r="J7" s="1" t="s">
        <v>760</v>
      </c>
      <c r="K7" s="1" t="s">
        <v>761</v>
      </c>
      <c r="L7" s="1">
        <v>325001</v>
      </c>
      <c r="M7" s="1">
        <v>2569874521</v>
      </c>
      <c r="N7" s="1">
        <v>32569</v>
      </c>
      <c r="O7" s="1">
        <v>14</v>
      </c>
      <c r="P7" s="2" t="s">
        <v>61</v>
      </c>
      <c r="Q7" s="1" t="s">
        <v>762</v>
      </c>
      <c r="R7" s="1" t="s">
        <v>277</v>
      </c>
      <c r="S7" s="1" t="s">
        <v>763</v>
      </c>
      <c r="T7" s="1" t="s">
        <v>61</v>
      </c>
      <c r="U7" s="1" t="s">
        <v>764</v>
      </c>
      <c r="V7" s="1">
        <v>37770</v>
      </c>
      <c r="W7" s="1" t="s">
        <v>765</v>
      </c>
      <c r="X7" s="1" t="s">
        <v>766</v>
      </c>
      <c r="Y7" s="1" t="s">
        <v>767</v>
      </c>
      <c r="Z7" s="1">
        <v>37770</v>
      </c>
      <c r="AA7" s="1">
        <v>1</v>
      </c>
      <c r="AB7" s="1" t="s">
        <v>399</v>
      </c>
      <c r="AC7" s="1" t="s">
        <v>17</v>
      </c>
      <c r="AD7" s="2" t="str">
        <f t="shared" si="0"/>
        <v xml:space="preserve">                new Supplier() { Id = 6, SupplierName = "Humongous Insurance", SupplierCategoryId = 9, PrimaryContactPersonId = 31, AlternateContactPersonId = 32, DeliveryCityId = 18656, PostalCityId = 18656, SupplierReference = "82420938", BankAccountName = "Humongous Insurance", BankAccountBranch = "Woodgrove Bank Lancing", BankAccountCode = "325001", BankAccountNumber = "2569874521", BankInternationalCode = "32569", PaymentDays = 14, PhoneNumber = "(423) 555-0105", FaxNumber = "(423) 555-0100", WebsiteUrl = "http://www.humongousinsurance.com", DeliveryAddressLine1 = "9893 Mount Norris Road", DeliveryPostalCode = "37770", PostalAddressLine1 = "PO Box 94829", PostalAddressLine2 = "Boxville",PostalPostalCode = "37770", LastEditedBy = 1, ValidFrom = DateTime.Parse("2013-01-01 00:05:00.0000000"), ValidTo = DateTime.Parse("9999-12-31 23:59:59.9999999") },</v>
      </c>
    </row>
    <row r="8" spans="1:30" ht="75" x14ac:dyDescent="0.25">
      <c r="A8" s="1">
        <v>7</v>
      </c>
      <c r="B8" s="1" t="s">
        <v>768</v>
      </c>
      <c r="C8" s="1">
        <v>5</v>
      </c>
      <c r="D8" s="1">
        <v>33</v>
      </c>
      <c r="E8" s="1">
        <v>34</v>
      </c>
      <c r="F8" s="1">
        <v>2</v>
      </c>
      <c r="G8" s="1">
        <v>22602</v>
      </c>
      <c r="H8" s="1">
        <v>22602</v>
      </c>
      <c r="I8" s="1" t="s">
        <v>769</v>
      </c>
      <c r="J8" s="1" t="s">
        <v>770</v>
      </c>
      <c r="K8" s="1" t="s">
        <v>771</v>
      </c>
      <c r="L8" s="1">
        <v>358769</v>
      </c>
      <c r="M8" s="1">
        <v>3256896325</v>
      </c>
      <c r="N8" s="1">
        <v>21445</v>
      </c>
      <c r="O8" s="1">
        <v>30</v>
      </c>
      <c r="P8" s="2" t="s">
        <v>61</v>
      </c>
      <c r="Q8" s="1" t="s">
        <v>772</v>
      </c>
      <c r="R8" s="1" t="s">
        <v>773</v>
      </c>
      <c r="S8" s="1" t="s">
        <v>774</v>
      </c>
      <c r="T8" s="1" t="s">
        <v>775</v>
      </c>
      <c r="U8" s="1" t="s">
        <v>776</v>
      </c>
      <c r="V8" s="1">
        <v>95245</v>
      </c>
      <c r="W8" s="1" t="s">
        <v>777</v>
      </c>
      <c r="X8" s="1" t="s">
        <v>778</v>
      </c>
      <c r="Y8" s="1" t="s">
        <v>779</v>
      </c>
      <c r="Z8" s="1">
        <v>95245</v>
      </c>
      <c r="AA8" s="1">
        <v>1</v>
      </c>
      <c r="AB8" s="1" t="s">
        <v>399</v>
      </c>
      <c r="AC8" s="1" t="s">
        <v>17</v>
      </c>
      <c r="AD8" s="2" t="str">
        <f t="shared" si="0"/>
        <v xml:space="preserve">                new Supplier() { Id = 7, SupplierName = "Litware, Inc.", SupplierCategoryId = 5, PrimaryContactPersonId = 33, AlternateContactPersonId = 34, DeliveryMethodId = 2, DeliveryCityId = 22602, PostalCityId = 22602, SupplierReference = "BC0280982", BankAccountName = "Litware Inc", BankAccountBranch = "Woodgrove Bank Mokelumne Hill", BankAccountCode = "358769", BankAccountNumber = "3256896325", BankInternationalCode = "21445", PaymentDays = 30, PhoneNumber = "(209) 555-0108", FaxNumber = "(209) 555-0104", WebsiteUrl = "http://www.litwareinc.com", DeliveryAddressLine1 = "19 Le Church Street", DeliveryAddressLine2 = "Level 3", DeliveryPostalCode = "95245", PostalAddressLine1 = "PO Box 20290", PostalAddressLine2 = "Jackson",PostalPostalCode = "95245", LastEditedBy = 1, ValidFrom = DateTime.Parse("2013-01-01 00:05:00.0000000"), ValidTo = DateTime.Parse("9999-12-31 23:59:59.9999999") },</v>
      </c>
    </row>
    <row r="9" spans="1:30" ht="75" x14ac:dyDescent="0.25">
      <c r="A9" s="1">
        <v>8</v>
      </c>
      <c r="B9" s="1" t="s">
        <v>780</v>
      </c>
      <c r="C9" s="1">
        <v>2</v>
      </c>
      <c r="D9" s="1">
        <v>35</v>
      </c>
      <c r="E9" s="1">
        <v>36</v>
      </c>
      <c r="F9" s="1">
        <v>10</v>
      </c>
      <c r="G9" s="1">
        <v>17161</v>
      </c>
      <c r="H9" s="1">
        <v>17161</v>
      </c>
      <c r="I9" s="1" t="s">
        <v>781</v>
      </c>
      <c r="J9" s="1" t="s">
        <v>780</v>
      </c>
      <c r="K9" s="1" t="s">
        <v>782</v>
      </c>
      <c r="L9" s="1">
        <v>654789</v>
      </c>
      <c r="M9" s="1">
        <v>3254123658</v>
      </c>
      <c r="N9" s="1">
        <v>21569</v>
      </c>
      <c r="O9" s="1">
        <v>30</v>
      </c>
      <c r="P9" s="2" t="s">
        <v>61</v>
      </c>
      <c r="Q9" s="1" t="s">
        <v>783</v>
      </c>
      <c r="R9" s="1" t="s">
        <v>762</v>
      </c>
      <c r="S9" s="1" t="s">
        <v>784</v>
      </c>
      <c r="T9" s="1" t="s">
        <v>785</v>
      </c>
      <c r="U9" s="1" t="s">
        <v>786</v>
      </c>
      <c r="V9" s="1">
        <v>37659</v>
      </c>
      <c r="W9" s="1" t="s">
        <v>787</v>
      </c>
      <c r="X9" s="1" t="s">
        <v>788</v>
      </c>
      <c r="Y9" s="1" t="s">
        <v>789</v>
      </c>
      <c r="Z9" s="1">
        <v>37659</v>
      </c>
      <c r="AA9" s="1">
        <v>1</v>
      </c>
      <c r="AB9" s="1" t="s">
        <v>399</v>
      </c>
      <c r="AC9" s="1" t="s">
        <v>17</v>
      </c>
      <c r="AD9" s="2" t="str">
        <f t="shared" si="0"/>
        <v xml:space="preserve">                new Supplier() { Id = 8, SupplierName = "Lucerne Publishing", SupplierCategoryId = 2, PrimaryContactPersonId = 35, AlternateContactPersonId = 36, DeliveryMethodId = 10, DeliveryCityId = 17161, PostalCityId = 17161, SupplierReference = "JQ082304802", BankAccountName = "Lucerne Publishing", BankAccountBranch = "Woodgrove Bank Jonesborough", BankAccountCode = "654789", BankAccountNumber = "3254123658", BankInternationalCode = "21569", PaymentDays = 30, PhoneNumber = "(423) 555-0103", FaxNumber = "(423) 555-0105", WebsiteUrl = "http://www.lucernepublishing.com", DeliveryAddressLine1 = "949482 Miller Boulevard", DeliveryAddressLine2 = "Suite 34", DeliveryPostalCode = "37659", PostalAddressLine1 = "PO Box 8747", PostalAddressLine2 = "Westerfold",PostalPostalCode = "37659", LastEditedBy = 1, ValidFrom = DateTime.Parse("2013-01-01 00:05:00.0000000"), ValidTo = DateTime.Parse("9999-12-31 23:59:59.9999999") },</v>
      </c>
    </row>
    <row r="10" spans="1:30" ht="75" x14ac:dyDescent="0.25">
      <c r="A10" s="1">
        <v>9</v>
      </c>
      <c r="B10" s="1" t="s">
        <v>790</v>
      </c>
      <c r="C10" s="1">
        <v>2</v>
      </c>
      <c r="D10" s="1">
        <v>37</v>
      </c>
      <c r="E10" s="1">
        <v>38</v>
      </c>
      <c r="F10" s="1">
        <v>10</v>
      </c>
      <c r="G10" s="1">
        <v>10346</v>
      </c>
      <c r="H10" s="1">
        <v>10346</v>
      </c>
      <c r="I10" s="1" t="s">
        <v>791</v>
      </c>
      <c r="J10" s="1" t="s">
        <v>790</v>
      </c>
      <c r="K10" s="1" t="s">
        <v>792</v>
      </c>
      <c r="L10" s="1">
        <v>365985</v>
      </c>
      <c r="M10" s="1">
        <v>2021545878</v>
      </c>
      <c r="N10" s="1">
        <v>48758</v>
      </c>
      <c r="O10" s="1">
        <v>7</v>
      </c>
      <c r="P10" s="2" t="s">
        <v>793</v>
      </c>
      <c r="Q10" s="1" t="s">
        <v>794</v>
      </c>
      <c r="R10" s="1" t="s">
        <v>314</v>
      </c>
      <c r="S10" s="1" t="s">
        <v>795</v>
      </c>
      <c r="T10" s="1" t="s">
        <v>796</v>
      </c>
      <c r="U10" s="1" t="s">
        <v>797</v>
      </c>
      <c r="V10" s="1">
        <v>27906</v>
      </c>
      <c r="W10" s="1" t="s">
        <v>798</v>
      </c>
      <c r="X10" s="1" t="s">
        <v>799</v>
      </c>
      <c r="Y10" s="1" t="s">
        <v>800</v>
      </c>
      <c r="Z10" s="1">
        <v>27906</v>
      </c>
      <c r="AA10" s="1">
        <v>1</v>
      </c>
      <c r="AB10" s="1" t="s">
        <v>399</v>
      </c>
      <c r="AC10" s="1" t="s">
        <v>17</v>
      </c>
      <c r="AD10" s="2" t="str">
        <f t="shared" si="0"/>
        <v xml:space="preserve">                new Supplier() { Id = 9, SupplierName = "Nod Publishers", SupplierCategoryId = 2, PrimaryContactPersonId = 37, AlternateContactPersonId = 38, DeliveryMethodId = 10, DeliveryCityId = 10346, PostalCityId = 10346, SupplierReference = "GL08029802", BankAccountName = "Nod Publishers", BankAccountBranch = "Woodgrove Bank Elizabeth City", BankAccountCode = "365985", BankAccountNumber = "2021545878", BankInternationalCode = "48758", PaymentDays = 7, InternalComments = "Marcos is not in on Mondays", PhoneNumber = "(252) 555-0100", FaxNumber = "(252) 555-0101", WebsiteUrl = "http://www.nodpublishers.com", DeliveryAddressLine1 = "389 King Street", DeliveryAddressLine2 = "Level 1", DeliveryPostalCode = "27906", PostalAddressLine1 = "PO Box 3390", PostalAddressLine2 = "Anderson",PostalPostalCode = "27906", LastEditedBy = 1, ValidFrom = DateTime.Parse("2013-01-01 00:05:00.0000000"), ValidTo = DateTime.Parse("9999-12-31 23:59:59.9999999") },</v>
      </c>
    </row>
    <row r="11" spans="1:30" ht="75" x14ac:dyDescent="0.25">
      <c r="A11" s="1">
        <v>10</v>
      </c>
      <c r="B11" s="1" t="s">
        <v>801</v>
      </c>
      <c r="C11" s="1">
        <v>3</v>
      </c>
      <c r="D11" s="1">
        <v>39</v>
      </c>
      <c r="E11" s="1">
        <v>40</v>
      </c>
      <c r="F11" s="1">
        <v>8</v>
      </c>
      <c r="G11" s="1">
        <v>7899</v>
      </c>
      <c r="H11" s="1">
        <v>7899</v>
      </c>
      <c r="I11" s="1" t="s">
        <v>802</v>
      </c>
      <c r="J11" s="1" t="s">
        <v>801</v>
      </c>
      <c r="K11" s="1" t="s">
        <v>803</v>
      </c>
      <c r="L11" s="1">
        <v>325447</v>
      </c>
      <c r="M11" s="1">
        <v>3258786987</v>
      </c>
      <c r="N11" s="1">
        <v>36214</v>
      </c>
      <c r="O11" s="1">
        <v>30</v>
      </c>
      <c r="P11" s="2" t="s">
        <v>61</v>
      </c>
      <c r="Q11" s="1" t="s">
        <v>804</v>
      </c>
      <c r="R11" s="1" t="s">
        <v>805</v>
      </c>
      <c r="S11" s="1" t="s">
        <v>806</v>
      </c>
      <c r="T11" s="1" t="s">
        <v>61</v>
      </c>
      <c r="U11" s="1" t="s">
        <v>807</v>
      </c>
      <c r="V11" s="1">
        <v>7860</v>
      </c>
      <c r="W11" s="1" t="s">
        <v>808</v>
      </c>
      <c r="X11" s="1" t="s">
        <v>809</v>
      </c>
      <c r="Y11" s="1" t="s">
        <v>810</v>
      </c>
      <c r="Z11" s="1">
        <v>7860</v>
      </c>
      <c r="AA11" s="1">
        <v>1</v>
      </c>
      <c r="AB11" s="1" t="s">
        <v>399</v>
      </c>
      <c r="AC11" s="1" t="s">
        <v>17</v>
      </c>
      <c r="AD11" s="2" t="str">
        <f t="shared" si="0"/>
        <v xml:space="preserve">                new Supplier() { Id = 10, SupplierName = "Northwind Electric Cars", SupplierCategoryId = 3, PrimaryContactPersonId = 39, AlternateContactPersonId = 40, DeliveryMethodId = 8, DeliveryCityId = 7899, PostalCityId = 7899, SupplierReference = "ML0300202", BankAccountName = "Northwind Electric Cars", BankAccountBranch = "Woodgrove Bank Crandon Lakes", BankAccountCode = "325447", BankAccountNumber = "3258786987", BankInternationalCode = "36214", PaymentDays = 30, PhoneNumber = "(201) 555-0105", FaxNumber = "(201) 555-0104", WebsiteUrl = "http://www.northwindelectriccars.com", DeliveryAddressLine1 = "440 New Road", DeliveryPostalCode = "7860", PostalAddressLine1 = "PO Box 30920", PostalAddressLine2 = "Arlington",PostalPostalCode = "7860", LastEditedBy = 1, ValidFrom = DateTime.Parse("2013-01-01 00:05:00.0000000"), ValidTo = DateTime.Parse("9999-12-31 23:59:59.9999999") },</v>
      </c>
    </row>
    <row r="12" spans="1:30" ht="75" x14ac:dyDescent="0.25">
      <c r="A12" s="1">
        <v>11</v>
      </c>
      <c r="B12" s="1" t="s">
        <v>811</v>
      </c>
      <c r="C12" s="1">
        <v>8</v>
      </c>
      <c r="D12" s="1">
        <v>41</v>
      </c>
      <c r="E12" s="1">
        <v>42</v>
      </c>
      <c r="F12" s="1" t="s">
        <v>61</v>
      </c>
      <c r="G12" s="1">
        <v>17277</v>
      </c>
      <c r="H12" s="1">
        <v>17277</v>
      </c>
      <c r="I12" s="1">
        <v>82304822</v>
      </c>
      <c r="J12" s="1" t="s">
        <v>811</v>
      </c>
      <c r="K12" s="1" t="s">
        <v>812</v>
      </c>
      <c r="L12" s="1">
        <v>658968</v>
      </c>
      <c r="M12" s="1">
        <v>1254785321</v>
      </c>
      <c r="N12" s="1">
        <v>56958</v>
      </c>
      <c r="O12" s="1">
        <v>7</v>
      </c>
      <c r="P12" s="2" t="s">
        <v>61</v>
      </c>
      <c r="Q12" s="1" t="s">
        <v>813</v>
      </c>
      <c r="R12" s="1" t="s">
        <v>341</v>
      </c>
      <c r="S12" s="1" t="s">
        <v>814</v>
      </c>
      <c r="T12" s="1" t="s">
        <v>815</v>
      </c>
      <c r="U12" s="1" t="s">
        <v>816</v>
      </c>
      <c r="V12" s="1">
        <v>57543</v>
      </c>
      <c r="W12" s="1" t="s">
        <v>817</v>
      </c>
      <c r="X12" s="1" t="s">
        <v>818</v>
      </c>
      <c r="Y12" s="1" t="s">
        <v>819</v>
      </c>
      <c r="Z12" s="1">
        <v>57543</v>
      </c>
      <c r="AA12" s="1">
        <v>1</v>
      </c>
      <c r="AB12" s="1" t="s">
        <v>399</v>
      </c>
      <c r="AC12" s="1" t="s">
        <v>17</v>
      </c>
      <c r="AD12" s="2" t="str">
        <f t="shared" si="0"/>
        <v xml:space="preserve">                new Supplier() { Id = 11, SupplierName = "Trey Research", SupplierCategoryId = 8, PrimaryContactPersonId = 41, AlternateContactPersonId = 42, DeliveryCityId = 17277, PostalCityId = 17277, SupplierReference = "82304822", BankAccountName = "Trey Research", BankAccountBranch = "Woodgrove Bank Kadoka", BankAccountCode = "658968", BankAccountNumber = "1254785321", BankInternationalCode = "56958", PaymentDays = 7, PhoneNumber = "(605) 555-0103", FaxNumber = "(605) 555-0101", WebsiteUrl = "http://www.treyresearch.net", DeliveryAddressLine1 = "9401 Polar Avenue", DeliveryAddressLine2 = "Level 43", DeliveryPostalCode = "57543", PostalAddressLine1 = "PO  Box 595", PostalAddressLine2 = "Port Fairy",PostalPostalCode = "57543", LastEditedBy = 1, ValidFrom = DateTime.Parse("2013-01-01 00:05:00.0000000"), ValidTo = DateTime.Parse("9999-12-31 23:59:59.9999999") },</v>
      </c>
    </row>
    <row r="13" spans="1:30" ht="75" x14ac:dyDescent="0.25">
      <c r="A13" s="1">
        <v>12</v>
      </c>
      <c r="B13" s="1" t="s">
        <v>820</v>
      </c>
      <c r="C13" s="1">
        <v>2</v>
      </c>
      <c r="D13" s="1">
        <v>43</v>
      </c>
      <c r="E13" s="1">
        <v>44</v>
      </c>
      <c r="F13" s="1">
        <v>7</v>
      </c>
      <c r="G13" s="1">
        <v>17346</v>
      </c>
      <c r="H13" s="1">
        <v>17346</v>
      </c>
      <c r="I13" s="1">
        <v>237408032</v>
      </c>
      <c r="J13" s="1" t="s">
        <v>820</v>
      </c>
      <c r="K13" s="1" t="s">
        <v>821</v>
      </c>
      <c r="L13" s="1">
        <v>214568</v>
      </c>
      <c r="M13" s="1">
        <v>7896236589</v>
      </c>
      <c r="N13" s="1">
        <v>25478</v>
      </c>
      <c r="O13" s="1">
        <v>30</v>
      </c>
      <c r="P13" s="2" t="s">
        <v>61</v>
      </c>
      <c r="Q13" s="1" t="s">
        <v>822</v>
      </c>
      <c r="R13" s="1" t="s">
        <v>822</v>
      </c>
      <c r="S13" s="1" t="s">
        <v>823</v>
      </c>
      <c r="T13" s="1" t="s">
        <v>824</v>
      </c>
      <c r="U13" s="1" t="s">
        <v>825</v>
      </c>
      <c r="V13" s="1">
        <v>56732</v>
      </c>
      <c r="W13" s="1" t="s">
        <v>826</v>
      </c>
      <c r="X13" s="1" t="s">
        <v>827</v>
      </c>
      <c r="Y13" s="1" t="s">
        <v>828</v>
      </c>
      <c r="Z13" s="1">
        <v>56732</v>
      </c>
      <c r="AA13" s="1">
        <v>1</v>
      </c>
      <c r="AB13" s="1" t="s">
        <v>399</v>
      </c>
      <c r="AC13" s="1" t="s">
        <v>17</v>
      </c>
      <c r="AD13" s="2" t="str">
        <f t="shared" si="0"/>
        <v xml:space="preserve">                new Supplier() { Id = 12, SupplierName = "The Phone Company", SupplierCategoryId = 2, PrimaryContactPersonId = 43, AlternateContactPersonId = 44, DeliveryMethodId = 7, DeliveryCityId = 17346, PostalCityId = 17346, SupplierReference = "237408032", BankAccountName = "The Phone Company", BankAccountBranch = "Woodgrove Bank Karlstad", BankAccountCode = "214568", BankAccountNumber = "7896236589", BankInternationalCode = "25478", PaymentDays = 30, PhoneNumber = "(218) 555-0105", FaxNumber = "(218) 555-0105", WebsiteUrl = "http://www.thephone-company.com", DeliveryAddressLine1 = "339 Toorak Road", DeliveryAddressLine2 = "Level 83", DeliveryPostalCode = "56732", PostalAddressLine1 = "PO Box 3837", PostalAddressLine2 = "Ferny Wood",PostalPostalCode = "56732", LastEditedBy = 1, ValidFrom = DateTime.Parse("2013-01-01 00:05:00.0000000"), ValidTo = DateTime.Parse("9999-12-31 23:59:59.9999999") },</v>
      </c>
    </row>
    <row r="14" spans="1:30" ht="75" x14ac:dyDescent="0.25">
      <c r="A14" s="1">
        <v>13</v>
      </c>
      <c r="B14" s="1" t="s">
        <v>829</v>
      </c>
      <c r="C14" s="1">
        <v>7</v>
      </c>
      <c r="D14" s="1">
        <v>45</v>
      </c>
      <c r="E14" s="1">
        <v>46</v>
      </c>
      <c r="F14" s="1" t="s">
        <v>61</v>
      </c>
      <c r="G14" s="1">
        <v>30378</v>
      </c>
      <c r="H14" s="1">
        <v>30378</v>
      </c>
      <c r="I14" s="1">
        <v>28034202</v>
      </c>
      <c r="J14" s="1" t="s">
        <v>829</v>
      </c>
      <c r="K14" s="1" t="s">
        <v>736</v>
      </c>
      <c r="L14" s="1">
        <v>325698</v>
      </c>
      <c r="M14" s="1">
        <v>2147825698</v>
      </c>
      <c r="N14" s="1">
        <v>65893</v>
      </c>
      <c r="O14" s="1">
        <v>7</v>
      </c>
      <c r="P14" s="2" t="s">
        <v>830</v>
      </c>
      <c r="Q14" s="1" t="s">
        <v>71</v>
      </c>
      <c r="R14" s="1" t="s">
        <v>831</v>
      </c>
      <c r="S14" s="1" t="s">
        <v>832</v>
      </c>
      <c r="T14" s="1" t="s">
        <v>775</v>
      </c>
      <c r="U14" s="1" t="s">
        <v>833</v>
      </c>
      <c r="V14" s="1">
        <v>94101</v>
      </c>
      <c r="W14" s="1" t="s">
        <v>605</v>
      </c>
      <c r="X14" s="1" t="s">
        <v>834</v>
      </c>
      <c r="Y14" s="1" t="s">
        <v>835</v>
      </c>
      <c r="Z14" s="1">
        <v>94101</v>
      </c>
      <c r="AA14" s="1">
        <v>1</v>
      </c>
      <c r="AB14" s="1" t="s">
        <v>399</v>
      </c>
      <c r="AC14" s="1" t="s">
        <v>17</v>
      </c>
      <c r="AD14" s="2" t="str">
        <f t="shared" si="0"/>
        <v xml:space="preserve">                new Supplier() { Id = 13, SupplierName = "Woodgrove Bank", SupplierCategoryId = 7, PrimaryContactPersonId = 45, AlternateContactPersonId = 46, DeliveryCityId = 30378, PostalCityId = 30378, SupplierReference = "28034202", BankAccountName = "Woodgrove Bank", BankAccountBranch = "Woodgrove Bank San Francisco", BankAccountCode = "325698", BankAccountNumber = "2147825698", BankInternationalCode = "65893", PaymentDays = 7, InternalComments = "Only speak to Donald if Hubert really is not available", PhoneNumber = "(415) 555-0103", FaxNumber = "(415) 555-0107", WebsiteUrl = "http://www.woodgrovebank.com", DeliveryAddressLine1 = "8488 Vienna Boulevard", DeliveryAddressLine2 = "Level 3", DeliveryPostalCode = "94101", PostalAddressLine1 = "PO Box 2390", PostalAddressLine2 = "Canterbury",PostalPostalCode = "94101", LastEditedBy = 1, ValidFrom = DateTime.Parse("2013-01-01 00:05:00.0000000"), ValidTo = DateTime.Parse("9999-12-31 23:59:59.9999999") },</v>
      </c>
    </row>
  </sheetData>
  <autoFilter ref="A1:AD1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zoomScale="80" zoomScaleNormal="80" workbookViewId="0">
      <pane ySplit="1" topLeftCell="A50" activePane="bottomLeft" state="frozen"/>
      <selection pane="bottomLeft" activeCell="P2" sqref="P2:P51"/>
    </sheetView>
  </sheetViews>
  <sheetFormatPr defaultRowHeight="15" x14ac:dyDescent="0.25"/>
  <cols>
    <col min="1" max="1" width="23.7109375" style="1" bestFit="1" customWidth="1"/>
    <col min="2" max="2" width="13.140625" style="1" bestFit="1" customWidth="1"/>
    <col min="3" max="3" width="20.7109375" style="1" bestFit="1" customWidth="1"/>
    <col min="4" max="4" width="19.140625" style="1" bestFit="1" customWidth="1"/>
    <col min="5" max="5" width="20.85546875" style="1" bestFit="1" customWidth="1"/>
    <col min="6" max="6" width="25" style="3" bestFit="1" customWidth="1"/>
    <col min="7" max="7" width="18.7109375" style="3" bestFit="1" customWidth="1"/>
    <col min="8" max="8" width="23" style="3" bestFit="1" customWidth="1"/>
    <col min="9" max="9" width="14.28515625" style="3" bestFit="1" customWidth="1"/>
    <col min="10" max="10" width="21.5703125" style="3" bestFit="1" customWidth="1"/>
    <col min="11" max="11" width="22.140625" style="3" bestFit="1" customWidth="1"/>
    <col min="12" max="12" width="18.7109375" style="3" bestFit="1" customWidth="1"/>
    <col min="13" max="13" width="13.42578125" style="1" bestFit="1" customWidth="1"/>
    <col min="14" max="14" width="15.5703125" style="1" bestFit="1" customWidth="1"/>
    <col min="15" max="15" width="28" style="1" bestFit="1" customWidth="1"/>
    <col min="16" max="16" width="36.5703125" style="1" customWidth="1"/>
    <col min="17" max="16384" width="9.140625" style="1"/>
  </cols>
  <sheetData>
    <row r="1" spans="1:16" s="10" customFormat="1" x14ac:dyDescent="0.25">
      <c r="A1" s="10" t="s">
        <v>2584</v>
      </c>
      <c r="B1" s="10" t="s">
        <v>702</v>
      </c>
      <c r="C1" s="10" t="s">
        <v>386</v>
      </c>
      <c r="D1" s="10" t="s">
        <v>1229</v>
      </c>
      <c r="E1" s="10" t="s">
        <v>563</v>
      </c>
      <c r="F1" s="11" t="s">
        <v>2585</v>
      </c>
      <c r="G1" s="11" t="s">
        <v>2232</v>
      </c>
      <c r="H1" s="11" t="s">
        <v>2233</v>
      </c>
      <c r="I1" s="11" t="s">
        <v>2128</v>
      </c>
      <c r="J1" s="11" t="s">
        <v>2234</v>
      </c>
      <c r="K1" s="11" t="s">
        <v>2235</v>
      </c>
      <c r="L1" s="11" t="s">
        <v>2236</v>
      </c>
      <c r="M1" s="10" t="s">
        <v>2237</v>
      </c>
      <c r="N1" s="10" t="s">
        <v>11</v>
      </c>
      <c r="O1" s="10" t="s">
        <v>695</v>
      </c>
    </row>
    <row r="2" spans="1:16" ht="303.75" customHeight="1" x14ac:dyDescent="0.25">
      <c r="A2" s="1">
        <v>134</v>
      </c>
      <c r="B2" s="1">
        <v>2</v>
      </c>
      <c r="C2" s="1">
        <v>5</v>
      </c>
      <c r="D2" s="1">
        <v>1</v>
      </c>
      <c r="E2" s="1">
        <v>4</v>
      </c>
      <c r="F2" s="3" t="s">
        <v>2731</v>
      </c>
      <c r="G2" s="3" t="s">
        <v>1803</v>
      </c>
      <c r="H2" s="3" t="s">
        <v>2586</v>
      </c>
      <c r="I2" s="3" t="s">
        <v>2587</v>
      </c>
      <c r="J2" s="3" t="s">
        <v>2588</v>
      </c>
      <c r="K2" s="3" t="s">
        <v>2240</v>
      </c>
      <c r="L2" s="3" t="s">
        <v>1807</v>
      </c>
      <c r="M2" s="1">
        <v>1</v>
      </c>
      <c r="N2" s="1">
        <v>4</v>
      </c>
      <c r="O2" s="1" t="s">
        <v>2589</v>
      </c>
      <c r="P2" s="2" t="str">
        <f>CONCATENATE("                new SupplierTransaction { Id = ",A2,", SupplierId = ",B2,", TransactionTypeId = ",C2,", PurchaseOrderId = ",D2,", PaymentMethodId = ",E2,", SupplierInvoiceNumber = """,F2,""", TransactionDate = DateTime.Parse(""",G2,""")",", AmountExcludingTax = Decimal.Parse(""",H2,"""), TaxAmount = Decimal.Parse(""",I2,"""), TransactionAmount = Decimal.Parse(""",J2,"""), OutstandingBalance = Decimal.Parse(""",K2,"""), FinalizationDate = DateTime.Parse(""",L2,"""), IsFinalized = ",IF(M2=1,"true","false"),IF(ISBLANK(N2),"",CONCATENATE(", LastEditedBy = ",N2)),IF(ISBLANK(O2),"",CONCATENATE(", LastEditedWhen = DateTime.Parse(""",O2,""")"))," },")</f>
        <v xml:space="preserve">                new SupplierTransaction { Id = 134, SupplierId = 2, TransactionTypeId = 5, PurchaseOrderId = 1, PaymentMethodId = 4, SupplierInvoiceNumber = "7290", TransactionDate = DateTime.Parse("2013-01-02"), AmountExcludingTax = Decimal.Parse("313.50"), TaxAmount = Decimal.Parse("47.03"), TransactionAmount = Decimal.Parse("360.53"), OutstandingBalance = Decimal.Parse("0.00"), FinalizationDate = DateTime.Parse("2013-01-07"), IsFinalized = true, LastEditedBy = 4, LastEditedWhen = DateTime.Parse("2013-01-07 09:00:00.0000000") },</v>
      </c>
    </row>
    <row r="3" spans="1:16" ht="285" x14ac:dyDescent="0.25">
      <c r="A3" s="1">
        <v>169</v>
      </c>
      <c r="B3" s="1">
        <v>4</v>
      </c>
      <c r="C3" s="1">
        <v>5</v>
      </c>
      <c r="D3" s="1">
        <v>2</v>
      </c>
      <c r="E3" s="1">
        <v>4</v>
      </c>
      <c r="F3" s="3" t="s">
        <v>2732</v>
      </c>
      <c r="G3" s="3" t="s">
        <v>1803</v>
      </c>
      <c r="H3" s="3" t="s">
        <v>2590</v>
      </c>
      <c r="I3" s="3" t="s">
        <v>2591</v>
      </c>
      <c r="J3" s="3" t="s">
        <v>2592</v>
      </c>
      <c r="K3" s="3" t="s">
        <v>2240</v>
      </c>
      <c r="L3" s="3" t="s">
        <v>1807</v>
      </c>
      <c r="M3" s="1">
        <v>1</v>
      </c>
      <c r="N3" s="1">
        <v>4</v>
      </c>
      <c r="O3" s="1" t="s">
        <v>2589</v>
      </c>
      <c r="P3" s="2" t="str">
        <f t="shared" ref="P3:P51" si="0">CONCATENATE("                new SupplierTransaction { Id = ",A3,", SupplierId = ",B3,", TransactionTypeId = ",C3,", PurchaseOrderId = ",D3,", PaymentMethodId = ",E3,", SupplierInvoiceNumber = """,F3,""", TransactionDate = DateTime.Parse(""",G3,""")",", AmountExcludingTax = Decimal.Parse(""",H3,"""), TaxAmount = Decimal.Parse(""",I3,"""), TransactionAmount = Decimal.Parse(""",J3,"""), OutstandingBalance = Decimal.Parse(""",K3,"""), FinalizationDate = DateTime.Parse(""",L3,"""), IsFinalized = ",IF(M3=1,"true","false"),IF(ISBLANK(N3),"",CONCATENATE(", LastEditedBy = ",N3)),IF(ISBLANK(O3),"",CONCATENATE(", LastEditedWhen = DateTime.Parse(""",O3,""")"))," },")</f>
        <v xml:space="preserve">                new SupplierTransaction { Id = 169, SupplierId = 4, TransactionTypeId = 5, PurchaseOrderId = 2, PaymentMethodId = 4, SupplierInvoiceNumber = "3898", TransactionDate = DateTime.Parse("2013-01-02"), AmountExcludingTax = Decimal.Parse("21732.00"), TaxAmount = Decimal.Parse("3259.80"), TransactionAmount = Decimal.Parse("24991.80"), OutstandingBalance = Decimal.Parse("0.00"), FinalizationDate = DateTime.Parse("2013-01-07"), IsFinalized = true, LastEditedBy = 4, LastEditedWhen = DateTime.Parse("2013-01-07 09:00:00.0000000") },</v>
      </c>
    </row>
    <row r="4" spans="1:16" ht="285" x14ac:dyDescent="0.25">
      <c r="A4" s="1">
        <v>186</v>
      </c>
      <c r="B4" s="1">
        <v>5</v>
      </c>
      <c r="C4" s="1">
        <v>5</v>
      </c>
      <c r="D4" s="1">
        <v>3</v>
      </c>
      <c r="E4" s="1">
        <v>4</v>
      </c>
      <c r="F4" s="3" t="s">
        <v>2733</v>
      </c>
      <c r="G4" s="3" t="s">
        <v>1803</v>
      </c>
      <c r="H4" s="3" t="s">
        <v>2593</v>
      </c>
      <c r="I4" s="3" t="s">
        <v>2594</v>
      </c>
      <c r="J4" s="3" t="s">
        <v>2595</v>
      </c>
      <c r="K4" s="3" t="s">
        <v>2240</v>
      </c>
      <c r="L4" s="3" t="s">
        <v>1807</v>
      </c>
      <c r="M4" s="1">
        <v>1</v>
      </c>
      <c r="N4" s="1">
        <v>4</v>
      </c>
      <c r="O4" s="1" t="s">
        <v>2589</v>
      </c>
      <c r="P4" s="2" t="str">
        <f t="shared" si="0"/>
        <v xml:space="preserve">                new SupplierTransaction { Id = 186, SupplierId = 5, TransactionTypeId = 5, PurchaseOrderId = 3, PaymentMethodId = 4, SupplierInvoiceNumber = "616", TransactionDate = DateTime.Parse("2013-01-02"), AmountExcludingTax = Decimal.Parse("2740.50"), TaxAmount = Decimal.Parse("411.11"), TransactionAmount = Decimal.Parse("3151.61"), OutstandingBalance = Decimal.Parse("0.00"), FinalizationDate = DateTime.Parse("2013-01-07"), IsFinalized = true, LastEditedBy = 4, LastEditedWhen = DateTime.Parse("2013-01-07 09:00:00.0000000") },</v>
      </c>
    </row>
    <row r="5" spans="1:16" ht="285" x14ac:dyDescent="0.25">
      <c r="A5" s="1">
        <v>215</v>
      </c>
      <c r="B5" s="1">
        <v>7</v>
      </c>
      <c r="C5" s="1">
        <v>5</v>
      </c>
      <c r="D5" s="1">
        <v>4</v>
      </c>
      <c r="E5" s="1">
        <v>4</v>
      </c>
      <c r="F5" s="3" t="s">
        <v>2734</v>
      </c>
      <c r="G5" s="3" t="s">
        <v>1803</v>
      </c>
      <c r="H5" s="3" t="s">
        <v>2596</v>
      </c>
      <c r="I5" s="3" t="s">
        <v>2597</v>
      </c>
      <c r="J5" s="3" t="s">
        <v>2598</v>
      </c>
      <c r="K5" s="3" t="s">
        <v>2240</v>
      </c>
      <c r="L5" s="3" t="s">
        <v>1807</v>
      </c>
      <c r="M5" s="1">
        <v>1</v>
      </c>
      <c r="N5" s="1">
        <v>4</v>
      </c>
      <c r="O5" s="1" t="s">
        <v>2589</v>
      </c>
      <c r="P5" s="2" t="str">
        <f t="shared" si="0"/>
        <v xml:space="preserve">                new SupplierTransaction { Id = 215, SupplierId = 7, TransactionTypeId = 5, PurchaseOrderId = 4, PaymentMethodId = 4, SupplierInvoiceNumber = "3869", TransactionDate = DateTime.Parse("2013-01-02"), AmountExcludingTax = Decimal.Parse("42481.20"), TaxAmount = Decimal.Parse("6372.19"), TransactionAmount = Decimal.Parse("48853.39"), OutstandingBalance = Decimal.Parse("0.00"), FinalizationDate = DateTime.Parse("2013-01-07"), IsFinalized = true, LastEditedBy = 4, LastEditedWhen = DateTime.Parse("2013-01-07 09:00:00.0000000") },</v>
      </c>
    </row>
    <row r="6" spans="1:16" ht="285" x14ac:dyDescent="0.25">
      <c r="A6" s="1">
        <v>224</v>
      </c>
      <c r="B6" s="1">
        <v>10</v>
      </c>
      <c r="C6" s="1">
        <v>5</v>
      </c>
      <c r="D6" s="1">
        <v>5</v>
      </c>
      <c r="E6" s="1">
        <v>4</v>
      </c>
      <c r="F6" s="3" t="s">
        <v>2735</v>
      </c>
      <c r="G6" s="3" t="s">
        <v>1803</v>
      </c>
      <c r="H6" s="3" t="s">
        <v>2599</v>
      </c>
      <c r="I6" s="3" t="s">
        <v>2600</v>
      </c>
      <c r="J6" s="3" t="s">
        <v>2601</v>
      </c>
      <c r="K6" s="3" t="s">
        <v>2240</v>
      </c>
      <c r="L6" s="3" t="s">
        <v>1807</v>
      </c>
      <c r="M6" s="1">
        <v>1</v>
      </c>
      <c r="N6" s="1">
        <v>4</v>
      </c>
      <c r="O6" s="1" t="s">
        <v>2589</v>
      </c>
      <c r="P6" s="2" t="str">
        <f t="shared" si="0"/>
        <v xml:space="preserve">                new SupplierTransaction { Id = 224, SupplierId = 10, TransactionTypeId = 5, PurchaseOrderId = 5, PaymentMethodId = 4, SupplierInvoiceNumber = "4697", TransactionDate = DateTime.Parse("2013-01-02"), AmountExcludingTax = Decimal.Parse("35067.50"), TaxAmount = Decimal.Parse("5260.14"), TransactionAmount = Decimal.Parse("40327.64"), OutstandingBalance = Decimal.Parse("0.00"), FinalizationDate = DateTime.Parse("2013-01-07"), IsFinalized = true, LastEditedBy = 4, LastEditedWhen = DateTime.Parse("2013-01-07 09:00:00.0000000") },</v>
      </c>
    </row>
    <row r="7" spans="1:16" ht="285" x14ac:dyDescent="0.25">
      <c r="A7" s="1">
        <v>230</v>
      </c>
      <c r="B7" s="1">
        <v>12</v>
      </c>
      <c r="C7" s="1">
        <v>5</v>
      </c>
      <c r="D7" s="1">
        <v>6</v>
      </c>
      <c r="E7" s="1">
        <v>4</v>
      </c>
      <c r="F7" s="3" t="s">
        <v>2736</v>
      </c>
      <c r="G7" s="3" t="s">
        <v>1803</v>
      </c>
      <c r="H7" s="3" t="s">
        <v>2602</v>
      </c>
      <c r="I7" s="3" t="s">
        <v>2603</v>
      </c>
      <c r="J7" s="3" t="s">
        <v>2604</v>
      </c>
      <c r="K7" s="3" t="s">
        <v>2240</v>
      </c>
      <c r="L7" s="3" t="s">
        <v>1807</v>
      </c>
      <c r="M7" s="1">
        <v>1</v>
      </c>
      <c r="N7" s="1">
        <v>4</v>
      </c>
      <c r="O7" s="1" t="s">
        <v>2589</v>
      </c>
      <c r="P7" s="2" t="str">
        <f t="shared" si="0"/>
        <v xml:space="preserve">                new SupplierTransaction { Id = 230, SupplierId = 12, TransactionTypeId = 5, PurchaseOrderId = 6, PaymentMethodId = 4, SupplierInvoiceNumber = "1375", TransactionDate = DateTime.Parse("2013-01-02"), AmountExcludingTax = Decimal.Parse("5528.50"), TaxAmount = Decimal.Parse("829.28"), TransactionAmount = Decimal.Parse("6357.78"), OutstandingBalance = Decimal.Parse("0.00"), FinalizationDate = DateTime.Parse("2013-01-07"), IsFinalized = true, LastEditedBy = 4, LastEditedWhen = DateTime.Parse("2013-01-07 09:00:00.0000000") },</v>
      </c>
    </row>
    <row r="8" spans="1:16" ht="285" x14ac:dyDescent="0.25">
      <c r="A8" s="1">
        <v>565</v>
      </c>
      <c r="B8" s="1">
        <v>4</v>
      </c>
      <c r="C8" s="1">
        <v>5</v>
      </c>
      <c r="D8" s="1">
        <v>7</v>
      </c>
      <c r="E8" s="1">
        <v>4</v>
      </c>
      <c r="F8" s="3" t="s">
        <v>2737</v>
      </c>
      <c r="G8" s="3" t="s">
        <v>1804</v>
      </c>
      <c r="H8" s="3" t="s">
        <v>2605</v>
      </c>
      <c r="I8" s="3" t="s">
        <v>2606</v>
      </c>
      <c r="J8" s="3" t="s">
        <v>2607</v>
      </c>
      <c r="K8" s="3" t="s">
        <v>2240</v>
      </c>
      <c r="L8" s="3" t="s">
        <v>1807</v>
      </c>
      <c r="M8" s="1">
        <v>1</v>
      </c>
      <c r="N8" s="1">
        <v>4</v>
      </c>
      <c r="O8" s="1" t="s">
        <v>2589</v>
      </c>
      <c r="P8" s="2" t="str">
        <f t="shared" si="0"/>
        <v xml:space="preserve">                new SupplierTransaction { Id = 565, SupplierId = 4, TransactionTypeId = 5, PurchaseOrderId = 7, PaymentMethodId = 4, SupplierInvoiceNumber = "3261", TransactionDate = DateTime.Parse("2013-01-03"), AmountExcludingTax = Decimal.Parse("10000.50"), TaxAmount = Decimal.Parse("1500.08"), TransactionAmount = Decimal.Parse("11500.58"), OutstandingBalance = Decimal.Parse("0.00"), FinalizationDate = DateTime.Parse("2013-01-07"), IsFinalized = true, LastEditedBy = 4, LastEditedWhen = DateTime.Parse("2013-01-07 09:00:00.0000000") },</v>
      </c>
    </row>
    <row r="9" spans="1:16" ht="285" x14ac:dyDescent="0.25">
      <c r="A9" s="1">
        <v>570</v>
      </c>
      <c r="B9" s="1">
        <v>5</v>
      </c>
      <c r="C9" s="1">
        <v>5</v>
      </c>
      <c r="D9" s="1">
        <v>8</v>
      </c>
      <c r="E9" s="1">
        <v>4</v>
      </c>
      <c r="F9" s="3" t="s">
        <v>2738</v>
      </c>
      <c r="G9" s="3" t="s">
        <v>1804</v>
      </c>
      <c r="H9" s="3" t="s">
        <v>2608</v>
      </c>
      <c r="I9" s="3" t="s">
        <v>2609</v>
      </c>
      <c r="J9" s="3" t="s">
        <v>2610</v>
      </c>
      <c r="K9" s="3" t="s">
        <v>2240</v>
      </c>
      <c r="L9" s="3" t="s">
        <v>1807</v>
      </c>
      <c r="M9" s="1">
        <v>1</v>
      </c>
      <c r="N9" s="1">
        <v>4</v>
      </c>
      <c r="O9" s="1" t="s">
        <v>2589</v>
      </c>
      <c r="P9" s="2" t="str">
        <f t="shared" si="0"/>
        <v xml:space="preserve">                new SupplierTransaction { Id = 570, SupplierId = 5, TransactionTypeId = 5, PurchaseOrderId = 8, PaymentMethodId = 4, SupplierInvoiceNumber = "1762", TransactionDate = DateTime.Parse("2013-01-03"), AmountExcludingTax = Decimal.Parse("657.00"), TaxAmount = Decimal.Parse("98.56"), TransactionAmount = Decimal.Parse("755.56"), OutstandingBalance = Decimal.Parse("0.00"), FinalizationDate = DateTime.Parse("2013-01-07"), IsFinalized = true, LastEditedBy = 4, LastEditedWhen = DateTime.Parse("2013-01-07 09:00:00.0000000") },</v>
      </c>
    </row>
    <row r="10" spans="1:16" ht="285" x14ac:dyDescent="0.25">
      <c r="A10" s="1">
        <v>588</v>
      </c>
      <c r="B10" s="1">
        <v>7</v>
      </c>
      <c r="C10" s="1">
        <v>5</v>
      </c>
      <c r="D10" s="1">
        <v>9</v>
      </c>
      <c r="E10" s="1">
        <v>4</v>
      </c>
      <c r="F10" s="3" t="s">
        <v>2739</v>
      </c>
      <c r="G10" s="3" t="s">
        <v>1804</v>
      </c>
      <c r="H10" s="3" t="s">
        <v>2611</v>
      </c>
      <c r="I10" s="3" t="s">
        <v>2612</v>
      </c>
      <c r="J10" s="3" t="s">
        <v>2613</v>
      </c>
      <c r="K10" s="3" t="s">
        <v>2240</v>
      </c>
      <c r="L10" s="3" t="s">
        <v>1807</v>
      </c>
      <c r="M10" s="1">
        <v>1</v>
      </c>
      <c r="N10" s="1">
        <v>4</v>
      </c>
      <c r="O10" s="1" t="s">
        <v>2589</v>
      </c>
      <c r="P10" s="2" t="str">
        <f t="shared" si="0"/>
        <v xml:space="preserve">                new SupplierTransaction { Id = 588, SupplierId = 7, TransactionTypeId = 5, PurchaseOrderId = 9, PaymentMethodId = 4, SupplierInvoiceNumber = "9301", TransactionDate = DateTime.Parse("2013-01-03"), AmountExcludingTax = Decimal.Parse("9281.50"), TaxAmount = Decimal.Parse("1392.24"), TransactionAmount = Decimal.Parse("10673.74"), OutstandingBalance = Decimal.Parse("0.00"), FinalizationDate = DateTime.Parse("2013-01-07"), IsFinalized = true, LastEditedBy = 4, LastEditedWhen = DateTime.Parse("2013-01-07 09:00:00.0000000") },</v>
      </c>
    </row>
    <row r="11" spans="1:16" ht="285" x14ac:dyDescent="0.25">
      <c r="A11" s="1">
        <v>590</v>
      </c>
      <c r="B11" s="1">
        <v>10</v>
      </c>
      <c r="C11" s="1">
        <v>5</v>
      </c>
      <c r="D11" s="1">
        <v>10</v>
      </c>
      <c r="E11" s="1">
        <v>4</v>
      </c>
      <c r="F11" s="3" t="s">
        <v>2740</v>
      </c>
      <c r="G11" s="3" t="s">
        <v>1804</v>
      </c>
      <c r="H11" s="3" t="s">
        <v>2614</v>
      </c>
      <c r="I11" s="3" t="s">
        <v>2615</v>
      </c>
      <c r="J11" s="3" t="s">
        <v>2616</v>
      </c>
      <c r="K11" s="3" t="s">
        <v>2240</v>
      </c>
      <c r="L11" s="3" t="s">
        <v>1807</v>
      </c>
      <c r="M11" s="1">
        <v>1</v>
      </c>
      <c r="N11" s="1">
        <v>4</v>
      </c>
      <c r="O11" s="1" t="s">
        <v>2589</v>
      </c>
      <c r="P11" s="2" t="str">
        <f t="shared" si="0"/>
        <v xml:space="preserve">                new SupplierTransaction { Id = 590, SupplierId = 10, TransactionTypeId = 5, PurchaseOrderId = 10, PaymentMethodId = 4, SupplierInvoiceNumber = "1853", TransactionDate = DateTime.Parse("2013-01-03"), AmountExcludingTax = Decimal.Parse("1037.50"), TaxAmount = Decimal.Parse("155.63"), TransactionAmount = Decimal.Parse("1193.13"), OutstandingBalance = Decimal.Parse("0.00"), FinalizationDate = DateTime.Parse("2013-01-07"), IsFinalized = true, LastEditedBy = 4, LastEditedWhen = DateTime.Parse("2013-01-07 09:00:00.0000000") },</v>
      </c>
    </row>
    <row r="12" spans="1:16" ht="285" x14ac:dyDescent="0.25">
      <c r="A12" s="1">
        <v>594</v>
      </c>
      <c r="B12" s="1">
        <v>12</v>
      </c>
      <c r="C12" s="1">
        <v>5</v>
      </c>
      <c r="D12" s="1">
        <v>11</v>
      </c>
      <c r="E12" s="1">
        <v>4</v>
      </c>
      <c r="F12" s="3" t="s">
        <v>2741</v>
      </c>
      <c r="G12" s="3" t="s">
        <v>1804</v>
      </c>
      <c r="H12" s="3" t="s">
        <v>2617</v>
      </c>
      <c r="I12" s="3" t="s">
        <v>2618</v>
      </c>
      <c r="J12" s="3" t="s">
        <v>2619</v>
      </c>
      <c r="K12" s="3" t="s">
        <v>2240</v>
      </c>
      <c r="L12" s="3" t="s">
        <v>1807</v>
      </c>
      <c r="M12" s="1">
        <v>1</v>
      </c>
      <c r="N12" s="1">
        <v>4</v>
      </c>
      <c r="O12" s="1" t="s">
        <v>2589</v>
      </c>
      <c r="P12" s="2" t="str">
        <f t="shared" si="0"/>
        <v xml:space="preserve">                new SupplierTransaction { Id = 594, SupplierId = 12, TransactionTypeId = 5, PurchaseOrderId = 11, PaymentMethodId = 4, SupplierInvoiceNumber = "8170", TransactionDate = DateTime.Parse("2013-01-03"), AmountExcludingTax = Decimal.Parse("19869.50"), TaxAmount = Decimal.Parse("2980.43"), TransactionAmount = Decimal.Parse("22849.93"), OutstandingBalance = Decimal.Parse("0.00"), FinalizationDate = DateTime.Parse("2013-01-07"), IsFinalized = true, LastEditedBy = 4, LastEditedWhen = DateTime.Parse("2013-01-07 09:00:00.0000000") },</v>
      </c>
    </row>
    <row r="13" spans="1:16" ht="285" x14ac:dyDescent="0.25">
      <c r="A13" s="1">
        <v>932</v>
      </c>
      <c r="B13" s="1">
        <v>4</v>
      </c>
      <c r="C13" s="1">
        <v>5</v>
      </c>
      <c r="D13" s="1">
        <v>12</v>
      </c>
      <c r="E13" s="1">
        <v>4</v>
      </c>
      <c r="F13" s="3" t="s">
        <v>2742</v>
      </c>
      <c r="G13" s="3" t="s">
        <v>1805</v>
      </c>
      <c r="H13" s="3" t="s">
        <v>2620</v>
      </c>
      <c r="I13" s="3" t="s">
        <v>2621</v>
      </c>
      <c r="J13" s="3" t="s">
        <v>2622</v>
      </c>
      <c r="K13" s="3" t="s">
        <v>2240</v>
      </c>
      <c r="L13" s="3" t="s">
        <v>1807</v>
      </c>
      <c r="M13" s="1">
        <v>1</v>
      </c>
      <c r="N13" s="1">
        <v>4</v>
      </c>
      <c r="O13" s="1" t="s">
        <v>2589</v>
      </c>
      <c r="P13" s="2" t="str">
        <f t="shared" si="0"/>
        <v xml:space="preserve">                new SupplierTransaction { Id = 932, SupplierId = 4, TransactionTypeId = 5, PurchaseOrderId = 12, PaymentMethodId = 4, SupplierInvoiceNumber = "5075", TransactionDate = DateTime.Parse("2013-01-04"), AmountExcludingTax = Decimal.Parse("6661.50"), TaxAmount = Decimal.Parse("999.23"), TransactionAmount = Decimal.Parse("7660.73"), OutstandingBalance = Decimal.Parse("0.00"), FinalizationDate = DateTime.Parse("2013-01-07"), IsFinalized = true, LastEditedBy = 4, LastEditedWhen = DateTime.Parse("2013-01-07 09:00:00.0000000") },</v>
      </c>
    </row>
    <row r="14" spans="1:16" ht="285" x14ac:dyDescent="0.25">
      <c r="A14" s="1">
        <v>935</v>
      </c>
      <c r="B14" s="1">
        <v>5</v>
      </c>
      <c r="C14" s="1">
        <v>5</v>
      </c>
      <c r="D14" s="1">
        <v>13</v>
      </c>
      <c r="E14" s="1">
        <v>4</v>
      </c>
      <c r="F14" s="3" t="s">
        <v>2743</v>
      </c>
      <c r="G14" s="3" t="s">
        <v>1805</v>
      </c>
      <c r="H14" s="3" t="s">
        <v>2623</v>
      </c>
      <c r="I14" s="3" t="s">
        <v>2624</v>
      </c>
      <c r="J14" s="3" t="s">
        <v>2625</v>
      </c>
      <c r="K14" s="3" t="s">
        <v>2240</v>
      </c>
      <c r="L14" s="3" t="s">
        <v>1807</v>
      </c>
      <c r="M14" s="1">
        <v>1</v>
      </c>
      <c r="N14" s="1">
        <v>4</v>
      </c>
      <c r="O14" s="1" t="s">
        <v>2589</v>
      </c>
      <c r="P14" s="2" t="str">
        <f t="shared" si="0"/>
        <v xml:space="preserve">                new SupplierTransaction { Id = 935, SupplierId = 5, TransactionTypeId = 5, PurchaseOrderId = 13, PaymentMethodId = 4, SupplierInvoiceNumber = "134", TransactionDate = DateTime.Parse("2013-01-04"), AmountExcludingTax = Decimal.Parse("261.00"), TaxAmount = Decimal.Parse("39.15"), TransactionAmount = Decimal.Parse("300.15"), OutstandingBalance = Decimal.Parse("0.00"), FinalizationDate = DateTime.Parse("2013-01-07"), IsFinalized = true, LastEditedBy = 4, LastEditedWhen = DateTime.Parse("2013-01-07 09:00:00.0000000") },</v>
      </c>
    </row>
    <row r="15" spans="1:16" ht="285" x14ac:dyDescent="0.25">
      <c r="A15" s="1">
        <v>952</v>
      </c>
      <c r="B15" s="1">
        <v>7</v>
      </c>
      <c r="C15" s="1">
        <v>5</v>
      </c>
      <c r="D15" s="1">
        <v>14</v>
      </c>
      <c r="E15" s="1">
        <v>4</v>
      </c>
      <c r="F15" s="3" t="s">
        <v>2744</v>
      </c>
      <c r="G15" s="3" t="s">
        <v>1805</v>
      </c>
      <c r="H15" s="3" t="s">
        <v>2626</v>
      </c>
      <c r="I15" s="3" t="s">
        <v>2627</v>
      </c>
      <c r="J15" s="3" t="s">
        <v>2628</v>
      </c>
      <c r="K15" s="3" t="s">
        <v>2240</v>
      </c>
      <c r="L15" s="3" t="s">
        <v>1807</v>
      </c>
      <c r="M15" s="1">
        <v>1</v>
      </c>
      <c r="N15" s="1">
        <v>4</v>
      </c>
      <c r="O15" s="1" t="s">
        <v>2589</v>
      </c>
      <c r="P15" s="2" t="str">
        <f t="shared" si="0"/>
        <v xml:space="preserve">                new SupplierTransaction { Id = 952, SupplierId = 7, TransactionTypeId = 5, PurchaseOrderId = 14, PaymentMethodId = 4, SupplierInvoiceNumber = "999", TransactionDate = DateTime.Parse("2013-01-04"), AmountExcludingTax = Decimal.Parse("16279.45"), TaxAmount = Decimal.Parse("2441.92"), TransactionAmount = Decimal.Parse("18721.37"), OutstandingBalance = Decimal.Parse("0.00"), FinalizationDate = DateTime.Parse("2013-01-07"), IsFinalized = true, LastEditedBy = 4, LastEditedWhen = DateTime.Parse("2013-01-07 09:00:00.0000000") },</v>
      </c>
    </row>
    <row r="16" spans="1:16" ht="285" x14ac:dyDescent="0.25">
      <c r="A16" s="1">
        <v>955</v>
      </c>
      <c r="B16" s="1">
        <v>10</v>
      </c>
      <c r="C16" s="1">
        <v>5</v>
      </c>
      <c r="D16" s="1">
        <v>15</v>
      </c>
      <c r="E16" s="1">
        <v>4</v>
      </c>
      <c r="F16" s="3" t="s">
        <v>2745</v>
      </c>
      <c r="G16" s="3" t="s">
        <v>1805</v>
      </c>
      <c r="H16" s="3" t="s">
        <v>2629</v>
      </c>
      <c r="I16" s="3" t="s">
        <v>2630</v>
      </c>
      <c r="J16" s="3" t="s">
        <v>2631</v>
      </c>
      <c r="K16" s="3" t="s">
        <v>2240</v>
      </c>
      <c r="L16" s="3" t="s">
        <v>1807</v>
      </c>
      <c r="M16" s="1">
        <v>1</v>
      </c>
      <c r="N16" s="1">
        <v>4</v>
      </c>
      <c r="O16" s="1" t="s">
        <v>2589</v>
      </c>
      <c r="P16" s="2" t="str">
        <f t="shared" si="0"/>
        <v xml:space="preserve">                new SupplierTransaction { Id = 955, SupplierId = 10, TransactionTypeId = 5, PurchaseOrderId = 15, PaymentMethodId = 4, SupplierInvoiceNumber = "4943", TransactionDate = DateTime.Parse("2013-01-04"), AmountExcludingTax = Decimal.Parse("13325.00"), TaxAmount = Decimal.Parse("1998.75"), TransactionAmount = Decimal.Parse("15323.75"), OutstandingBalance = Decimal.Parse("0.00"), FinalizationDate = DateTime.Parse("2013-01-07"), IsFinalized = true, LastEditedBy = 4, LastEditedWhen = DateTime.Parse("2013-01-07 09:00:00.0000000") },</v>
      </c>
    </row>
    <row r="17" spans="1:16" ht="285" x14ac:dyDescent="0.25">
      <c r="A17" s="1">
        <v>959</v>
      </c>
      <c r="B17" s="1">
        <v>12</v>
      </c>
      <c r="C17" s="1">
        <v>5</v>
      </c>
      <c r="D17" s="1">
        <v>16</v>
      </c>
      <c r="E17" s="1">
        <v>4</v>
      </c>
      <c r="F17" s="3" t="s">
        <v>2746</v>
      </c>
      <c r="G17" s="3" t="s">
        <v>1805</v>
      </c>
      <c r="H17" s="3" t="s">
        <v>2632</v>
      </c>
      <c r="I17" s="3" t="s">
        <v>2633</v>
      </c>
      <c r="J17" s="3" t="s">
        <v>2634</v>
      </c>
      <c r="K17" s="3" t="s">
        <v>2240</v>
      </c>
      <c r="L17" s="3" t="s">
        <v>1807</v>
      </c>
      <c r="M17" s="1">
        <v>1</v>
      </c>
      <c r="N17" s="1">
        <v>4</v>
      </c>
      <c r="O17" s="1" t="s">
        <v>2589</v>
      </c>
      <c r="P17" s="2" t="str">
        <f t="shared" si="0"/>
        <v xml:space="preserve">                new SupplierTransaction { Id = 959, SupplierId = 12, TransactionTypeId = 5, PurchaseOrderId = 16, PaymentMethodId = 4, SupplierInvoiceNumber = "9907", TransactionDate = DateTime.Parse("2013-01-04"), AmountExcludingTax = Decimal.Parse("3768.00"), TaxAmount = Decimal.Parse("565.20"), TransactionAmount = Decimal.Parse("4333.20"), OutstandingBalance = Decimal.Parse("0.00"), FinalizationDate = DateTime.Parse("2013-01-07"), IsFinalized = true, LastEditedBy = 4, LastEditedWhen = DateTime.Parse("2013-01-07 09:00:00.0000000") },</v>
      </c>
    </row>
    <row r="18" spans="1:16" ht="285" x14ac:dyDescent="0.25">
      <c r="A18" s="1">
        <v>1390</v>
      </c>
      <c r="B18" s="1">
        <v>4</v>
      </c>
      <c r="C18" s="1">
        <v>5</v>
      </c>
      <c r="D18" s="1">
        <v>17</v>
      </c>
      <c r="E18" s="1">
        <v>4</v>
      </c>
      <c r="F18" s="3" t="s">
        <v>2747</v>
      </c>
      <c r="G18" s="3" t="s">
        <v>1807</v>
      </c>
      <c r="H18" s="3" t="s">
        <v>2635</v>
      </c>
      <c r="I18" s="3" t="s">
        <v>2636</v>
      </c>
      <c r="J18" s="3" t="s">
        <v>2637</v>
      </c>
      <c r="K18" s="3" t="s">
        <v>2240</v>
      </c>
      <c r="L18" s="3" t="s">
        <v>1807</v>
      </c>
      <c r="M18" s="1">
        <v>1</v>
      </c>
      <c r="N18" s="1">
        <v>4</v>
      </c>
      <c r="O18" s="1" t="s">
        <v>2589</v>
      </c>
      <c r="P18" s="2" t="str">
        <f t="shared" si="0"/>
        <v xml:space="preserve">                new SupplierTransaction { Id = 1390, SupplierId = 4, TransactionTypeId = 5, PurchaseOrderId = 17, PaymentMethodId = 4, SupplierInvoiceNumber = "4291", TransactionDate = DateTime.Parse("2013-01-07"), AmountExcludingTax = Decimal.Parse("8808.00"), TaxAmount = Decimal.Parse("1321.20"), TransactionAmount = Decimal.Parse("10129.20"), OutstandingBalance = Decimal.Parse("0.00"), FinalizationDate = DateTime.Parse("2013-01-07"), IsFinalized = true, LastEditedBy = 4, LastEditedWhen = DateTime.Parse("2013-01-07 09:00:00.0000000") },</v>
      </c>
    </row>
    <row r="19" spans="1:16" ht="285" x14ac:dyDescent="0.25">
      <c r="A19" s="1">
        <v>1393</v>
      </c>
      <c r="B19" s="1">
        <v>5</v>
      </c>
      <c r="C19" s="1">
        <v>5</v>
      </c>
      <c r="D19" s="1">
        <v>18</v>
      </c>
      <c r="E19" s="1">
        <v>4</v>
      </c>
      <c r="F19" s="3" t="s">
        <v>2748</v>
      </c>
      <c r="G19" s="3" t="s">
        <v>1807</v>
      </c>
      <c r="H19" s="3" t="s">
        <v>2184</v>
      </c>
      <c r="I19" s="3" t="s">
        <v>2638</v>
      </c>
      <c r="J19" s="3" t="s">
        <v>2639</v>
      </c>
      <c r="K19" s="3" t="s">
        <v>2240</v>
      </c>
      <c r="L19" s="3" t="s">
        <v>1807</v>
      </c>
      <c r="M19" s="1">
        <v>1</v>
      </c>
      <c r="N19" s="1">
        <v>4</v>
      </c>
      <c r="O19" s="1" t="s">
        <v>2589</v>
      </c>
      <c r="P19" s="2" t="str">
        <f t="shared" si="0"/>
        <v xml:space="preserve">                new SupplierTransaction { Id = 1393, SupplierId = 5, TransactionTypeId = 5, PurchaseOrderId = 18, PaymentMethodId = 4, SupplierInvoiceNumber = "205", TransactionDate = DateTime.Parse("2013-01-07"), AmountExcludingTax = Decimal.Parse("288.00"), TaxAmount = Decimal.Parse("43.21"), TransactionAmount = Decimal.Parse("331.21"), OutstandingBalance = Decimal.Parse("0.00"), FinalizationDate = DateTime.Parse("2013-01-07"), IsFinalized = true, LastEditedBy = 4, LastEditedWhen = DateTime.Parse("2013-01-07 09:00:00.0000000") },</v>
      </c>
    </row>
    <row r="20" spans="1:16" ht="285" x14ac:dyDescent="0.25">
      <c r="A20" s="1">
        <v>1400</v>
      </c>
      <c r="B20" s="1">
        <v>7</v>
      </c>
      <c r="C20" s="1">
        <v>5</v>
      </c>
      <c r="D20" s="1">
        <v>19</v>
      </c>
      <c r="E20" s="1">
        <v>4</v>
      </c>
      <c r="F20" s="3" t="s">
        <v>2749</v>
      </c>
      <c r="G20" s="3" t="s">
        <v>1807</v>
      </c>
      <c r="H20" s="3" t="s">
        <v>2640</v>
      </c>
      <c r="I20" s="3" t="s">
        <v>2641</v>
      </c>
      <c r="J20" s="3" t="s">
        <v>2642</v>
      </c>
      <c r="K20" s="3" t="s">
        <v>2240</v>
      </c>
      <c r="L20" s="3" t="s">
        <v>1807</v>
      </c>
      <c r="M20" s="1">
        <v>1</v>
      </c>
      <c r="N20" s="1">
        <v>4</v>
      </c>
      <c r="O20" s="1" t="s">
        <v>2589</v>
      </c>
      <c r="P20" s="2" t="str">
        <f t="shared" si="0"/>
        <v xml:space="preserve">                new SupplierTransaction { Id = 1400, SupplierId = 7, TransactionTypeId = 5, PurchaseOrderId = 19, PaymentMethodId = 4, SupplierInvoiceNumber = "7476", TransactionDate = DateTime.Parse("2013-01-07"), AmountExcludingTax = Decimal.Parse("5230.20"), TaxAmount = Decimal.Parse("784.53"), TransactionAmount = Decimal.Parse("6014.73"), OutstandingBalance = Decimal.Parse("0.00"), FinalizationDate = DateTime.Parse("2013-01-07"), IsFinalized = true, LastEditedBy = 4, LastEditedWhen = DateTime.Parse("2013-01-07 09:00:00.0000000") },</v>
      </c>
    </row>
    <row r="21" spans="1:16" ht="285" x14ac:dyDescent="0.25">
      <c r="A21" s="1">
        <v>1402</v>
      </c>
      <c r="B21" s="1">
        <v>10</v>
      </c>
      <c r="C21" s="1">
        <v>5</v>
      </c>
      <c r="D21" s="1">
        <v>20</v>
      </c>
      <c r="E21" s="1">
        <v>4</v>
      </c>
      <c r="F21" s="3" t="s">
        <v>2750</v>
      </c>
      <c r="G21" s="3" t="s">
        <v>1807</v>
      </c>
      <c r="H21" s="3" t="s">
        <v>2643</v>
      </c>
      <c r="I21" s="3" t="s">
        <v>2644</v>
      </c>
      <c r="J21" s="3" t="s">
        <v>2645</v>
      </c>
      <c r="K21" s="3" t="s">
        <v>2240</v>
      </c>
      <c r="L21" s="3" t="s">
        <v>1807</v>
      </c>
      <c r="M21" s="1">
        <v>1</v>
      </c>
      <c r="N21" s="1">
        <v>4</v>
      </c>
      <c r="O21" s="1" t="s">
        <v>2589</v>
      </c>
      <c r="P21" s="2" t="str">
        <f t="shared" si="0"/>
        <v xml:space="preserve">                new SupplierTransaction { Id = 1402, SupplierId = 10, TransactionTypeId = 5, PurchaseOrderId = 20, PaymentMethodId = 4, SupplierInvoiceNumber = "364", TransactionDate = DateTime.Parse("2013-01-07"), AmountExcludingTax = Decimal.Parse("7250.00"), TaxAmount = Decimal.Parse("1087.50"), TransactionAmount = Decimal.Parse("8337.50"), OutstandingBalance = Decimal.Parse("0.00"), FinalizationDate = DateTime.Parse("2013-01-07"), IsFinalized = true, LastEditedBy = 4, LastEditedWhen = DateTime.Parse("2013-01-07 09:00:00.0000000") },</v>
      </c>
    </row>
    <row r="22" spans="1:16" ht="285" x14ac:dyDescent="0.25">
      <c r="A22" s="1">
        <v>1408</v>
      </c>
      <c r="B22" s="1">
        <v>4</v>
      </c>
      <c r="C22" s="1">
        <v>5</v>
      </c>
      <c r="D22" s="1">
        <v>21</v>
      </c>
      <c r="E22" s="1">
        <v>4</v>
      </c>
      <c r="F22" s="3" t="s">
        <v>2751</v>
      </c>
      <c r="G22" s="3" t="s">
        <v>1807</v>
      </c>
      <c r="H22" s="3" t="s">
        <v>2646</v>
      </c>
      <c r="I22" s="3" t="s">
        <v>2647</v>
      </c>
      <c r="J22" s="3" t="s">
        <v>2648</v>
      </c>
      <c r="K22" s="3" t="s">
        <v>2240</v>
      </c>
      <c r="L22" s="3" t="s">
        <v>1807</v>
      </c>
      <c r="M22" s="1">
        <v>1</v>
      </c>
      <c r="N22" s="1">
        <v>4</v>
      </c>
      <c r="O22" s="1" t="s">
        <v>2589</v>
      </c>
      <c r="P22" s="2" t="str">
        <f t="shared" si="0"/>
        <v xml:space="preserve">                new SupplierTransaction { Id = 1408, SupplierId = 4, TransactionTypeId = 5, PurchaseOrderId = 21, PaymentMethodId = 4, SupplierInvoiceNumber = "252", TransactionDate = DateTime.Parse("2013-01-07"), AmountExcludingTax = Decimal.Parse("5116.00"), TaxAmount = Decimal.Parse("767.40"), TransactionAmount = Decimal.Parse("5883.40"), OutstandingBalance = Decimal.Parse("0.00"), FinalizationDate = DateTime.Parse("2013-01-07"), IsFinalized = true, LastEditedBy = 4, LastEditedWhen = DateTime.Parse("2013-01-07 09:00:00.0000000") },</v>
      </c>
    </row>
    <row r="23" spans="1:16" ht="285" x14ac:dyDescent="0.25">
      <c r="A23" s="1">
        <v>1410</v>
      </c>
      <c r="B23" s="1">
        <v>5</v>
      </c>
      <c r="C23" s="1">
        <v>5</v>
      </c>
      <c r="D23" s="1">
        <v>22</v>
      </c>
      <c r="E23" s="1">
        <v>4</v>
      </c>
      <c r="F23" s="3" t="s">
        <v>2752</v>
      </c>
      <c r="G23" s="3" t="s">
        <v>1807</v>
      </c>
      <c r="H23" s="3" t="s">
        <v>2649</v>
      </c>
      <c r="I23" s="3" t="s">
        <v>2650</v>
      </c>
      <c r="J23" s="3" t="s">
        <v>2651</v>
      </c>
      <c r="K23" s="3" t="s">
        <v>2240</v>
      </c>
      <c r="L23" s="3" t="s">
        <v>1807</v>
      </c>
      <c r="M23" s="1">
        <v>1</v>
      </c>
      <c r="N23" s="1">
        <v>4</v>
      </c>
      <c r="O23" s="1" t="s">
        <v>2589</v>
      </c>
      <c r="P23" s="2" t="str">
        <f t="shared" si="0"/>
        <v xml:space="preserve">                new SupplierTransaction { Id = 1410, SupplierId = 5, TransactionTypeId = 5, PurchaseOrderId = 22, PaymentMethodId = 4, SupplierInvoiceNumber = "9981", TransactionDate = DateTime.Parse("2013-01-07"), AmountExcludingTax = Decimal.Parse("157.50"), TaxAmount = Decimal.Parse("23.63"), TransactionAmount = Decimal.Parse("181.13"), OutstandingBalance = Decimal.Parse("0.00"), FinalizationDate = DateTime.Parse("2013-01-07"), IsFinalized = true, LastEditedBy = 4, LastEditedWhen = DateTime.Parse("2013-01-07 09:00:00.0000000") },</v>
      </c>
    </row>
    <row r="24" spans="1:16" ht="285" x14ac:dyDescent="0.25">
      <c r="A24" s="1">
        <v>1417</v>
      </c>
      <c r="B24" s="1">
        <v>7</v>
      </c>
      <c r="C24" s="1">
        <v>5</v>
      </c>
      <c r="D24" s="1">
        <v>23</v>
      </c>
      <c r="E24" s="1">
        <v>4</v>
      </c>
      <c r="F24" s="3" t="s">
        <v>2753</v>
      </c>
      <c r="G24" s="3" t="s">
        <v>1807</v>
      </c>
      <c r="H24" s="3" t="s">
        <v>2652</v>
      </c>
      <c r="I24" s="3" t="s">
        <v>2653</v>
      </c>
      <c r="J24" s="3" t="s">
        <v>2654</v>
      </c>
      <c r="K24" s="3" t="s">
        <v>2240</v>
      </c>
      <c r="L24" s="3" t="s">
        <v>1807</v>
      </c>
      <c r="M24" s="1">
        <v>1</v>
      </c>
      <c r="N24" s="1">
        <v>4</v>
      </c>
      <c r="O24" s="1" t="s">
        <v>2589</v>
      </c>
      <c r="P24" s="2" t="str">
        <f t="shared" si="0"/>
        <v xml:space="preserve">                new SupplierTransaction { Id = 1417, SupplierId = 7, TransactionTypeId = 5, PurchaseOrderId = 23, PaymentMethodId = 4, SupplierInvoiceNumber = "9410", TransactionDate = DateTime.Parse("2013-01-07"), AmountExcludingTax = Decimal.Parse("3639.55"), TaxAmount = Decimal.Parse("545.93"), TransactionAmount = Decimal.Parse("4185.48"), OutstandingBalance = Decimal.Parse("0.00"), FinalizationDate = DateTime.Parse("2013-01-07"), IsFinalized = true, LastEditedBy = 4, LastEditedWhen = DateTime.Parse("2013-01-07 09:00:00.0000000") },</v>
      </c>
    </row>
    <row r="25" spans="1:16" ht="285" x14ac:dyDescent="0.25">
      <c r="A25" s="1">
        <v>1419</v>
      </c>
      <c r="B25" s="1">
        <v>10</v>
      </c>
      <c r="C25" s="1">
        <v>5</v>
      </c>
      <c r="D25" s="1">
        <v>24</v>
      </c>
      <c r="E25" s="1">
        <v>4</v>
      </c>
      <c r="F25" s="3" t="s">
        <v>2754</v>
      </c>
      <c r="G25" s="3" t="s">
        <v>1807</v>
      </c>
      <c r="H25" s="3" t="s">
        <v>2655</v>
      </c>
      <c r="I25" s="3" t="s">
        <v>2656</v>
      </c>
      <c r="J25" s="3" t="s">
        <v>2657</v>
      </c>
      <c r="K25" s="3" t="s">
        <v>2240</v>
      </c>
      <c r="L25" s="3" t="s">
        <v>1807</v>
      </c>
      <c r="M25" s="1">
        <v>1</v>
      </c>
      <c r="N25" s="1">
        <v>4</v>
      </c>
      <c r="O25" s="1" t="s">
        <v>2589</v>
      </c>
      <c r="P25" s="2" t="str">
        <f t="shared" si="0"/>
        <v xml:space="preserve">                new SupplierTransaction { Id = 1419, SupplierId = 10, TransactionTypeId = 5, PurchaseOrderId = 24, PaymentMethodId = 4, SupplierInvoiceNumber = "951", TransactionDate = DateTime.Parse("2013-01-07"), AmountExcludingTax = Decimal.Parse("1245.00"), TaxAmount = Decimal.Parse("186.75"), TransactionAmount = Decimal.Parse("1431.75"), OutstandingBalance = Decimal.Parse("0.00"), FinalizationDate = DateTime.Parse("2013-01-07"), IsFinalized = true, LastEditedBy = 4, LastEditedWhen = DateTime.Parse("2013-01-07 09:00:00.0000000") },</v>
      </c>
    </row>
    <row r="26" spans="1:16" ht="285" x14ac:dyDescent="0.25">
      <c r="A26" s="1">
        <v>1422</v>
      </c>
      <c r="B26" s="1">
        <v>12</v>
      </c>
      <c r="C26" s="1">
        <v>5</v>
      </c>
      <c r="D26" s="1">
        <v>25</v>
      </c>
      <c r="E26" s="1">
        <v>4</v>
      </c>
      <c r="F26" s="3" t="s">
        <v>2755</v>
      </c>
      <c r="G26" s="3" t="s">
        <v>1807</v>
      </c>
      <c r="H26" s="3" t="s">
        <v>2658</v>
      </c>
      <c r="I26" s="3" t="s">
        <v>2659</v>
      </c>
      <c r="J26" s="3" t="s">
        <v>2660</v>
      </c>
      <c r="K26" s="3" t="s">
        <v>2240</v>
      </c>
      <c r="L26" s="3" t="s">
        <v>1807</v>
      </c>
      <c r="M26" s="1">
        <v>1</v>
      </c>
      <c r="N26" s="1">
        <v>4</v>
      </c>
      <c r="O26" s="1" t="s">
        <v>2589</v>
      </c>
      <c r="P26" s="2" t="str">
        <f t="shared" si="0"/>
        <v xml:space="preserve">                new SupplierTransaction { Id = 1422, SupplierId = 12, TransactionTypeId = 5, PurchaseOrderId = 25, PaymentMethodId = 4, SupplierInvoiceNumber = "4585", TransactionDate = DateTime.Parse("2013-01-07"), AmountExcludingTax = Decimal.Parse("19278.00"), TaxAmount = Decimal.Parse("2891.70"), TransactionAmount = Decimal.Parse("22169.70"), OutstandingBalance = Decimal.Parse("0.00"), FinalizationDate = DateTime.Parse("2013-01-07"), IsFinalized = true, LastEditedBy = 4, LastEditedWhen = DateTime.Parse("2013-01-07 09:00:00.0000000") },</v>
      </c>
    </row>
    <row r="27" spans="1:16" ht="285" x14ac:dyDescent="0.25">
      <c r="A27" s="1">
        <v>1873</v>
      </c>
      <c r="B27" s="1">
        <v>4</v>
      </c>
      <c r="C27" s="1">
        <v>5</v>
      </c>
      <c r="D27" s="1">
        <v>26</v>
      </c>
      <c r="E27" s="1">
        <v>4</v>
      </c>
      <c r="F27" s="3" t="s">
        <v>2756</v>
      </c>
      <c r="G27" s="3" t="s">
        <v>1808</v>
      </c>
      <c r="H27" s="3" t="s">
        <v>2661</v>
      </c>
      <c r="I27" s="3" t="s">
        <v>2662</v>
      </c>
      <c r="J27" s="3" t="s">
        <v>2663</v>
      </c>
      <c r="K27" s="3" t="s">
        <v>2240</v>
      </c>
      <c r="L27" s="3" t="s">
        <v>1812</v>
      </c>
      <c r="M27" s="1">
        <v>1</v>
      </c>
      <c r="N27" s="1">
        <v>5</v>
      </c>
      <c r="O27" s="1" t="s">
        <v>2664</v>
      </c>
      <c r="P27" s="2" t="str">
        <f t="shared" si="0"/>
        <v xml:space="preserve">                new SupplierTransaction { Id = 1873, SupplierId = 4, TransactionTypeId = 5, PurchaseOrderId = 26, PaymentMethodId = 4, SupplierInvoiceNumber = "2648", TransactionDate = DateTime.Parse("2013-01-08"), AmountExcludingTax = Decimal.Parse("1436.00"), TaxAmount = Decimal.Parse("215.40"), TransactionAmount = Decimal.Parse("1651.40"), OutstandingBalance = Decimal.Parse("0.00"), FinalizationDate = DateTime.Parse("2013-01-14"), IsFinalized = true, LastEditedBy = 5, LastEditedWhen = DateTime.Parse("2013-01-14 09:00:00.0000000") },</v>
      </c>
    </row>
    <row r="28" spans="1:16" ht="285" x14ac:dyDescent="0.25">
      <c r="A28" s="1">
        <v>1880</v>
      </c>
      <c r="B28" s="1">
        <v>5</v>
      </c>
      <c r="C28" s="1">
        <v>5</v>
      </c>
      <c r="D28" s="1">
        <v>27</v>
      </c>
      <c r="E28" s="1">
        <v>4</v>
      </c>
      <c r="F28" s="3" t="s">
        <v>2757</v>
      </c>
      <c r="G28" s="3" t="s">
        <v>1808</v>
      </c>
      <c r="H28" s="3" t="s">
        <v>2665</v>
      </c>
      <c r="I28" s="3" t="s">
        <v>2666</v>
      </c>
      <c r="J28" s="3" t="s">
        <v>2667</v>
      </c>
      <c r="K28" s="3" t="s">
        <v>2240</v>
      </c>
      <c r="L28" s="3" t="s">
        <v>1812</v>
      </c>
      <c r="M28" s="1">
        <v>1</v>
      </c>
      <c r="N28" s="1">
        <v>5</v>
      </c>
      <c r="O28" s="1" t="s">
        <v>2664</v>
      </c>
      <c r="P28" s="2" t="str">
        <f t="shared" si="0"/>
        <v xml:space="preserve">                new SupplierTransaction { Id = 1880, SupplierId = 5, TransactionTypeId = 5, PurchaseOrderId = 27, PaymentMethodId = 4, SupplierInvoiceNumber = "7934", TransactionDate = DateTime.Parse("2013-01-08"), AmountExcludingTax = Decimal.Parse("832.50"), TaxAmount = Decimal.Parse("124.89"), TransactionAmount = Decimal.Parse("957.39"), OutstandingBalance = Decimal.Parse("0.00"), FinalizationDate = DateTime.Parse("2013-01-14"), IsFinalized = true, LastEditedBy = 5, LastEditedWhen = DateTime.Parse("2013-01-14 09:00:00.0000000") },</v>
      </c>
    </row>
    <row r="29" spans="1:16" ht="285" x14ac:dyDescent="0.25">
      <c r="A29" s="1">
        <v>1882</v>
      </c>
      <c r="B29" s="1">
        <v>7</v>
      </c>
      <c r="C29" s="1">
        <v>5</v>
      </c>
      <c r="D29" s="1">
        <v>28</v>
      </c>
      <c r="E29" s="1">
        <v>4</v>
      </c>
      <c r="F29" s="3" t="s">
        <v>2758</v>
      </c>
      <c r="G29" s="3" t="s">
        <v>1808</v>
      </c>
      <c r="H29" s="3" t="s">
        <v>2668</v>
      </c>
      <c r="I29" s="3" t="s">
        <v>2669</v>
      </c>
      <c r="J29" s="3" t="s">
        <v>2670</v>
      </c>
      <c r="K29" s="3" t="s">
        <v>2240</v>
      </c>
      <c r="L29" s="3" t="s">
        <v>1812</v>
      </c>
      <c r="M29" s="1">
        <v>1</v>
      </c>
      <c r="N29" s="1">
        <v>5</v>
      </c>
      <c r="O29" s="1" t="s">
        <v>2664</v>
      </c>
      <c r="P29" s="2" t="str">
        <f t="shared" si="0"/>
        <v xml:space="preserve">                new SupplierTransaction { Id = 1882, SupplierId = 7, TransactionTypeId = 5, PurchaseOrderId = 28, PaymentMethodId = 4, SupplierInvoiceNumber = "359", TransactionDate = DateTime.Parse("2013-01-08"), AmountExcludingTax = Decimal.Parse("2380.00"), TaxAmount = Decimal.Parse("357.00"), TransactionAmount = Decimal.Parse("2737.00"), OutstandingBalance = Decimal.Parse("0.00"), FinalizationDate = DateTime.Parse("2013-01-14"), IsFinalized = true, LastEditedBy = 5, LastEditedWhen = DateTime.Parse("2013-01-14 09:00:00.0000000") },</v>
      </c>
    </row>
    <row r="30" spans="1:16" ht="285" x14ac:dyDescent="0.25">
      <c r="A30" s="1">
        <v>1884</v>
      </c>
      <c r="B30" s="1">
        <v>10</v>
      </c>
      <c r="C30" s="1">
        <v>5</v>
      </c>
      <c r="D30" s="1">
        <v>29</v>
      </c>
      <c r="E30" s="1">
        <v>4</v>
      </c>
      <c r="F30" s="3" t="s">
        <v>2759</v>
      </c>
      <c r="G30" s="3" t="s">
        <v>1808</v>
      </c>
      <c r="H30" s="3" t="s">
        <v>2614</v>
      </c>
      <c r="I30" s="3" t="s">
        <v>2615</v>
      </c>
      <c r="J30" s="3" t="s">
        <v>2616</v>
      </c>
      <c r="K30" s="3" t="s">
        <v>2240</v>
      </c>
      <c r="L30" s="3" t="s">
        <v>1812</v>
      </c>
      <c r="M30" s="1">
        <v>1</v>
      </c>
      <c r="N30" s="1">
        <v>5</v>
      </c>
      <c r="O30" s="1" t="s">
        <v>2664</v>
      </c>
      <c r="P30" s="2" t="str">
        <f t="shared" si="0"/>
        <v xml:space="preserve">                new SupplierTransaction { Id = 1884, SupplierId = 10, TransactionTypeId = 5, PurchaseOrderId = 29, PaymentMethodId = 4, SupplierInvoiceNumber = "7757", TransactionDate = DateTime.Parse("2013-01-08"), AmountExcludingTax = Decimal.Parse("1037.50"), TaxAmount = Decimal.Parse("155.63"), TransactionAmount = Decimal.Parse("1193.13"), OutstandingBalance = Decimal.Parse("0.00"), FinalizationDate = DateTime.Parse("2013-01-14"), IsFinalized = true, LastEditedBy = 5, LastEditedWhen = DateTime.Parse("2013-01-14 09:00:00.0000000") },</v>
      </c>
    </row>
    <row r="31" spans="1:16" ht="285" x14ac:dyDescent="0.25">
      <c r="A31" s="1">
        <v>1887</v>
      </c>
      <c r="B31" s="1">
        <v>12</v>
      </c>
      <c r="C31" s="1">
        <v>5</v>
      </c>
      <c r="D31" s="1">
        <v>30</v>
      </c>
      <c r="E31" s="1">
        <v>4</v>
      </c>
      <c r="F31" s="3" t="s">
        <v>2760</v>
      </c>
      <c r="G31" s="3" t="s">
        <v>1808</v>
      </c>
      <c r="H31" s="3" t="s">
        <v>2671</v>
      </c>
      <c r="I31" s="3" t="s">
        <v>2672</v>
      </c>
      <c r="J31" s="3" t="s">
        <v>2673</v>
      </c>
      <c r="K31" s="3" t="s">
        <v>2240</v>
      </c>
      <c r="L31" s="3" t="s">
        <v>1812</v>
      </c>
      <c r="M31" s="1">
        <v>1</v>
      </c>
      <c r="N31" s="1">
        <v>5</v>
      </c>
      <c r="O31" s="1" t="s">
        <v>2664</v>
      </c>
      <c r="P31" s="2" t="str">
        <f t="shared" si="0"/>
        <v xml:space="preserve">                new SupplierTransaction { Id = 1887, SupplierId = 12, TransactionTypeId = 5, PurchaseOrderId = 30, PaymentMethodId = 4, SupplierInvoiceNumber = "6742", TransactionDate = DateTime.Parse("2013-01-08"), AmountExcludingTax = Decimal.Parse("2376.00"), TaxAmount = Decimal.Parse("356.40"), TransactionAmount = Decimal.Parse("2732.40"), OutstandingBalance = Decimal.Parse("0.00"), FinalizationDate = DateTime.Parse("2013-01-14"), IsFinalized = true, LastEditedBy = 5, LastEditedWhen = DateTime.Parse("2013-01-14 09:00:00.0000000") },</v>
      </c>
    </row>
    <row r="32" spans="1:16" ht="285" x14ac:dyDescent="0.25">
      <c r="A32" s="1">
        <v>2087</v>
      </c>
      <c r="B32" s="1">
        <v>7</v>
      </c>
      <c r="C32" s="1">
        <v>5</v>
      </c>
      <c r="D32" s="1">
        <v>31</v>
      </c>
      <c r="E32" s="1">
        <v>4</v>
      </c>
      <c r="F32" s="3" t="s">
        <v>2761</v>
      </c>
      <c r="G32" s="3" t="s">
        <v>1809</v>
      </c>
      <c r="H32" s="3" t="s">
        <v>2674</v>
      </c>
      <c r="I32" s="3" t="s">
        <v>2675</v>
      </c>
      <c r="J32" s="3" t="s">
        <v>2676</v>
      </c>
      <c r="K32" s="3" t="s">
        <v>2240</v>
      </c>
      <c r="L32" s="3" t="s">
        <v>1812</v>
      </c>
      <c r="M32" s="1">
        <v>1</v>
      </c>
      <c r="N32" s="1">
        <v>5</v>
      </c>
      <c r="O32" s="1" t="s">
        <v>2664</v>
      </c>
      <c r="P32" s="2" t="str">
        <f t="shared" si="0"/>
        <v xml:space="preserve">                new SupplierTransaction { Id = 2087, SupplierId = 7, TransactionTypeId = 5, PurchaseOrderId = 31, PaymentMethodId = 4, SupplierInvoiceNumber = "2794", TransactionDate = DateTime.Parse("2013-01-09"), AmountExcludingTax = Decimal.Parse("10940.00"), TaxAmount = Decimal.Parse("1641.00"), TransactionAmount = Decimal.Parse("12581.00"), OutstandingBalance = Decimal.Parse("0.00"), FinalizationDate = DateTime.Parse("2013-01-14"), IsFinalized = true, LastEditedBy = 5, LastEditedWhen = DateTime.Parse("2013-01-14 09:00:00.0000000") },</v>
      </c>
    </row>
    <row r="33" spans="1:16" ht="285" x14ac:dyDescent="0.25">
      <c r="A33" s="1">
        <v>2351</v>
      </c>
      <c r="B33" s="1">
        <v>4</v>
      </c>
      <c r="C33" s="1">
        <v>5</v>
      </c>
      <c r="D33" s="1">
        <v>32</v>
      </c>
      <c r="E33" s="1">
        <v>4</v>
      </c>
      <c r="F33" s="3" t="s">
        <v>2762</v>
      </c>
      <c r="G33" s="3" t="s">
        <v>1810</v>
      </c>
      <c r="H33" s="3" t="s">
        <v>2677</v>
      </c>
      <c r="I33" s="3" t="s">
        <v>2678</v>
      </c>
      <c r="J33" s="3" t="s">
        <v>2679</v>
      </c>
      <c r="K33" s="3" t="s">
        <v>2240</v>
      </c>
      <c r="L33" s="3" t="s">
        <v>1812</v>
      </c>
      <c r="M33" s="1">
        <v>1</v>
      </c>
      <c r="N33" s="1">
        <v>5</v>
      </c>
      <c r="O33" s="1" t="s">
        <v>2664</v>
      </c>
      <c r="P33" s="2" t="str">
        <f t="shared" si="0"/>
        <v xml:space="preserve">                new SupplierTransaction { Id = 2351, SupplierId = 4, TransactionTypeId = 5, PurchaseOrderId = 32, PaymentMethodId = 4, SupplierInvoiceNumber = "2279", TransactionDate = DateTime.Parse("2013-01-10"), AmountExcludingTax = Decimal.Parse("168.00"), TaxAmount = Decimal.Parse("25.20"), TransactionAmount = Decimal.Parse("193.20"), OutstandingBalance = Decimal.Parse("0.00"), FinalizationDate = DateTime.Parse("2013-01-14"), IsFinalized = true, LastEditedBy = 5, LastEditedWhen = DateTime.Parse("2013-01-14 09:00:00.0000000") },</v>
      </c>
    </row>
    <row r="34" spans="1:16" ht="285" x14ac:dyDescent="0.25">
      <c r="A34" s="1">
        <v>2353</v>
      </c>
      <c r="B34" s="1">
        <v>5</v>
      </c>
      <c r="C34" s="1">
        <v>5</v>
      </c>
      <c r="D34" s="1">
        <v>33</v>
      </c>
      <c r="E34" s="1">
        <v>4</v>
      </c>
      <c r="F34" s="3" t="s">
        <v>2763</v>
      </c>
      <c r="G34" s="3" t="s">
        <v>1810</v>
      </c>
      <c r="H34" s="3" t="s">
        <v>2680</v>
      </c>
      <c r="I34" s="3" t="s">
        <v>2681</v>
      </c>
      <c r="J34" s="3" t="s">
        <v>2682</v>
      </c>
      <c r="K34" s="3" t="s">
        <v>2240</v>
      </c>
      <c r="L34" s="3" t="s">
        <v>1812</v>
      </c>
      <c r="M34" s="1">
        <v>1</v>
      </c>
      <c r="N34" s="1">
        <v>5</v>
      </c>
      <c r="O34" s="1" t="s">
        <v>2664</v>
      </c>
      <c r="P34" s="2" t="str">
        <f t="shared" si="0"/>
        <v xml:space="preserve">                new SupplierTransaction { Id = 2353, SupplierId = 5, TransactionTypeId = 5, PurchaseOrderId = 33, PaymentMethodId = 4, SupplierInvoiceNumber = "5876", TransactionDate = DateTime.Parse("2013-01-10"), AmountExcludingTax = Decimal.Parse("126.00"), TaxAmount = Decimal.Parse("18.90"), TransactionAmount = Decimal.Parse("144.90"), OutstandingBalance = Decimal.Parse("0.00"), FinalizationDate = DateTime.Parse("2013-01-14"), IsFinalized = true, LastEditedBy = 5, LastEditedWhen = DateTime.Parse("2013-01-14 09:00:00.0000000") },</v>
      </c>
    </row>
    <row r="35" spans="1:16" ht="285" x14ac:dyDescent="0.25">
      <c r="A35" s="1">
        <v>2356</v>
      </c>
      <c r="B35" s="1">
        <v>7</v>
      </c>
      <c r="C35" s="1">
        <v>5</v>
      </c>
      <c r="D35" s="1">
        <v>34</v>
      </c>
      <c r="E35" s="1">
        <v>4</v>
      </c>
      <c r="F35" s="3" t="s">
        <v>2764</v>
      </c>
      <c r="G35" s="3" t="s">
        <v>1810</v>
      </c>
      <c r="H35" s="3" t="s">
        <v>2683</v>
      </c>
      <c r="I35" s="3" t="s">
        <v>2684</v>
      </c>
      <c r="J35" s="3" t="s">
        <v>2685</v>
      </c>
      <c r="K35" s="3" t="s">
        <v>2240</v>
      </c>
      <c r="L35" s="3" t="s">
        <v>1812</v>
      </c>
      <c r="M35" s="1">
        <v>1</v>
      </c>
      <c r="N35" s="1">
        <v>5</v>
      </c>
      <c r="O35" s="1" t="s">
        <v>2664</v>
      </c>
      <c r="P35" s="2" t="str">
        <f t="shared" si="0"/>
        <v xml:space="preserve">                new SupplierTransaction { Id = 2356, SupplierId = 7, TransactionTypeId = 5, PurchaseOrderId = 34, PaymentMethodId = 4, SupplierInvoiceNumber = "1910", TransactionDate = DateTime.Parse("2013-01-10"), AmountExcludingTax = Decimal.Parse("10600.00"), TaxAmount = Decimal.Parse("1590.00"), TransactionAmount = Decimal.Parse("12190.00"), OutstandingBalance = Decimal.Parse("0.00"), FinalizationDate = DateTime.Parse("2013-01-14"), IsFinalized = true, LastEditedBy = 5, LastEditedWhen = DateTime.Parse("2013-01-14 09:00:00.0000000") },</v>
      </c>
    </row>
    <row r="36" spans="1:16" ht="285" x14ac:dyDescent="0.25">
      <c r="A36" s="1">
        <v>2358</v>
      </c>
      <c r="B36" s="1">
        <v>10</v>
      </c>
      <c r="C36" s="1">
        <v>5</v>
      </c>
      <c r="D36" s="1">
        <v>35</v>
      </c>
      <c r="E36" s="1">
        <v>4</v>
      </c>
      <c r="F36" s="3" t="s">
        <v>2765</v>
      </c>
      <c r="G36" s="3" t="s">
        <v>1810</v>
      </c>
      <c r="H36" s="3" t="s">
        <v>2686</v>
      </c>
      <c r="I36" s="3" t="s">
        <v>2687</v>
      </c>
      <c r="J36" s="3" t="s">
        <v>2688</v>
      </c>
      <c r="K36" s="3" t="s">
        <v>2240</v>
      </c>
      <c r="L36" s="3" t="s">
        <v>1812</v>
      </c>
      <c r="M36" s="1">
        <v>1</v>
      </c>
      <c r="N36" s="1">
        <v>5</v>
      </c>
      <c r="O36" s="1" t="s">
        <v>2664</v>
      </c>
      <c r="P36" s="2" t="str">
        <f t="shared" si="0"/>
        <v xml:space="preserve">                new SupplierTransaction { Id = 2358, SupplierId = 10, TransactionTypeId = 5, PurchaseOrderId = 35, PaymentMethodId = 4, SupplierInvoiceNumber = "5538", TransactionDate = DateTime.Parse("2013-01-10"), AmountExcludingTax = Decimal.Parse("8525.00"), TaxAmount = Decimal.Parse("1278.75"), TransactionAmount = Decimal.Parse("9803.75"), OutstandingBalance = Decimal.Parse("0.00"), FinalizationDate = DateTime.Parse("2013-01-14"), IsFinalized = true, LastEditedBy = 5, LastEditedWhen = DateTime.Parse("2013-01-14 09:00:00.0000000") },</v>
      </c>
    </row>
    <row r="37" spans="1:16" ht="285" x14ac:dyDescent="0.25">
      <c r="A37" s="1">
        <v>2719</v>
      </c>
      <c r="B37" s="1">
        <v>4</v>
      </c>
      <c r="C37" s="1">
        <v>5</v>
      </c>
      <c r="D37" s="1">
        <v>36</v>
      </c>
      <c r="E37" s="1">
        <v>4</v>
      </c>
      <c r="F37" s="3" t="s">
        <v>2766</v>
      </c>
      <c r="G37" s="3" t="s">
        <v>1811</v>
      </c>
      <c r="H37" s="3" t="s">
        <v>2412</v>
      </c>
      <c r="I37" s="3" t="s">
        <v>2689</v>
      </c>
      <c r="J37" s="3" t="s">
        <v>2690</v>
      </c>
      <c r="K37" s="3" t="s">
        <v>2240</v>
      </c>
      <c r="L37" s="3" t="s">
        <v>1812</v>
      </c>
      <c r="M37" s="1">
        <v>1</v>
      </c>
      <c r="N37" s="1">
        <v>5</v>
      </c>
      <c r="O37" s="1" t="s">
        <v>2664</v>
      </c>
      <c r="P37" s="2" t="str">
        <f t="shared" si="0"/>
        <v xml:space="preserve">                new SupplierTransaction { Id = 2719, SupplierId = 4, TransactionTypeId = 5, PurchaseOrderId = 36, PaymentMethodId = 4, SupplierInvoiceNumber = "1677", TransactionDate = DateTime.Parse("2013-01-11"), AmountExcludingTax = Decimal.Parse("1242.00"), TaxAmount = Decimal.Parse("186.30"), TransactionAmount = Decimal.Parse("1428.30"), OutstandingBalance = Decimal.Parse("0.00"), FinalizationDate = DateTime.Parse("2013-01-14"), IsFinalized = true, LastEditedBy = 5, LastEditedWhen = DateTime.Parse("2013-01-14 09:00:00.0000000") },</v>
      </c>
    </row>
    <row r="38" spans="1:16" ht="285" x14ac:dyDescent="0.25">
      <c r="A38" s="1">
        <v>2721</v>
      </c>
      <c r="B38" s="1">
        <v>5</v>
      </c>
      <c r="C38" s="1">
        <v>5</v>
      </c>
      <c r="D38" s="1">
        <v>37</v>
      </c>
      <c r="E38" s="1">
        <v>4</v>
      </c>
      <c r="F38" s="3" t="s">
        <v>2767</v>
      </c>
      <c r="G38" s="3" t="s">
        <v>1811</v>
      </c>
      <c r="H38" s="3" t="s">
        <v>2691</v>
      </c>
      <c r="I38" s="3" t="s">
        <v>2692</v>
      </c>
      <c r="J38" s="3" t="s">
        <v>2693</v>
      </c>
      <c r="K38" s="3" t="s">
        <v>2240</v>
      </c>
      <c r="L38" s="3" t="s">
        <v>1812</v>
      </c>
      <c r="M38" s="1">
        <v>1</v>
      </c>
      <c r="N38" s="1">
        <v>5</v>
      </c>
      <c r="O38" s="1" t="s">
        <v>2664</v>
      </c>
      <c r="P38" s="2" t="str">
        <f t="shared" si="0"/>
        <v xml:space="preserve">                new SupplierTransaction { Id = 2721, SupplierId = 5, TransactionTypeId = 5, PurchaseOrderId = 37, PaymentMethodId = 4, SupplierInvoiceNumber = "8004", TransactionDate = DateTime.Parse("2013-01-11"), AmountExcludingTax = Decimal.Parse("144.00"), TaxAmount = Decimal.Parse("21.60"), TransactionAmount = Decimal.Parse("165.60"), OutstandingBalance = Decimal.Parse("0.00"), FinalizationDate = DateTime.Parse("2013-01-14"), IsFinalized = true, LastEditedBy = 5, LastEditedWhen = DateTime.Parse("2013-01-14 09:00:00.0000000") },</v>
      </c>
    </row>
    <row r="39" spans="1:16" ht="285" x14ac:dyDescent="0.25">
      <c r="A39" s="1">
        <v>2723</v>
      </c>
      <c r="B39" s="1">
        <v>7</v>
      </c>
      <c r="C39" s="1">
        <v>5</v>
      </c>
      <c r="D39" s="1">
        <v>38</v>
      </c>
      <c r="E39" s="1">
        <v>4</v>
      </c>
      <c r="F39" s="3" t="s">
        <v>2768</v>
      </c>
      <c r="G39" s="3" t="s">
        <v>1811</v>
      </c>
      <c r="H39" s="3" t="s">
        <v>2694</v>
      </c>
      <c r="I39" s="3" t="s">
        <v>2148</v>
      </c>
      <c r="J39" s="3" t="s">
        <v>2695</v>
      </c>
      <c r="K39" s="3" t="s">
        <v>2240</v>
      </c>
      <c r="L39" s="3" t="s">
        <v>1812</v>
      </c>
      <c r="M39" s="1">
        <v>1</v>
      </c>
      <c r="N39" s="1">
        <v>5</v>
      </c>
      <c r="O39" s="1" t="s">
        <v>2664</v>
      </c>
      <c r="P39" s="2" t="str">
        <f t="shared" si="0"/>
        <v xml:space="preserve">                new SupplierTransaction { Id = 2723, SupplierId = 7, TransactionTypeId = 5, PurchaseOrderId = 38, PaymentMethodId = 4, SupplierInvoiceNumber = "9443", TransactionDate = DateTime.Parse("2013-01-11"), AmountExcludingTax = Decimal.Parse("510.00"), TaxAmount = Decimal.Parse("76.50"), TransactionAmount = Decimal.Parse("586.50"), OutstandingBalance = Decimal.Parse("0.00"), FinalizationDate = DateTime.Parse("2013-01-14"), IsFinalized = true, LastEditedBy = 5, LastEditedWhen = DateTime.Parse("2013-01-14 09:00:00.0000000") },</v>
      </c>
    </row>
    <row r="40" spans="1:16" ht="285" x14ac:dyDescent="0.25">
      <c r="A40" s="1">
        <v>3236</v>
      </c>
      <c r="B40" s="1">
        <v>4</v>
      </c>
      <c r="C40" s="1">
        <v>5</v>
      </c>
      <c r="D40" s="1">
        <v>39</v>
      </c>
      <c r="E40" s="1">
        <v>4</v>
      </c>
      <c r="F40" s="3" t="s">
        <v>2769</v>
      </c>
      <c r="G40" s="3" t="s">
        <v>1812</v>
      </c>
      <c r="H40" s="3" t="s">
        <v>2696</v>
      </c>
      <c r="I40" s="3" t="s">
        <v>2697</v>
      </c>
      <c r="J40" s="3" t="s">
        <v>2698</v>
      </c>
      <c r="K40" s="3" t="s">
        <v>2240</v>
      </c>
      <c r="L40" s="3" t="s">
        <v>1812</v>
      </c>
      <c r="M40" s="1">
        <v>1</v>
      </c>
      <c r="N40" s="1">
        <v>5</v>
      </c>
      <c r="O40" s="1" t="s">
        <v>2664</v>
      </c>
      <c r="P40" s="2" t="str">
        <f t="shared" si="0"/>
        <v xml:space="preserve">                new SupplierTransaction { Id = 3236, SupplierId = 4, TransactionTypeId = 5, PurchaseOrderId = 39, PaymentMethodId = 4, SupplierInvoiceNumber = "1097", TransactionDate = DateTime.Parse("2013-01-14"), AmountExcludingTax = Decimal.Parse("2646.00"), TaxAmount = Decimal.Parse("396.90"), TransactionAmount = Decimal.Parse("3042.90"), OutstandingBalance = Decimal.Parse("0.00"), FinalizationDate = DateTime.Parse("2013-01-14"), IsFinalized = true, LastEditedBy = 5, LastEditedWhen = DateTime.Parse("2013-01-14 09:00:00.0000000") },</v>
      </c>
    </row>
    <row r="41" spans="1:16" ht="285" x14ac:dyDescent="0.25">
      <c r="A41" s="1">
        <v>3241</v>
      </c>
      <c r="B41" s="1">
        <v>5</v>
      </c>
      <c r="C41" s="1">
        <v>5</v>
      </c>
      <c r="D41" s="1">
        <v>40</v>
      </c>
      <c r="E41" s="1">
        <v>4</v>
      </c>
      <c r="F41" s="3" t="s">
        <v>2770</v>
      </c>
      <c r="G41" s="3" t="s">
        <v>1812</v>
      </c>
      <c r="H41" s="3" t="s">
        <v>2699</v>
      </c>
      <c r="I41" s="3" t="s">
        <v>2700</v>
      </c>
      <c r="J41" s="3" t="s">
        <v>2701</v>
      </c>
      <c r="K41" s="3" t="s">
        <v>2240</v>
      </c>
      <c r="L41" s="3" t="s">
        <v>1812</v>
      </c>
      <c r="M41" s="1">
        <v>1</v>
      </c>
      <c r="N41" s="1">
        <v>5</v>
      </c>
      <c r="O41" s="1" t="s">
        <v>2664</v>
      </c>
      <c r="P41" s="2" t="str">
        <f t="shared" si="0"/>
        <v xml:space="preserve">                new SupplierTransaction { Id = 3241, SupplierId = 5, TransactionTypeId = 5, PurchaseOrderId = 40, PaymentMethodId = 4, SupplierInvoiceNumber = "691", TransactionDate = DateTime.Parse("2013-01-14"), AmountExcludingTax = Decimal.Parse("553.50"), TaxAmount = Decimal.Parse("83.03"), TransactionAmount = Decimal.Parse("636.53"), OutstandingBalance = Decimal.Parse("0.00"), FinalizationDate = DateTime.Parse("2013-01-14"), IsFinalized = true, LastEditedBy = 5, LastEditedWhen = DateTime.Parse("2013-01-14 09:00:00.0000000") },</v>
      </c>
    </row>
    <row r="42" spans="1:16" ht="285" x14ac:dyDescent="0.25">
      <c r="A42" s="1">
        <v>3244</v>
      </c>
      <c r="B42" s="1">
        <v>4</v>
      </c>
      <c r="C42" s="1">
        <v>5</v>
      </c>
      <c r="D42" s="1">
        <v>41</v>
      </c>
      <c r="E42" s="1">
        <v>4</v>
      </c>
      <c r="F42" s="3" t="s">
        <v>2771</v>
      </c>
      <c r="G42" s="3" t="s">
        <v>1812</v>
      </c>
      <c r="H42" s="3" t="s">
        <v>2702</v>
      </c>
      <c r="I42" s="3" t="s">
        <v>2703</v>
      </c>
      <c r="J42" s="3" t="s">
        <v>2704</v>
      </c>
      <c r="K42" s="3" t="s">
        <v>2240</v>
      </c>
      <c r="L42" s="3" t="s">
        <v>1812</v>
      </c>
      <c r="M42" s="1">
        <v>1</v>
      </c>
      <c r="N42" s="1">
        <v>5</v>
      </c>
      <c r="O42" s="1" t="s">
        <v>2664</v>
      </c>
      <c r="P42" s="2" t="str">
        <f t="shared" si="0"/>
        <v xml:space="preserve">                new SupplierTransaction { Id = 3244, SupplierId = 4, TransactionTypeId = 5, PurchaseOrderId = 41, PaymentMethodId = 4, SupplierInvoiceNumber = "5086", TransactionDate = DateTime.Parse("2013-01-14"), AmountExcludingTax = Decimal.Parse("1110.00"), TaxAmount = Decimal.Parse("166.50"), TransactionAmount = Decimal.Parse("1276.50"), OutstandingBalance = Decimal.Parse("0.00"), FinalizationDate = DateTime.Parse("2013-01-14"), IsFinalized = true, LastEditedBy = 5, LastEditedWhen = DateTime.Parse("2013-01-14 09:00:00.0000000") },</v>
      </c>
    </row>
    <row r="43" spans="1:16" ht="285" x14ac:dyDescent="0.25">
      <c r="A43" s="1">
        <v>3246</v>
      </c>
      <c r="B43" s="1">
        <v>7</v>
      </c>
      <c r="C43" s="1">
        <v>5</v>
      </c>
      <c r="D43" s="1">
        <v>42</v>
      </c>
      <c r="E43" s="1">
        <v>4</v>
      </c>
      <c r="F43" s="3" t="s">
        <v>2772</v>
      </c>
      <c r="G43" s="3" t="s">
        <v>1812</v>
      </c>
      <c r="H43" s="3" t="s">
        <v>2705</v>
      </c>
      <c r="I43" s="3" t="s">
        <v>2706</v>
      </c>
      <c r="J43" s="3" t="s">
        <v>2707</v>
      </c>
      <c r="K43" s="3" t="s">
        <v>2240</v>
      </c>
      <c r="L43" s="3" t="s">
        <v>1812</v>
      </c>
      <c r="M43" s="1">
        <v>1</v>
      </c>
      <c r="N43" s="1">
        <v>5</v>
      </c>
      <c r="O43" s="1" t="s">
        <v>2664</v>
      </c>
      <c r="P43" s="2" t="str">
        <f t="shared" si="0"/>
        <v xml:space="preserve">                new SupplierTransaction { Id = 3246, SupplierId = 7, TransactionTypeId = 5, PurchaseOrderId = 42, PaymentMethodId = 4, SupplierInvoiceNumber = "4017", TransactionDate = DateTime.Parse("2013-01-14"), AmountExcludingTax = Decimal.Parse("1530.00"), TaxAmount = Decimal.Parse("229.50"), TransactionAmount = Decimal.Parse("1759.50"), OutstandingBalance = Decimal.Parse("0.00"), FinalizationDate = DateTime.Parse("2013-01-14"), IsFinalized = true, LastEditedBy = 5, LastEditedWhen = DateTime.Parse("2013-01-14 09:00:00.0000000") },</v>
      </c>
    </row>
    <row r="44" spans="1:16" ht="285" x14ac:dyDescent="0.25">
      <c r="A44" s="1">
        <v>3574</v>
      </c>
      <c r="B44" s="1">
        <v>4</v>
      </c>
      <c r="C44" s="1">
        <v>5</v>
      </c>
      <c r="D44" s="1">
        <v>43</v>
      </c>
      <c r="E44" s="1">
        <v>4</v>
      </c>
      <c r="F44" s="3" t="s">
        <v>2773</v>
      </c>
      <c r="G44" s="3" t="s">
        <v>1814</v>
      </c>
      <c r="H44" s="3" t="s">
        <v>2708</v>
      </c>
      <c r="I44" s="3" t="s">
        <v>2709</v>
      </c>
      <c r="J44" s="3" t="s">
        <v>2710</v>
      </c>
      <c r="K44" s="3" t="s">
        <v>2240</v>
      </c>
      <c r="L44" s="3" t="s">
        <v>1818</v>
      </c>
      <c r="M44" s="1">
        <v>1</v>
      </c>
      <c r="N44" s="1">
        <v>18</v>
      </c>
      <c r="O44" s="1" t="s">
        <v>2711</v>
      </c>
      <c r="P44" s="2" t="str">
        <f t="shared" si="0"/>
        <v xml:space="preserve">                new SupplierTransaction { Id = 3574, SupplierId = 4, TransactionTypeId = 5, PurchaseOrderId = 43, PaymentMethodId = 4, SupplierInvoiceNumber = "9295", TransactionDate = DateTime.Parse("2013-01-15"), AmountExcludingTax = Decimal.Parse("3648.00"), TaxAmount = Decimal.Parse("547.20"), TransactionAmount = Decimal.Parse("4195.20"), OutstandingBalance = Decimal.Parse("0.00"), FinalizationDate = DateTime.Parse("2013-01-21"), IsFinalized = true, LastEditedBy = 18, LastEditedWhen = DateTime.Parse("2013-01-21 09:00:00.0000000") },</v>
      </c>
    </row>
    <row r="45" spans="1:16" ht="285" x14ac:dyDescent="0.25">
      <c r="A45" s="1">
        <v>3576</v>
      </c>
      <c r="B45" s="1">
        <v>5</v>
      </c>
      <c r="C45" s="1">
        <v>5</v>
      </c>
      <c r="D45" s="1">
        <v>44</v>
      </c>
      <c r="E45" s="1">
        <v>4</v>
      </c>
      <c r="F45" s="3" t="s">
        <v>2774</v>
      </c>
      <c r="G45" s="3" t="s">
        <v>1814</v>
      </c>
      <c r="H45" s="3" t="s">
        <v>2712</v>
      </c>
      <c r="I45" s="3" t="s">
        <v>2713</v>
      </c>
      <c r="J45" s="3" t="s">
        <v>2714</v>
      </c>
      <c r="K45" s="3" t="s">
        <v>2240</v>
      </c>
      <c r="L45" s="3" t="s">
        <v>1818</v>
      </c>
      <c r="M45" s="1">
        <v>1</v>
      </c>
      <c r="N45" s="1">
        <v>18</v>
      </c>
      <c r="O45" s="1" t="s">
        <v>2711</v>
      </c>
      <c r="P45" s="2" t="str">
        <f t="shared" si="0"/>
        <v xml:space="preserve">                new SupplierTransaction { Id = 3576, SupplierId = 5, TransactionTypeId = 5, PurchaseOrderId = 44, PaymentMethodId = 4, SupplierInvoiceNumber = "3601", TransactionDate = DateTime.Parse("2013-01-15"), AmountExcludingTax = Decimal.Parse("148.50"), TaxAmount = Decimal.Parse("22.28"), TransactionAmount = Decimal.Parse("170.78"), OutstandingBalance = Decimal.Parse("0.00"), FinalizationDate = DateTime.Parse("2013-01-21"), IsFinalized = true, LastEditedBy = 18, LastEditedWhen = DateTime.Parse("2013-01-21 09:00:00.0000000") },</v>
      </c>
    </row>
    <row r="46" spans="1:16" ht="285" x14ac:dyDescent="0.25">
      <c r="A46" s="1">
        <v>3578</v>
      </c>
      <c r="B46" s="1">
        <v>7</v>
      </c>
      <c r="C46" s="1">
        <v>5</v>
      </c>
      <c r="D46" s="1">
        <v>45</v>
      </c>
      <c r="E46" s="1">
        <v>4</v>
      </c>
      <c r="F46" s="3" t="s">
        <v>2775</v>
      </c>
      <c r="G46" s="3" t="s">
        <v>1814</v>
      </c>
      <c r="H46" s="3" t="s">
        <v>2582</v>
      </c>
      <c r="I46" s="3" t="s">
        <v>2136</v>
      </c>
      <c r="J46" s="3" t="s">
        <v>2715</v>
      </c>
      <c r="K46" s="3" t="s">
        <v>2240</v>
      </c>
      <c r="L46" s="3" t="s">
        <v>1818</v>
      </c>
      <c r="M46" s="1">
        <v>1</v>
      </c>
      <c r="N46" s="1">
        <v>18</v>
      </c>
      <c r="O46" s="1" t="s">
        <v>2711</v>
      </c>
      <c r="P46" s="2" t="str">
        <f t="shared" si="0"/>
        <v xml:space="preserve">                new SupplierTransaction { Id = 3578, SupplierId = 7, TransactionTypeId = 5, PurchaseOrderId = 45, PaymentMethodId = 4, SupplierInvoiceNumber = "1718", TransactionDate = DateTime.Parse("2013-01-15"), AmountExcludingTax = Decimal.Parse("170.00"), TaxAmount = Decimal.Parse("25.50"), TransactionAmount = Decimal.Parse("195.50"), OutstandingBalance = Decimal.Parse("0.00"), FinalizationDate = DateTime.Parse("2013-01-21"), IsFinalized = true, LastEditedBy = 18, LastEditedWhen = DateTime.Parse("2013-01-21 09:00:00.0000000") },</v>
      </c>
    </row>
    <row r="47" spans="1:16" ht="285" x14ac:dyDescent="0.25">
      <c r="A47" s="1">
        <v>3580</v>
      </c>
      <c r="B47" s="1">
        <v>10</v>
      </c>
      <c r="C47" s="1">
        <v>5</v>
      </c>
      <c r="D47" s="1">
        <v>46</v>
      </c>
      <c r="E47" s="1">
        <v>4</v>
      </c>
      <c r="F47" s="3" t="s">
        <v>2776</v>
      </c>
      <c r="G47" s="3" t="s">
        <v>1814</v>
      </c>
      <c r="H47" s="3" t="s">
        <v>2716</v>
      </c>
      <c r="I47" s="3" t="s">
        <v>2717</v>
      </c>
      <c r="J47" s="3" t="s">
        <v>2718</v>
      </c>
      <c r="K47" s="3" t="s">
        <v>2240</v>
      </c>
      <c r="L47" s="3" t="s">
        <v>1818</v>
      </c>
      <c r="M47" s="1">
        <v>1</v>
      </c>
      <c r="N47" s="1">
        <v>18</v>
      </c>
      <c r="O47" s="1" t="s">
        <v>2711</v>
      </c>
      <c r="P47" s="2" t="str">
        <f t="shared" si="0"/>
        <v xml:space="preserve">                new SupplierTransaction { Id = 3580, SupplierId = 10, TransactionTypeId = 5, PurchaseOrderId = 46, PaymentMethodId = 4, SupplierInvoiceNumber = "2921", TransactionDate = DateTime.Parse("2013-01-15"), AmountExcludingTax = Decimal.Parse("1150.00"), TaxAmount = Decimal.Parse("172.50"), TransactionAmount = Decimal.Parse("1322.50"), OutstandingBalance = Decimal.Parse("0.00"), FinalizationDate = DateTime.Parse("2013-01-21"), IsFinalized = true, LastEditedBy = 18, LastEditedWhen = DateTime.Parse("2013-01-21 09:00:00.0000000") },</v>
      </c>
    </row>
    <row r="48" spans="1:16" ht="285" x14ac:dyDescent="0.25">
      <c r="A48" s="1">
        <v>4017</v>
      </c>
      <c r="B48" s="1">
        <v>4</v>
      </c>
      <c r="C48" s="1">
        <v>5</v>
      </c>
      <c r="D48" s="1">
        <v>47</v>
      </c>
      <c r="E48" s="1">
        <v>4</v>
      </c>
      <c r="F48" s="3" t="s">
        <v>2777</v>
      </c>
      <c r="G48" s="3" t="s">
        <v>1815</v>
      </c>
      <c r="H48" s="3" t="s">
        <v>2719</v>
      </c>
      <c r="I48" s="3" t="s">
        <v>2720</v>
      </c>
      <c r="J48" s="3" t="s">
        <v>2721</v>
      </c>
      <c r="K48" s="3" t="s">
        <v>2240</v>
      </c>
      <c r="L48" s="3" t="s">
        <v>1818</v>
      </c>
      <c r="M48" s="1">
        <v>1</v>
      </c>
      <c r="N48" s="1">
        <v>18</v>
      </c>
      <c r="O48" s="1" t="s">
        <v>2711</v>
      </c>
      <c r="P48" s="2" t="str">
        <f t="shared" si="0"/>
        <v xml:space="preserve">                new SupplierTransaction { Id = 4017, SupplierId = 4, TransactionTypeId = 5, PurchaseOrderId = 47, PaymentMethodId = 4, SupplierInvoiceNumber = "9303", TransactionDate = DateTime.Parse("2013-01-16"), AmountExcludingTax = Decimal.Parse("7494.00"), TaxAmount = Decimal.Parse("1124.10"), TransactionAmount = Decimal.Parse("8618.10"), OutstandingBalance = Decimal.Parse("0.00"), FinalizationDate = DateTime.Parse("2013-01-21"), IsFinalized = true, LastEditedBy = 18, LastEditedWhen = DateTime.Parse("2013-01-21 09:00:00.0000000") },</v>
      </c>
    </row>
    <row r="49" spans="1:16" ht="285" x14ac:dyDescent="0.25">
      <c r="A49" s="1">
        <v>4020</v>
      </c>
      <c r="B49" s="1">
        <v>5</v>
      </c>
      <c r="C49" s="1">
        <v>5</v>
      </c>
      <c r="D49" s="1">
        <v>48</v>
      </c>
      <c r="E49" s="1">
        <v>4</v>
      </c>
      <c r="F49" s="3" t="s">
        <v>2778</v>
      </c>
      <c r="G49" s="3" t="s">
        <v>1815</v>
      </c>
      <c r="H49" s="3" t="s">
        <v>2722</v>
      </c>
      <c r="I49" s="3" t="s">
        <v>2723</v>
      </c>
      <c r="J49" s="3" t="s">
        <v>2724</v>
      </c>
      <c r="K49" s="3" t="s">
        <v>2240</v>
      </c>
      <c r="L49" s="3" t="s">
        <v>1818</v>
      </c>
      <c r="M49" s="1">
        <v>1</v>
      </c>
      <c r="N49" s="1">
        <v>18</v>
      </c>
      <c r="O49" s="1" t="s">
        <v>2711</v>
      </c>
      <c r="P49" s="2" t="str">
        <f t="shared" si="0"/>
        <v xml:space="preserve">                new SupplierTransaction { Id = 4020, SupplierId = 5, TransactionTypeId = 5, PurchaseOrderId = 48, PaymentMethodId = 4, SupplierInvoiceNumber = "1850", TransactionDate = DateTime.Parse("2013-01-16"), AmountExcludingTax = Decimal.Parse("297.00"), TaxAmount = Decimal.Parse("44.56"), TransactionAmount = Decimal.Parse("341.56"), OutstandingBalance = Decimal.Parse("0.00"), FinalizationDate = DateTime.Parse("2013-01-21"), IsFinalized = true, LastEditedBy = 18, LastEditedWhen = DateTime.Parse("2013-01-21 09:00:00.0000000") },</v>
      </c>
    </row>
    <row r="50" spans="1:16" ht="285" x14ac:dyDescent="0.25">
      <c r="A50" s="1">
        <v>4022</v>
      </c>
      <c r="B50" s="1">
        <v>10</v>
      </c>
      <c r="C50" s="1">
        <v>5</v>
      </c>
      <c r="D50" s="1">
        <v>49</v>
      </c>
      <c r="E50" s="1">
        <v>4</v>
      </c>
      <c r="F50" s="3" t="s">
        <v>2779</v>
      </c>
      <c r="G50" s="3" t="s">
        <v>1815</v>
      </c>
      <c r="H50" s="3" t="s">
        <v>2725</v>
      </c>
      <c r="I50" s="3" t="s">
        <v>2726</v>
      </c>
      <c r="J50" s="3" t="s">
        <v>2727</v>
      </c>
      <c r="K50" s="3" t="s">
        <v>2240</v>
      </c>
      <c r="L50" s="3" t="s">
        <v>1818</v>
      </c>
      <c r="M50" s="1">
        <v>1</v>
      </c>
      <c r="N50" s="1">
        <v>18</v>
      </c>
      <c r="O50" s="1" t="s">
        <v>2711</v>
      </c>
      <c r="P50" s="2" t="str">
        <f t="shared" si="0"/>
        <v xml:space="preserve">                new SupplierTransaction { Id = 4022, SupplierId = 10, TransactionTypeId = 5, PurchaseOrderId = 49, PaymentMethodId = 4, SupplierInvoiceNumber = "5212", TransactionDate = DateTime.Parse("2013-01-16"), AmountExcludingTax = Decimal.Parse("1364.00"), TaxAmount = Decimal.Parse("204.60"), TransactionAmount = Decimal.Parse("1568.60"), OutstandingBalance = Decimal.Parse("0.00"), FinalizationDate = DateTime.Parse("2013-01-21"), IsFinalized = true, LastEditedBy = 18, LastEditedWhen = DateTime.Parse("2013-01-21 09:00:00.0000000") },</v>
      </c>
    </row>
    <row r="51" spans="1:16" ht="285" x14ac:dyDescent="0.25">
      <c r="A51" s="1">
        <v>4221</v>
      </c>
      <c r="B51" s="1">
        <v>4</v>
      </c>
      <c r="C51" s="1">
        <v>5</v>
      </c>
      <c r="D51" s="1">
        <v>50</v>
      </c>
      <c r="E51" s="1">
        <v>4</v>
      </c>
      <c r="F51" s="3" t="s">
        <v>2780</v>
      </c>
      <c r="G51" s="3" t="s">
        <v>1816</v>
      </c>
      <c r="H51" s="3" t="s">
        <v>2728</v>
      </c>
      <c r="I51" s="3" t="s">
        <v>2729</v>
      </c>
      <c r="J51" s="3" t="s">
        <v>2730</v>
      </c>
      <c r="K51" s="3" t="s">
        <v>2240</v>
      </c>
      <c r="L51" s="3" t="s">
        <v>1818</v>
      </c>
      <c r="M51" s="1">
        <v>1</v>
      </c>
      <c r="N51" s="1">
        <v>18</v>
      </c>
      <c r="O51" s="1" t="s">
        <v>2711</v>
      </c>
      <c r="P51" s="2" t="str">
        <f t="shared" si="0"/>
        <v xml:space="preserve">                new SupplierTransaction { Id = 4221, SupplierId = 4, TransactionTypeId = 5, PurchaseOrderId = 50, PaymentMethodId = 4, SupplierInvoiceNumber = "3650", TransactionDate = DateTime.Parse("2013-01-17"), AmountExcludingTax = Decimal.Parse("6162.00"), TaxAmount = Decimal.Parse("924.30"), TransactionAmount = Decimal.Parse("7086.30"), OutstandingBalance = Decimal.Parse("0.00"), FinalizationDate = DateTime.Parse("2013-01-21"), IsFinalized = true, LastEditedBy = 18, LastEditedWhen = DateTime.Parse("2013-01-21 09:00:00.0000000") },</v>
      </c>
    </row>
  </sheetData>
  <autoFilter ref="A1:P5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80" zoomScaleNormal="80" workbookViewId="0">
      <selection activeCell="F2" sqref="F2"/>
    </sheetView>
  </sheetViews>
  <sheetFormatPr defaultRowHeight="15" x14ac:dyDescent="0.25"/>
  <cols>
    <col min="1" max="1" width="17.7109375" style="1" bestFit="1" customWidth="1"/>
    <col min="2" max="2" width="21" style="1" bestFit="1" customWidth="1"/>
    <col min="3" max="3" width="15.5703125" style="1" bestFit="1" customWidth="1"/>
    <col min="4" max="5" width="28" style="1" bestFit="1" customWidth="1"/>
    <col min="6" max="6" width="77.85546875" style="1" bestFit="1" customWidth="1"/>
    <col min="7" max="16384" width="9.140625" style="1"/>
  </cols>
  <sheetData>
    <row r="1" spans="1:6" s="4" customFormat="1" x14ac:dyDescent="0.25">
      <c r="A1" s="4" t="s">
        <v>1233</v>
      </c>
      <c r="B1" s="4" t="s">
        <v>1234</v>
      </c>
      <c r="C1" s="4" t="s">
        <v>11</v>
      </c>
      <c r="D1" s="4" t="s">
        <v>12</v>
      </c>
      <c r="E1" s="4" t="s">
        <v>13</v>
      </c>
    </row>
    <row r="2" spans="1:6" ht="45" x14ac:dyDescent="0.25">
      <c r="A2" s="1">
        <v>1</v>
      </c>
      <c r="B2" s="1" t="s">
        <v>1235</v>
      </c>
      <c r="C2" s="1">
        <v>1</v>
      </c>
      <c r="D2" s="1" t="s">
        <v>16</v>
      </c>
      <c r="E2" s="1" t="s">
        <v>17</v>
      </c>
      <c r="F2" s="2" t="str">
        <f>CONCATENATE("                new BuyingGroup() { Id = ",A2,", BuyingGroupName = """,B2,"""",IF(C2="NULL","",CONCATENATE(", LastEditedBy = ",C2)),IF(D2="NULL","",CONCATENATE(", ValidFrom = DateTime.Parse(""",D2,""")")),IF(E2="NULL","",CONCATENATE(", ValidTo = DateTime.Parse(""",E2,""")"))," },")</f>
        <v xml:space="preserve">                new BuyingGroup() { Id = 1, BuyingGroupName = "Tailspin Toys", LastEditedBy = 1, ValidFrom = DateTime.Parse("2013-01-01 00:00:00.0000000"), ValidTo = DateTime.Parse("9999-12-31 23:59:59.9999999") },</v>
      </c>
    </row>
    <row r="3" spans="1:6" ht="45" x14ac:dyDescent="0.25">
      <c r="A3" s="1">
        <v>2</v>
      </c>
      <c r="B3" s="1" t="s">
        <v>1236</v>
      </c>
      <c r="C3" s="1">
        <v>1</v>
      </c>
      <c r="D3" s="1" t="s">
        <v>16</v>
      </c>
      <c r="E3" s="1" t="s">
        <v>17</v>
      </c>
      <c r="F3" s="2" t="str">
        <f>CONCATENATE("                new BuyingGroup() { Id = ",A3,", BuyingGroupName = """,B3,"""",IF(C3="NULL","",CONCATENATE(", LastEditedBy = ",C3)),IF(D3="NULL","",CONCATENATE(", ValidFrom = DateTime.Parse(""",D3,""")")),IF(E3="NULL","",CONCATENATE(", ValidTo = DateTime.Parse(""",E3,""")"))," },")</f>
        <v xml:space="preserve">                new BuyingGroup() { Id = 2, BuyingGroupName = "Wingtip Toys", LastEditedBy = 1, ValidFrom = DateTime.Parse("2013-01-01 00:00:00.0000000"), ValidTo = DateTime.Parse("9999-12-31 23:59:59.9999999") },</v>
      </c>
    </row>
  </sheetData>
  <autoFilter ref="A1:F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80" zoomScaleNormal="80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22.7109375" style="1" bestFit="1" customWidth="1"/>
    <col min="2" max="2" width="27.7109375" style="1" bestFit="1" customWidth="1"/>
    <col min="3" max="3" width="16.42578125" style="1" bestFit="1" customWidth="1"/>
    <col min="4" max="5" width="28" style="1" bestFit="1" customWidth="1"/>
    <col min="6" max="6" width="66.85546875" style="1" customWidth="1"/>
    <col min="7" max="16384" width="9.140625" style="1"/>
  </cols>
  <sheetData>
    <row r="1" spans="1:6" s="4" customFormat="1" x14ac:dyDescent="0.25">
      <c r="A1" s="4" t="s">
        <v>1237</v>
      </c>
      <c r="B1" s="4" t="s">
        <v>1238</v>
      </c>
      <c r="C1" s="4" t="s">
        <v>11</v>
      </c>
      <c r="D1" s="4" t="s">
        <v>12</v>
      </c>
      <c r="E1" s="4" t="s">
        <v>13</v>
      </c>
    </row>
    <row r="2" spans="1:6" ht="60" x14ac:dyDescent="0.25">
      <c r="A2" s="1">
        <v>1</v>
      </c>
      <c r="B2" s="1" t="s">
        <v>1239</v>
      </c>
      <c r="C2" s="1">
        <v>1</v>
      </c>
      <c r="D2" s="1" t="s">
        <v>16</v>
      </c>
      <c r="E2" s="1" t="s">
        <v>17</v>
      </c>
      <c r="F2" s="2" t="str">
        <f>CONCATENATE("                new CustomerCategory() { Id = ",A2,", CustomerCategoryName = """,B2,"""",IF(C2="NULL","",CONCATENATE(", LastEditedBy = ",C2)),IF(D2="NULL","",CONCATENATE(", ValidFrom = DateTime.Parse(""",D2,""")")),IF(E2="NULL","",CONCATENATE(", ValidTo = DateTime.Parse(""",E2,""")"))," },")</f>
        <v xml:space="preserve">                new CustomerCategory() { Id = 1, CustomerCategoryName = "Agent", LastEditedBy = 1, ValidFrom = DateTime.Parse("2013-01-01 00:00:00.0000000"), ValidTo = DateTime.Parse("9999-12-31 23:59:59.9999999") },</v>
      </c>
    </row>
    <row r="3" spans="1:6" ht="60" x14ac:dyDescent="0.25">
      <c r="A3" s="1">
        <v>2</v>
      </c>
      <c r="B3" s="1" t="s">
        <v>1240</v>
      </c>
      <c r="C3" s="1">
        <v>1</v>
      </c>
      <c r="D3" s="1" t="s">
        <v>16</v>
      </c>
      <c r="E3" s="1" t="s">
        <v>17</v>
      </c>
      <c r="F3" s="2" t="str">
        <f t="shared" ref="F3:F9" si="0">CONCATENATE("                new CustomerCategory() { Id = ",A3,", CustomerCategoryName = """,B3,"""",IF(C3="NULL","",CONCATENATE(", LastEditedBy = ",C3)),IF(D3="NULL","",CONCATENATE(", ValidFrom = DateTime.Parse(""",D3,""")")),IF(E3="NULL","",CONCATENATE(", ValidTo = DateTime.Parse(""",E3,""")"))," },")</f>
        <v xml:space="preserve">                new CustomerCategory() { Id = 2, CustomerCategoryName = "Wholesaler", LastEditedBy = 1, ValidFrom = DateTime.Parse("2013-01-01 00:00:00.0000000"), ValidTo = DateTime.Parse("9999-12-31 23:59:59.9999999") },</v>
      </c>
    </row>
    <row r="4" spans="1:6" ht="60" x14ac:dyDescent="0.25">
      <c r="A4" s="1">
        <v>3</v>
      </c>
      <c r="B4" s="1" t="s">
        <v>1241</v>
      </c>
      <c r="C4" s="1">
        <v>1</v>
      </c>
      <c r="D4" s="1" t="s">
        <v>16</v>
      </c>
      <c r="E4" s="1" t="s">
        <v>17</v>
      </c>
      <c r="F4" s="2" t="str">
        <f t="shared" si="0"/>
        <v xml:space="preserve">                new CustomerCategory() { Id = 3, CustomerCategoryName = "Novelty Shop", LastEditedBy = 1, ValidFrom = DateTime.Parse("2013-01-01 00:00:00.0000000"), ValidTo = DateTime.Parse("9999-12-31 23:59:59.9999999") },</v>
      </c>
    </row>
    <row r="5" spans="1:6" ht="60" x14ac:dyDescent="0.25">
      <c r="A5" s="1">
        <v>4</v>
      </c>
      <c r="B5" s="1" t="s">
        <v>1242</v>
      </c>
      <c r="C5" s="1">
        <v>1</v>
      </c>
      <c r="D5" s="1" t="s">
        <v>16</v>
      </c>
      <c r="E5" s="1" t="s">
        <v>17</v>
      </c>
      <c r="F5" s="2" t="str">
        <f t="shared" si="0"/>
        <v xml:space="preserve">                new CustomerCategory() { Id = 4, CustomerCategoryName = "Supermarket", LastEditedBy = 1, ValidFrom = DateTime.Parse("2013-01-01 00:00:00.0000000"), ValidTo = DateTime.Parse("9999-12-31 23:59:59.9999999") },</v>
      </c>
    </row>
    <row r="6" spans="1:6" ht="60" x14ac:dyDescent="0.25">
      <c r="A6" s="1">
        <v>5</v>
      </c>
      <c r="B6" s="1" t="s">
        <v>1243</v>
      </c>
      <c r="C6" s="1">
        <v>1</v>
      </c>
      <c r="D6" s="1" t="s">
        <v>16</v>
      </c>
      <c r="E6" s="1" t="s">
        <v>17</v>
      </c>
      <c r="F6" s="2" t="str">
        <f t="shared" si="0"/>
        <v xml:space="preserve">                new CustomerCategory() { Id = 5, CustomerCategoryName = "Computer Store", LastEditedBy = 1, ValidFrom = DateTime.Parse("2013-01-01 00:00:00.0000000"), ValidTo = DateTime.Parse("9999-12-31 23:59:59.9999999") },</v>
      </c>
    </row>
    <row r="7" spans="1:6" ht="60" x14ac:dyDescent="0.25">
      <c r="A7" s="1">
        <v>6</v>
      </c>
      <c r="B7" s="1" t="s">
        <v>1244</v>
      </c>
      <c r="C7" s="1">
        <v>1</v>
      </c>
      <c r="D7" s="1" t="s">
        <v>16</v>
      </c>
      <c r="E7" s="1" t="s">
        <v>17</v>
      </c>
      <c r="F7" s="2" t="str">
        <f t="shared" si="0"/>
        <v xml:space="preserve">                new CustomerCategory() { Id = 6, CustomerCategoryName = "Gift Store", LastEditedBy = 1, ValidFrom = DateTime.Parse("2013-01-01 00:00:00.0000000"), ValidTo = DateTime.Parse("9999-12-31 23:59:59.9999999") },</v>
      </c>
    </row>
    <row r="8" spans="1:6" ht="60" x14ac:dyDescent="0.25">
      <c r="A8" s="1">
        <v>7</v>
      </c>
      <c r="B8" s="1" t="s">
        <v>1245</v>
      </c>
      <c r="C8" s="1">
        <v>1</v>
      </c>
      <c r="D8" s="1" t="s">
        <v>16</v>
      </c>
      <c r="E8" s="1" t="s">
        <v>17</v>
      </c>
      <c r="F8" s="2" t="str">
        <f t="shared" si="0"/>
        <v xml:space="preserve">                new CustomerCategory() { Id = 7, CustomerCategoryName = "Corporate", LastEditedBy = 1, ValidFrom = DateTime.Parse("2013-01-01 00:00:00.0000000"), ValidTo = DateTime.Parse("9999-12-31 23:59:59.9999999") },</v>
      </c>
    </row>
    <row r="9" spans="1:6" ht="60" x14ac:dyDescent="0.25">
      <c r="A9" s="1">
        <v>8</v>
      </c>
      <c r="B9" s="1" t="s">
        <v>1246</v>
      </c>
      <c r="C9" s="1">
        <v>9</v>
      </c>
      <c r="D9" s="1" t="s">
        <v>1247</v>
      </c>
      <c r="E9" s="1" t="s">
        <v>17</v>
      </c>
      <c r="F9" s="2" t="str">
        <f t="shared" si="0"/>
        <v xml:space="preserve">                new CustomerCategory() { Id = 8, CustomerCategoryName = "General Retailer", LastEditedBy = 9, ValidFrom = DateTime.Parse("2014-01-01 16:15:00.0000000"), ValidTo = DateTime.Parse("9999-12-31 23:59:59.9999999") },</v>
      </c>
    </row>
  </sheetData>
  <autoFilter ref="A1:F9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opLeftCell="A26" zoomScale="80" zoomScaleNormal="80" workbookViewId="0">
      <selection activeCell="B2" sqref="B2"/>
    </sheetView>
  </sheetViews>
  <sheetFormatPr defaultRowHeight="15" x14ac:dyDescent="0.25"/>
  <cols>
    <col min="1" max="1" width="14.42578125" style="1" bestFit="1" customWidth="1"/>
    <col min="2" max="2" width="41.42578125" style="1" bestFit="1" customWidth="1"/>
    <col min="3" max="3" width="19.5703125" style="1" bestFit="1" customWidth="1"/>
    <col min="4" max="4" width="22.7109375" style="1" bestFit="1" customWidth="1"/>
    <col min="5" max="5" width="17.7109375" style="1" bestFit="1" customWidth="1"/>
    <col min="6" max="6" width="26" style="1" bestFit="1" customWidth="1"/>
    <col min="7" max="7" width="27.28515625" style="1" bestFit="1" customWidth="1"/>
    <col min="8" max="8" width="20.5703125" style="1" bestFit="1" customWidth="1"/>
    <col min="9" max="9" width="17.140625" style="1" bestFit="1" customWidth="1"/>
    <col min="10" max="10" width="14.85546875" style="1" bestFit="1" customWidth="1"/>
    <col min="11" max="11" width="13.7109375" style="1" bestFit="1" customWidth="1"/>
    <col min="12" max="12" width="22.42578125" style="3" bestFit="1" customWidth="1"/>
    <col min="13" max="13" width="30" style="3" bestFit="1" customWidth="1"/>
    <col min="14" max="14" width="18.85546875" style="1" bestFit="1" customWidth="1"/>
    <col min="15" max="15" width="17.42578125" style="1" bestFit="1" customWidth="1"/>
    <col min="16" max="16" width="16.42578125" style="1" bestFit="1" customWidth="1"/>
    <col min="17" max="17" width="16.5703125" style="1" bestFit="1" customWidth="1"/>
    <col min="18" max="18" width="14.85546875" style="1" bestFit="1" customWidth="1"/>
    <col min="19" max="19" width="15" style="1" bestFit="1" customWidth="1"/>
    <col min="20" max="20" width="14.42578125" style="1" bestFit="1" customWidth="1"/>
    <col min="21" max="21" width="60.28515625" style="1" bestFit="1" customWidth="1"/>
    <col min="22" max="22" width="23.5703125" style="1" bestFit="1" customWidth="1"/>
    <col min="23" max="23" width="31.42578125" style="1" bestFit="1" customWidth="1"/>
    <col min="24" max="24" width="21.5703125" style="1" bestFit="1" customWidth="1"/>
    <col min="25" max="25" width="55.5703125" style="1" bestFit="1" customWidth="1"/>
    <col min="26" max="26" width="21.28515625" style="1" bestFit="1" customWidth="1"/>
    <col min="27" max="27" width="25.7109375" style="1" bestFit="1" customWidth="1"/>
    <col min="28" max="28" width="19.28515625" style="1" bestFit="1" customWidth="1"/>
    <col min="29" max="29" width="15.5703125" style="1" bestFit="1" customWidth="1"/>
    <col min="30" max="31" width="28" style="1" bestFit="1" customWidth="1"/>
    <col min="32" max="32" width="65.7109375" style="1" bestFit="1" customWidth="1"/>
    <col min="33" max="16384" width="9.140625" style="1"/>
  </cols>
  <sheetData>
    <row r="1" spans="1:32" s="4" customFormat="1" x14ac:dyDescent="0.25">
      <c r="A1" s="4" t="s">
        <v>1227</v>
      </c>
      <c r="B1" s="4" t="s">
        <v>1248</v>
      </c>
      <c r="C1" s="4" t="s">
        <v>1249</v>
      </c>
      <c r="D1" s="4" t="s">
        <v>1237</v>
      </c>
      <c r="E1" s="4" t="s">
        <v>1233</v>
      </c>
      <c r="F1" s="4" t="s">
        <v>705</v>
      </c>
      <c r="G1" s="4" t="s">
        <v>706</v>
      </c>
      <c r="H1" s="4" t="s">
        <v>682</v>
      </c>
      <c r="I1" s="4" t="s">
        <v>687</v>
      </c>
      <c r="J1" s="4" t="s">
        <v>692</v>
      </c>
      <c r="K1" s="4" t="s">
        <v>1250</v>
      </c>
      <c r="L1" s="5" t="s">
        <v>1251</v>
      </c>
      <c r="M1" s="5" t="s">
        <v>1252</v>
      </c>
      <c r="N1" s="4" t="s">
        <v>1253</v>
      </c>
      <c r="O1" s="4" t="s">
        <v>1254</v>
      </c>
      <c r="P1" s="4" t="s">
        <v>713</v>
      </c>
      <c r="Q1" s="4" t="s">
        <v>52</v>
      </c>
      <c r="R1" s="4" t="s">
        <v>53</v>
      </c>
      <c r="S1" s="4" t="s">
        <v>1255</v>
      </c>
      <c r="T1" s="4" t="s">
        <v>1256</v>
      </c>
      <c r="U1" s="4" t="s">
        <v>715</v>
      </c>
      <c r="V1" s="4" t="s">
        <v>685</v>
      </c>
      <c r="W1" s="4" t="s">
        <v>686</v>
      </c>
      <c r="X1" s="4" t="s">
        <v>688</v>
      </c>
      <c r="Y1" s="4" t="s">
        <v>689</v>
      </c>
      <c r="Z1" s="4" t="s">
        <v>690</v>
      </c>
      <c r="AA1" s="4" t="s">
        <v>691</v>
      </c>
      <c r="AB1" s="4" t="s">
        <v>693</v>
      </c>
      <c r="AC1" s="4" t="s">
        <v>11</v>
      </c>
      <c r="AD1" s="4" t="s">
        <v>12</v>
      </c>
      <c r="AE1" s="4" t="s">
        <v>13</v>
      </c>
    </row>
    <row r="2" spans="1:32" ht="225" x14ac:dyDescent="0.25">
      <c r="A2" s="1">
        <v>1</v>
      </c>
      <c r="B2" s="1" t="s">
        <v>1257</v>
      </c>
      <c r="C2" s="1">
        <v>1</v>
      </c>
      <c r="D2" s="1">
        <v>3</v>
      </c>
      <c r="E2" s="1">
        <v>1</v>
      </c>
      <c r="F2" s="1">
        <v>1001</v>
      </c>
      <c r="G2" s="1">
        <v>1002</v>
      </c>
      <c r="H2" s="1">
        <v>3</v>
      </c>
      <c r="I2" s="1">
        <v>19586</v>
      </c>
      <c r="J2" s="1">
        <v>19586</v>
      </c>
      <c r="K2" s="1" t="s">
        <v>61</v>
      </c>
      <c r="L2" s="3" t="s">
        <v>1728</v>
      </c>
      <c r="M2" s="3" t="s">
        <v>1258</v>
      </c>
      <c r="N2" s="1">
        <v>0</v>
      </c>
      <c r="O2" s="1">
        <v>0</v>
      </c>
      <c r="P2" s="1">
        <v>7</v>
      </c>
      <c r="Q2" s="1" t="s">
        <v>1259</v>
      </c>
      <c r="R2" s="1" t="s">
        <v>1260</v>
      </c>
      <c r="S2" s="1" t="s">
        <v>61</v>
      </c>
      <c r="T2" s="1" t="s">
        <v>61</v>
      </c>
      <c r="U2" s="1" t="s">
        <v>1261</v>
      </c>
      <c r="V2" s="1" t="s">
        <v>1262</v>
      </c>
      <c r="W2" s="1" t="s">
        <v>1263</v>
      </c>
      <c r="X2" s="1">
        <v>90410</v>
      </c>
      <c r="Y2" s="1" t="s">
        <v>1264</v>
      </c>
      <c r="Z2" s="1" t="s">
        <v>1265</v>
      </c>
      <c r="AA2" s="1" t="s">
        <v>1266</v>
      </c>
      <c r="AB2" s="1">
        <v>90410</v>
      </c>
      <c r="AC2" s="1">
        <v>1</v>
      </c>
      <c r="AD2" s="1" t="s">
        <v>16</v>
      </c>
      <c r="AE2" s="1" t="s">
        <v>17</v>
      </c>
      <c r="AF2" s="2" t="str">
        <f>CONCATENATE("                new Customer { Id = ",A2,", CustomerName = """,B2,""", BillToCustomerId = ",C2,", CustomerCategoryId = ",D2,", BuyingGroupId = ",E2,", PrimaryContactPersonId = ",F2,", AlternateContactPersonId = ",G2,", DeliveryMethodId = ",H2,", DeliveryCityId = ",I2,", PostalCityId = ",J2,IF(K2="NULL","",CONCATENATE(", CreditLimit = ",K2)),IF(ISBLANK(L2),"",CONCATENATE(", AccountOpenedDate = DateTime.Parse(""",L2,""")")),", StandardDiscountPercentage = Decimal.Parse(""",M2,"""), IsStatementSent = ",IF(N2=1,"true","false"),", IsOnCreditHold = ",IF(O2=1,"true","false"),", PaymentDays = ",P2,IF(Q2="NULL","",CONCATENATE(", PhoneNumber = """,Q2,"""")),IF(R2="NULL","",CONCATENATE(", FaxNumber = """,R2,"""")),IF(S2="NULL","",CONCATENATE(", DeliveryRun = """,S2,"""")),IF(T2="NULL","",CONCATENATE(", RunPosition = """,T2,"""")),", WebsiteUrl = """,U2,""", DeliveryAddressLine1 = """,V2,""", DeliveryAddressLine2 = """,W2,""", DeliveryPostalCode = """,X2,""", PostalAddressLine1 = """,Z2,""", PostalAddressLine2 = """,AA2,""", PostalPostalCode = """,AB2,"""",IF(ISBLANK(AC2),"",CONCATENATE(", LastEditedBy = ",AC2)),IF(ISBLANK(AD2),"",CONCATENATE(", ValidFrom = DateTime.Parse(""",AD2,""")")),IF(ISBLANK(AE2),"",CONCATENATE(", ValidTo = DateTime.Parse(""",AE2,""")"))," },")</f>
        <v xml:space="preserve">                new Customer { Id = 1, CustomerName = "Tailspin Toys (Head Office)", BillToCustomerId = 1, CustomerCategoryId = 3, BuyingGroupId = 1, PrimaryContactPersonId = 1001, AlternateContactPersonId = 1002, DeliveryMethodId = 3, DeliveryCityId = 19586, PostalCityId = 19586, AccountOpenedDate = DateTime.Parse("01.01.2013"), StandardDiscountPercentage = Decimal.Parse("0.000"), IsStatementSent = false, IsOnCreditHold = false, PaymentDays = 7, PhoneNumber = "(308) 555-0100", FaxNumber = "(308) 555-0101", WebsiteUrl = "http://www.tailspintoys.com", DeliveryAddressLine1 = "Shop 38", DeliveryAddressLine2 = "1877 Mittal Road", DeliveryPostalCode = "90410", PostalAddressLine1 = "PO Box 8975", PostalAddressLine2 = "Ribeiroville", PostalPostalCode = "90410", LastEditedBy = 1, ValidFrom = DateTime.Parse("2013-01-01 00:00:00.0000000"), ValidTo = DateTime.Parse("9999-12-31 23:59:59.9999999") },</v>
      </c>
    </row>
    <row r="3" spans="1:32" ht="240" x14ac:dyDescent="0.25">
      <c r="A3" s="1">
        <v>2</v>
      </c>
      <c r="B3" s="1" t="s">
        <v>1267</v>
      </c>
      <c r="C3" s="1">
        <v>1</v>
      </c>
      <c r="D3" s="1">
        <v>3</v>
      </c>
      <c r="E3" s="1">
        <v>1</v>
      </c>
      <c r="F3" s="1">
        <v>1003</v>
      </c>
      <c r="G3" s="1">
        <v>1004</v>
      </c>
      <c r="H3" s="1">
        <v>3</v>
      </c>
      <c r="I3" s="1">
        <v>33475</v>
      </c>
      <c r="J3" s="1">
        <v>33475</v>
      </c>
      <c r="K3" s="1" t="s">
        <v>61</v>
      </c>
      <c r="L3" s="3" t="s">
        <v>1728</v>
      </c>
      <c r="M3" s="3" t="s">
        <v>1258</v>
      </c>
      <c r="N3" s="1">
        <v>0</v>
      </c>
      <c r="O3" s="1">
        <v>0</v>
      </c>
      <c r="P3" s="1">
        <v>7</v>
      </c>
      <c r="Q3" s="1" t="s">
        <v>1268</v>
      </c>
      <c r="R3" s="1" t="s">
        <v>270</v>
      </c>
      <c r="S3" s="1" t="s">
        <v>61</v>
      </c>
      <c r="T3" s="1" t="s">
        <v>61</v>
      </c>
      <c r="U3" s="1" t="s">
        <v>1269</v>
      </c>
      <c r="V3" s="1" t="s">
        <v>1270</v>
      </c>
      <c r="W3" s="1" t="s">
        <v>1271</v>
      </c>
      <c r="X3" s="1">
        <v>90216</v>
      </c>
      <c r="Y3" s="1" t="s">
        <v>1272</v>
      </c>
      <c r="Z3" s="1" t="s">
        <v>1273</v>
      </c>
      <c r="AA3" s="1" t="s">
        <v>1274</v>
      </c>
      <c r="AB3" s="1">
        <v>90216</v>
      </c>
      <c r="AC3" s="1">
        <v>1</v>
      </c>
      <c r="AD3" s="1" t="s">
        <v>16</v>
      </c>
      <c r="AE3" s="1" t="s">
        <v>17</v>
      </c>
      <c r="AF3" s="2" t="str">
        <f>CONCATENATE("                new Customer { Id = ",A3,", CustomerName = """,B3,""", BillToCustomerId = ",C3,", CustomerCategoryId = ",D3,", BuyingGroupId = ",E3,", PrimaryContactPersonId = ",F3,", AlternateContactPersonId = ",G3,", DeliveryMethodId = ",H3,", DeliveryCityId = ",I3,", PostalCityId = ",J3,IF(K3="NULL","",CONCATENATE(", CreditLimit = ",K3)),IF(ISBLANK(L3),"",CONCATENATE(", AccountOpenedDate = DateTime.Parse(""",L3,""")")),", StandardDiscountPercentage = Decimal.Parse(""",M3,"""), IsStatementSent = ",IF(N3=1,"true","false"),", IsOnCreditHold = ",IF(O3=1,"true","false"),", PaymentDays = ",P3,IF(Q3="NULL","",CONCATENATE(", PhoneNumber = """,Q3,"""")),IF(R3="NULL","",CONCATENATE(", FaxNumber = """,R3,"""")),IF(S3="NULL","",CONCATENATE(", DeliveryRun = """,S3,"""")),IF(T3="NULL","",CONCATENATE(", RunPosition = """,T3,"""")),", WebsiteUrl = """,U3,""", DeliveryAddressLine1 = """,V3,""", DeliveryAddressLine2 = """,W3,""", DeliveryPostalCode = """,X3,""", PostalAddressLine1 = """,Z3,""", PostalAddressLine2 = """,AA3,""", PostalPostalCode = """,AB3,"""",IF(ISBLANK(AC3),"",CONCATENATE(", LastEditedBy = ",AC3)),IF(ISBLANK(AD3),"",CONCATENATE(", ValidFrom = DateTime.Parse(""",AD3,""")")),IF(ISBLANK(AE3),"",CONCATENATE(", ValidTo = DateTime.Parse(""",AE3,""")"))," },")</f>
        <v xml:space="preserve">                new Customer { Id = 2, CustomerName = "Tailspin Toys (Sylvanite, MT)", BillToCustomerId = 1, CustomerCategoryId = 3, BuyingGroupId = 1, PrimaryContactPersonId = 1003, AlternateContactPersonId = 1004, DeliveryMethodId = 3, DeliveryCityId = 33475, PostalCityId = 33475, AccountOpenedDate = DateTime.Parse("01.01.2013"), StandardDiscountPercentage = Decimal.Parse("0.000"), IsStatementSent = false, IsOnCreditHold = false, PaymentDays = 7, PhoneNumber = "(406) 555-0100", FaxNumber = "(406) 555-0101", WebsiteUrl = "http://www.tailspintoys.com/Sylvanite", DeliveryAddressLine1 = "Shop 245", DeliveryAddressLine2 = "705 Dita Lane", DeliveryPostalCode = "90216", PostalAddressLine1 = "PO Box 259", PostalAddressLine2 = "Jogiville", PostalPostalCode = "90216", LastEditedBy = 1, ValidFrom = DateTime.Parse("2013-01-01 00:00:00.0000000"), ValidTo = DateTime.Parse("9999-12-31 23:59:59.9999999") },</v>
      </c>
    </row>
    <row r="4" spans="1:32" ht="240" x14ac:dyDescent="0.25">
      <c r="A4" s="1">
        <v>3</v>
      </c>
      <c r="B4" s="1" t="s">
        <v>1275</v>
      </c>
      <c r="C4" s="1">
        <v>1</v>
      </c>
      <c r="D4" s="1">
        <v>3</v>
      </c>
      <c r="E4" s="1">
        <v>1</v>
      </c>
      <c r="F4" s="1">
        <v>1005</v>
      </c>
      <c r="G4" s="1">
        <v>1006</v>
      </c>
      <c r="H4" s="1">
        <v>3</v>
      </c>
      <c r="I4" s="1">
        <v>26483</v>
      </c>
      <c r="J4" s="1">
        <v>26483</v>
      </c>
      <c r="K4" s="1" t="s">
        <v>61</v>
      </c>
      <c r="L4" s="3" t="s">
        <v>1728</v>
      </c>
      <c r="M4" s="3" t="s">
        <v>1258</v>
      </c>
      <c r="N4" s="1">
        <v>0</v>
      </c>
      <c r="O4" s="1">
        <v>0</v>
      </c>
      <c r="P4" s="1">
        <v>7</v>
      </c>
      <c r="Q4" s="1" t="s">
        <v>1276</v>
      </c>
      <c r="R4" s="1" t="s">
        <v>1277</v>
      </c>
      <c r="S4" s="1" t="s">
        <v>61</v>
      </c>
      <c r="T4" s="1" t="s">
        <v>61</v>
      </c>
      <c r="U4" s="1" t="s">
        <v>1278</v>
      </c>
      <c r="V4" s="1" t="s">
        <v>1279</v>
      </c>
      <c r="W4" s="1" t="s">
        <v>1280</v>
      </c>
      <c r="X4" s="1">
        <v>90205</v>
      </c>
      <c r="Y4" s="1" t="s">
        <v>1281</v>
      </c>
      <c r="Z4" s="1" t="s">
        <v>1282</v>
      </c>
      <c r="AA4" s="1" t="s">
        <v>1283</v>
      </c>
      <c r="AB4" s="1">
        <v>90205</v>
      </c>
      <c r="AC4" s="1">
        <v>1</v>
      </c>
      <c r="AD4" s="1" t="s">
        <v>16</v>
      </c>
      <c r="AE4" s="1" t="s">
        <v>17</v>
      </c>
      <c r="AF4" s="2" t="str">
        <f>CONCATENATE("                new Customer { Id = ",A4,", CustomerName = """,B4,""", BillToCustomerId = ",C4,", CustomerCategoryId = ",D4,", BuyingGroupId = ",E4,", PrimaryContactPersonId = ",F4,", AlternateContactPersonId = ",G4,", DeliveryMethodId = ",H4,", DeliveryCityId = ",I4,", PostalCityId = ",J4,IF(K4="NULL","",CONCATENATE(", CreditLimit = ",K4)),IF(ISBLANK(L4),"",CONCATENATE(", AccountOpenedDate = DateTime.Parse(""",L4,""")")),", StandardDiscountPercentage = Decimal.Parse(""",M4,"""), IsStatementSent = ",IF(N4=1,"true","false"),", IsOnCreditHold = ",IF(O4=1,"true","false"),", PaymentDays = ",P4,IF(Q4="NULL","",CONCATENATE(", PhoneNumber = """,Q4,"""")),IF(R4="NULL","",CONCATENATE(", FaxNumber = """,R4,"""")),IF(S4="NULL","",CONCATENATE(", DeliveryRun = """,S4,"""")),IF(T4="NULL","",CONCATENATE(", RunPosition = """,T4,"""")),", WebsiteUrl = """,U4,""", DeliveryAddressLine1 = """,V4,""", DeliveryAddressLine2 = """,W4,""", DeliveryPostalCode = """,X4,""", PostalAddressLine1 = """,Z4,""", PostalAddressLine2 = """,AA4,""", PostalPostalCode = """,AB4,"""",IF(ISBLANK(AC4),"",CONCATENATE(", LastEditedBy = ",AC4)),IF(ISBLANK(AD4),"",CONCATENATE(", ValidFrom = DateTime.Parse(""",AD4,""")")),IF(ISBLANK(AE4),"",CONCATENATE(", ValidTo = DateTime.Parse(""",AE4,""")"))," },")</f>
        <v xml:space="preserve">                new Customer { Id = 3, CustomerName = "Tailspin Toys (Peeples Valley, AZ)", BillToCustomerId = 1, CustomerCategoryId = 3, BuyingGroupId = 1, PrimaryContactPersonId = 1005, AlternateContactPersonId = 1006, DeliveryMethodId = 3, DeliveryCityId = 26483, PostalCityId = 26483, AccountOpenedDate = DateTime.Parse("01.01.2013"), StandardDiscountPercentage = Decimal.Parse("0.000"), IsStatementSent = false, IsOnCreditHold = false, PaymentDays = 7, PhoneNumber = "(480) 555-0100", FaxNumber = "(480) 555-0101", WebsiteUrl = "http://www.tailspintoys.com/PeeplesValley", DeliveryAddressLine1 = "Unit 217", DeliveryAddressLine2 = "1970 Khandke Road", DeliveryPostalCode = "90205", PostalAddressLine1 = "PO Box 3648", PostalAddressLine2 = "Lucescuville", PostalPostalCode = "90205", LastEditedBy = 1, ValidFrom = DateTime.Parse("2013-01-01 00:00:00.0000000"), ValidTo = DateTime.Parse("9999-12-31 23:59:59.9999999") },</v>
      </c>
    </row>
    <row r="5" spans="1:32" ht="240" x14ac:dyDescent="0.25">
      <c r="A5" s="1">
        <v>4</v>
      </c>
      <c r="B5" s="1" t="s">
        <v>1284</v>
      </c>
      <c r="C5" s="1">
        <v>1</v>
      </c>
      <c r="D5" s="1">
        <v>3</v>
      </c>
      <c r="E5" s="1">
        <v>1</v>
      </c>
      <c r="F5" s="1">
        <v>1007</v>
      </c>
      <c r="G5" s="1">
        <v>1008</v>
      </c>
      <c r="H5" s="1">
        <v>3</v>
      </c>
      <c r="I5" s="1">
        <v>21692</v>
      </c>
      <c r="J5" s="1">
        <v>21692</v>
      </c>
      <c r="K5" s="1" t="s">
        <v>61</v>
      </c>
      <c r="L5" s="3" t="s">
        <v>1728</v>
      </c>
      <c r="M5" s="3" t="s">
        <v>1258</v>
      </c>
      <c r="N5" s="1">
        <v>0</v>
      </c>
      <c r="O5" s="1">
        <v>0</v>
      </c>
      <c r="P5" s="1">
        <v>7</v>
      </c>
      <c r="Q5" s="1" t="s">
        <v>1285</v>
      </c>
      <c r="R5" s="1" t="s">
        <v>1286</v>
      </c>
      <c r="S5" s="1" t="s">
        <v>61</v>
      </c>
      <c r="T5" s="1" t="s">
        <v>61</v>
      </c>
      <c r="U5" s="1" t="s">
        <v>1287</v>
      </c>
      <c r="V5" s="1" t="s">
        <v>1288</v>
      </c>
      <c r="W5" s="1" t="s">
        <v>1289</v>
      </c>
      <c r="X5" s="1">
        <v>90152</v>
      </c>
      <c r="Y5" s="1" t="s">
        <v>1290</v>
      </c>
      <c r="Z5" s="1" t="s">
        <v>1291</v>
      </c>
      <c r="AA5" s="1" t="s">
        <v>1292</v>
      </c>
      <c r="AB5" s="1">
        <v>90152</v>
      </c>
      <c r="AC5" s="1">
        <v>1</v>
      </c>
      <c r="AD5" s="1" t="s">
        <v>16</v>
      </c>
      <c r="AE5" s="1" t="s">
        <v>17</v>
      </c>
      <c r="AF5" s="2" t="str">
        <f>CONCATENATE("                new Customer { Id = ",A5,", CustomerName = """,B5,""", BillToCustomerId = ",C5,", CustomerCategoryId = ",D5,", BuyingGroupId = ",E5,", PrimaryContactPersonId = ",F5,", AlternateContactPersonId = ",G5,", DeliveryMethodId = ",H5,", DeliveryCityId = ",I5,", PostalCityId = ",J5,IF(K5="NULL","",CONCATENATE(", CreditLimit = ",K5)),IF(ISBLANK(L5),"",CONCATENATE(", AccountOpenedDate = DateTime.Parse(""",L5,""")")),", StandardDiscountPercentage = Decimal.Parse(""",M5,"""), IsStatementSent = ",IF(N5=1,"true","false"),", IsOnCreditHold = ",IF(O5=1,"true","false"),", PaymentDays = ",P5,IF(Q5="NULL","",CONCATENATE(", PhoneNumber = """,Q5,"""")),IF(R5="NULL","",CONCATENATE(", FaxNumber = """,R5,"""")),IF(S5="NULL","",CONCATENATE(", DeliveryRun = """,S5,"""")),IF(T5="NULL","",CONCATENATE(", RunPosition = """,T5,"""")),", WebsiteUrl = """,U5,""", DeliveryAddressLine1 = """,V5,""", DeliveryAddressLine2 = """,W5,""", DeliveryPostalCode = """,X5,""", PostalAddressLine1 = """,Z5,""", PostalAddressLine2 = """,AA5,""", PostalPostalCode = """,AB5,"""",IF(ISBLANK(AC5),"",CONCATENATE(", LastEditedBy = ",AC5)),IF(ISBLANK(AD5),"",CONCATENATE(", ValidFrom = DateTime.Parse(""",AD5,""")")),IF(ISBLANK(AE5),"",CONCATENATE(", ValidTo = DateTime.Parse(""",AE5,""")"))," },")</f>
        <v xml:space="preserve">                new Customer { Id = 4, CustomerName = "Tailspin Toys (Medicine Lodge, KS)", BillToCustomerId = 1, CustomerCategoryId = 3, BuyingGroupId = 1, PrimaryContactPersonId = 1007, AlternateContactPersonId = 1008, DeliveryMethodId = 3, DeliveryCityId = 21692, PostalCityId = 21692, AccountOpenedDate = DateTime.Parse("01.01.2013"), StandardDiscountPercentage = Decimal.Parse("0.000"), IsStatementSent = false, IsOnCreditHold = false, PaymentDays = 7, PhoneNumber = "(316) 555-0100", FaxNumber = "(316) 555-0101", WebsiteUrl = "http://www.tailspintoys.com/MedicineLodge", DeliveryAddressLine1 = "Suite 164", DeliveryAddressLine2 = "967 Riutta Boulevard", DeliveryPostalCode = "90152", PostalAddressLine1 = "PO Box 5065", PostalAddressLine2 = "Maciasville", PostalPostalCode = "90152", LastEditedBy = 1, ValidFrom = DateTime.Parse("2013-01-01 00:00:00.0000000"), ValidTo = DateTime.Parse("9999-12-31 23:59:59.9999999") },</v>
      </c>
    </row>
    <row r="6" spans="1:32" ht="240" x14ac:dyDescent="0.25">
      <c r="A6" s="1">
        <v>5</v>
      </c>
      <c r="B6" s="1" t="s">
        <v>1293</v>
      </c>
      <c r="C6" s="1">
        <v>1</v>
      </c>
      <c r="D6" s="1">
        <v>3</v>
      </c>
      <c r="E6" s="1">
        <v>1</v>
      </c>
      <c r="F6" s="1">
        <v>1009</v>
      </c>
      <c r="G6" s="1">
        <v>1010</v>
      </c>
      <c r="H6" s="1">
        <v>3</v>
      </c>
      <c r="I6" s="1">
        <v>12748</v>
      </c>
      <c r="J6" s="1">
        <v>12748</v>
      </c>
      <c r="K6" s="1" t="s">
        <v>61</v>
      </c>
      <c r="L6" s="3" t="s">
        <v>1728</v>
      </c>
      <c r="M6" s="3" t="s">
        <v>1258</v>
      </c>
      <c r="N6" s="1">
        <v>0</v>
      </c>
      <c r="O6" s="1">
        <v>0</v>
      </c>
      <c r="P6" s="1">
        <v>7</v>
      </c>
      <c r="Q6" s="1" t="s">
        <v>1294</v>
      </c>
      <c r="R6" s="1" t="s">
        <v>1295</v>
      </c>
      <c r="S6" s="1" t="s">
        <v>61</v>
      </c>
      <c r="T6" s="1" t="s">
        <v>61</v>
      </c>
      <c r="U6" s="1" t="s">
        <v>1296</v>
      </c>
      <c r="V6" s="1" t="s">
        <v>1297</v>
      </c>
      <c r="W6" s="1" t="s">
        <v>1298</v>
      </c>
      <c r="X6" s="1">
        <v>90261</v>
      </c>
      <c r="Y6" s="1" t="s">
        <v>1299</v>
      </c>
      <c r="Z6" s="1" t="s">
        <v>1300</v>
      </c>
      <c r="AA6" s="1" t="s">
        <v>1301</v>
      </c>
      <c r="AB6" s="1">
        <v>90261</v>
      </c>
      <c r="AC6" s="1">
        <v>1</v>
      </c>
      <c r="AD6" s="1" t="s">
        <v>16</v>
      </c>
      <c r="AE6" s="1" t="s">
        <v>17</v>
      </c>
      <c r="AF6" s="2" t="str">
        <f>CONCATENATE("                new Customer { Id = ",A6,", CustomerName = """,B6,""", BillToCustomerId = ",C6,", CustomerCategoryId = ",D6,", BuyingGroupId = ",E6,", PrimaryContactPersonId = ",F6,", AlternateContactPersonId = ",G6,", DeliveryMethodId = ",H6,", DeliveryCityId = ",I6,", PostalCityId = ",J6,IF(K6="NULL","",CONCATENATE(", CreditLimit = ",K6)),IF(ISBLANK(L6),"",CONCATENATE(", AccountOpenedDate = DateTime.Parse(""",L6,""")")),", StandardDiscountPercentage = Decimal.Parse(""",M6,"""), IsStatementSent = ",IF(N6=1,"true","false"),", IsOnCreditHold = ",IF(O6=1,"true","false"),", PaymentDays = ",P6,IF(Q6="NULL","",CONCATENATE(", PhoneNumber = """,Q6,"""")),IF(R6="NULL","",CONCATENATE(", FaxNumber = """,R6,"""")),IF(S6="NULL","",CONCATENATE(", DeliveryRun = """,S6,"""")),IF(T6="NULL","",CONCATENATE(", RunPosition = """,T6,"""")),", WebsiteUrl = """,U6,""", DeliveryAddressLine1 = """,V6,""", DeliveryAddressLine2 = """,W6,""", DeliveryPostalCode = """,X6,""", PostalAddressLine1 = """,Z6,""", PostalAddressLine2 = """,AA6,""", PostalPostalCode = """,AB6,"""",IF(ISBLANK(AC6),"",CONCATENATE(", LastEditedBy = ",AC6)),IF(ISBLANK(AD6),"",CONCATENATE(", ValidFrom = DateTime.Parse(""",AD6,""")")),IF(ISBLANK(AE6),"",CONCATENATE(", ValidTo = DateTime.Parse(""",AE6,""")"))," },")</f>
        <v xml:space="preserve">                new Customer { Id = 5, CustomerName = "Tailspin Toys (Gasport, NY)", BillToCustomerId = 1, CustomerCategoryId = 3, BuyingGroupId = 1, PrimaryContactPersonId = 1009, AlternateContactPersonId = 1010, DeliveryMethodId = 3, DeliveryCityId = 12748, PostalCityId = 12748, AccountOpenedDate = DateTime.Parse("01.01.2013"), StandardDiscountPercentage = Decimal.Parse("0.000"), IsStatementSent = false, IsOnCreditHold = false, PaymentDays = 7, PhoneNumber = "(212) 555-0100", FaxNumber = "(212) 555-0101", WebsiteUrl = "http://www.tailspintoys.com/Gasport", DeliveryAddressLine1 = "Unit 176", DeliveryAddressLine2 = "1674 Skujins Boulevard", DeliveryPostalCode = "90261", PostalAddressLine1 = "PO Box 6294", PostalAddressLine2 = "Kellnerovaville", PostalPostalCode = "90261", LastEditedBy = 1, ValidFrom = DateTime.Parse("2013-01-01 00:00:00.0000000"), ValidTo = DateTime.Parse("9999-12-31 23:59:59.9999999") },</v>
      </c>
    </row>
    <row r="7" spans="1:32" ht="225" x14ac:dyDescent="0.25">
      <c r="A7" s="1">
        <v>6</v>
      </c>
      <c r="B7" s="1" t="s">
        <v>1302</v>
      </c>
      <c r="C7" s="1">
        <v>1</v>
      </c>
      <c r="D7" s="1">
        <v>3</v>
      </c>
      <c r="E7" s="1">
        <v>1</v>
      </c>
      <c r="F7" s="1">
        <v>1011</v>
      </c>
      <c r="G7" s="1">
        <v>1012</v>
      </c>
      <c r="H7" s="1">
        <v>3</v>
      </c>
      <c r="I7" s="1">
        <v>17054</v>
      </c>
      <c r="J7" s="1">
        <v>17054</v>
      </c>
      <c r="K7" s="1" t="s">
        <v>61</v>
      </c>
      <c r="L7" s="3" t="s">
        <v>1728</v>
      </c>
      <c r="M7" s="3" t="s">
        <v>1258</v>
      </c>
      <c r="N7" s="1">
        <v>0</v>
      </c>
      <c r="O7" s="1">
        <v>0</v>
      </c>
      <c r="P7" s="1">
        <v>7</v>
      </c>
      <c r="Q7" s="1" t="s">
        <v>1303</v>
      </c>
      <c r="R7" s="1" t="s">
        <v>1304</v>
      </c>
      <c r="S7" s="1" t="s">
        <v>61</v>
      </c>
      <c r="T7" s="1" t="s">
        <v>61</v>
      </c>
      <c r="U7" s="1" t="s">
        <v>1305</v>
      </c>
      <c r="V7" s="1" t="s">
        <v>1306</v>
      </c>
      <c r="W7" s="1" t="s">
        <v>1307</v>
      </c>
      <c r="X7" s="1">
        <v>90298</v>
      </c>
      <c r="Y7" s="1" t="s">
        <v>1308</v>
      </c>
      <c r="Z7" s="1" t="s">
        <v>1309</v>
      </c>
      <c r="AA7" s="1" t="s">
        <v>1310</v>
      </c>
      <c r="AB7" s="1">
        <v>90298</v>
      </c>
      <c r="AC7" s="1">
        <v>1</v>
      </c>
      <c r="AD7" s="1" t="s">
        <v>16</v>
      </c>
      <c r="AE7" s="1" t="s">
        <v>17</v>
      </c>
      <c r="AF7" s="2" t="str">
        <f>CONCATENATE("                new Customer { Id = ",A7,", CustomerName = """,B7,""", BillToCustomerId = ",C7,", CustomerCategoryId = ",D7,", BuyingGroupId = ",E7,", PrimaryContactPersonId = ",F7,", AlternateContactPersonId = ",G7,", DeliveryMethodId = ",H7,", DeliveryCityId = ",I7,", PostalCityId = ",J7,IF(K7="NULL","",CONCATENATE(", CreditLimit = ",K7)),IF(ISBLANK(L7),"",CONCATENATE(", AccountOpenedDate = DateTime.Parse(""",L7,""")")),", StandardDiscountPercentage = Decimal.Parse(""",M7,"""), IsStatementSent = ",IF(N7=1,"true","false"),", IsOnCreditHold = ",IF(O7=1,"true","false"),", PaymentDays = ",P7,IF(Q7="NULL","",CONCATENATE(", PhoneNumber = """,Q7,"""")),IF(R7="NULL","",CONCATENATE(", FaxNumber = """,R7,"""")),IF(S7="NULL","",CONCATENATE(", DeliveryRun = """,S7,"""")),IF(T7="NULL","",CONCATENATE(", RunPosition = """,T7,"""")),", WebsiteUrl = """,U7,""", DeliveryAddressLine1 = """,V7,""", DeliveryAddressLine2 = """,W7,""", DeliveryPostalCode = """,X7,""", PostalAddressLine1 = """,Z7,""", PostalAddressLine2 = """,AA7,""", PostalPostalCode = """,AB7,"""",IF(ISBLANK(AC7),"",CONCATENATE(", LastEditedBy = ",AC7)),IF(ISBLANK(AD7),"",CONCATENATE(", ValidFrom = DateTime.Parse(""",AD7,""")")),IF(ISBLANK(AE7),"",CONCATENATE(", ValidTo = DateTime.Parse(""",AE7,""")"))," },")</f>
        <v xml:space="preserve">                new Customer { Id = 6, CustomerName = "Tailspin Toys (Jessie, ND)", BillToCustomerId = 1, CustomerCategoryId = 3, BuyingGroupId = 1, PrimaryContactPersonId = 1011, AlternateContactPersonId = 1012, DeliveryMethodId = 3, DeliveryCityId = 17054, PostalCityId = 17054, AccountOpenedDate = DateTime.Parse("01.01.2013"), StandardDiscountPercentage = Decimal.Parse("0.000"), IsStatementSent = false, IsOnCreditHold = false, PaymentDays = 7, PhoneNumber = "(701) 555-0100", FaxNumber = "(701) 555-0101", WebsiteUrl = "http://www.tailspintoys.com/Jessie", DeliveryAddressLine1 = "Shop 196", DeliveryAddressLine2 = "483 Raut Lane", DeliveryPostalCode = "90298", PostalAddressLine1 = "PO Box 571", PostalAddressLine2 = "Booseville", PostalPostalCode = "90298", LastEditedBy = 1, ValidFrom = DateTime.Parse("2013-01-01 00:00:00.0000000"), ValidTo = DateTime.Parse("9999-12-31 23:59:59.9999999") },</v>
      </c>
    </row>
    <row r="8" spans="1:32" ht="240" x14ac:dyDescent="0.25">
      <c r="A8" s="1">
        <v>7</v>
      </c>
      <c r="B8" s="1" t="s">
        <v>1311</v>
      </c>
      <c r="C8" s="1">
        <v>1</v>
      </c>
      <c r="D8" s="1">
        <v>3</v>
      </c>
      <c r="E8" s="1">
        <v>1</v>
      </c>
      <c r="F8" s="1">
        <v>1013</v>
      </c>
      <c r="G8" s="1">
        <v>1014</v>
      </c>
      <c r="H8" s="1">
        <v>3</v>
      </c>
      <c r="I8" s="1">
        <v>12152</v>
      </c>
      <c r="J8" s="1">
        <v>12152</v>
      </c>
      <c r="K8" s="1" t="s">
        <v>61</v>
      </c>
      <c r="L8" s="3" t="s">
        <v>1728</v>
      </c>
      <c r="M8" s="3" t="s">
        <v>1258</v>
      </c>
      <c r="N8" s="1">
        <v>0</v>
      </c>
      <c r="O8" s="1">
        <v>0</v>
      </c>
      <c r="P8" s="1">
        <v>7</v>
      </c>
      <c r="Q8" s="1" t="s">
        <v>277</v>
      </c>
      <c r="R8" s="1" t="s">
        <v>276</v>
      </c>
      <c r="S8" s="1" t="s">
        <v>61</v>
      </c>
      <c r="T8" s="1" t="s">
        <v>61</v>
      </c>
      <c r="U8" s="1" t="s">
        <v>1312</v>
      </c>
      <c r="V8" s="1" t="s">
        <v>1313</v>
      </c>
      <c r="W8" s="1" t="s">
        <v>1314</v>
      </c>
      <c r="X8" s="1">
        <v>90761</v>
      </c>
      <c r="Y8" s="1" t="s">
        <v>1315</v>
      </c>
      <c r="Z8" s="1" t="s">
        <v>1316</v>
      </c>
      <c r="AA8" s="1" t="s">
        <v>1317</v>
      </c>
      <c r="AB8" s="1">
        <v>90761</v>
      </c>
      <c r="AC8" s="1">
        <v>1</v>
      </c>
      <c r="AD8" s="1" t="s">
        <v>16</v>
      </c>
      <c r="AE8" s="1" t="s">
        <v>17</v>
      </c>
      <c r="AF8" s="2" t="str">
        <f>CONCATENATE("                new Customer { Id = ",A8,", CustomerName = """,B8,""", BillToCustomerId = ",C8,", CustomerCategoryId = ",D8,", BuyingGroupId = ",E8,", PrimaryContactPersonId = ",F8,", AlternateContactPersonId = ",G8,", DeliveryMethodId = ",H8,", DeliveryCityId = ",I8,", PostalCityId = ",J8,IF(K8="NULL","",CONCATENATE(", CreditLimit = ",K8)),IF(ISBLANK(L8),"",CONCATENATE(", AccountOpenedDate = DateTime.Parse(""",L8,""")")),", StandardDiscountPercentage = Decimal.Parse(""",M8,"""), IsStatementSent = ",IF(N8=1,"true","false"),", IsOnCreditHold = ",IF(O8=1,"true","false"),", PaymentDays = ",P8,IF(Q8="NULL","",CONCATENATE(", PhoneNumber = """,Q8,"""")),IF(R8="NULL","",CONCATENATE(", FaxNumber = """,R8,"""")),IF(S8="NULL","",CONCATENATE(", DeliveryRun = """,S8,"""")),IF(T8="NULL","",CONCATENATE(", RunPosition = """,T8,"""")),", WebsiteUrl = """,U8,""", DeliveryAddressLine1 = """,V8,""", DeliveryAddressLine2 = """,W8,""", DeliveryPostalCode = """,X8,""", PostalAddressLine1 = """,Z8,""", PostalAddressLine2 = """,AA8,""", PostalPostalCode = """,AB8,"""",IF(ISBLANK(AC8),"",CONCATENATE(", LastEditedBy = ",AC8)),IF(ISBLANK(AD8),"",CONCATENATE(", ValidFrom = DateTime.Parse(""",AD8,""")")),IF(ISBLANK(AE8),"",CONCATENATE(", ValidTo = DateTime.Parse(""",AE8,""")"))," },")</f>
        <v xml:space="preserve">                new Customer { Id = 7, CustomerName = "Tailspin Toys (Frankewing, TN)", BillToCustomerId = 1, CustomerCategoryId = 3, BuyingGroupId = 1, PrimaryContactPersonId = 1013, AlternateContactPersonId = 1014, DeliveryMethodId = 3, DeliveryCityId = 12152, PostalCityId = 12152, AccountOpenedDate = DateTime.Parse("01.01.2013"), StandardDiscountPercentage = Decimal.Parse("0.000"), IsStatementSent = false, IsOnCreditHold = false, PaymentDays = 7, PhoneNumber = "(423) 555-0100", FaxNumber = "(423) 555-0101", WebsiteUrl = "http://www.tailspintoys.com/Frankewing", DeliveryAddressLine1 = "Shop 27", DeliveryAddressLine2 = "904 Kellnerova Street", DeliveryPostalCode = "90761", PostalAddressLine1 = "PO Box 5684", PostalAddressLine2 = "Ghoshville", PostalPostalCode = "90761", LastEditedBy = 1, ValidFrom = DateTime.Parse("2013-01-01 00:00:00.0000000"), ValidTo = DateTime.Parse("9999-12-31 23:59:59.9999999") },</v>
      </c>
    </row>
    <row r="9" spans="1:32" ht="240" x14ac:dyDescent="0.25">
      <c r="A9" s="1">
        <v>8</v>
      </c>
      <c r="B9" s="1" t="s">
        <v>1318</v>
      </c>
      <c r="C9" s="1">
        <v>1</v>
      </c>
      <c r="D9" s="1">
        <v>3</v>
      </c>
      <c r="E9" s="1">
        <v>1</v>
      </c>
      <c r="F9" s="1">
        <v>1015</v>
      </c>
      <c r="G9" s="1">
        <v>1016</v>
      </c>
      <c r="H9" s="1">
        <v>3</v>
      </c>
      <c r="I9" s="1">
        <v>3673</v>
      </c>
      <c r="J9" s="1">
        <v>3673</v>
      </c>
      <c r="K9" s="1" t="s">
        <v>61</v>
      </c>
      <c r="L9" s="3" t="s">
        <v>1728</v>
      </c>
      <c r="M9" s="3" t="s">
        <v>1258</v>
      </c>
      <c r="N9" s="1">
        <v>0</v>
      </c>
      <c r="O9" s="1">
        <v>0</v>
      </c>
      <c r="P9" s="1">
        <v>7</v>
      </c>
      <c r="Q9" s="1" t="s">
        <v>1319</v>
      </c>
      <c r="R9" s="1" t="s">
        <v>1320</v>
      </c>
      <c r="S9" s="1" t="s">
        <v>61</v>
      </c>
      <c r="T9" s="1" t="s">
        <v>61</v>
      </c>
      <c r="U9" s="1" t="s">
        <v>1321</v>
      </c>
      <c r="V9" s="1" t="s">
        <v>1322</v>
      </c>
      <c r="W9" s="1" t="s">
        <v>1323</v>
      </c>
      <c r="X9" s="1">
        <v>90484</v>
      </c>
      <c r="Y9" s="1" t="s">
        <v>1324</v>
      </c>
      <c r="Z9" s="1" t="s">
        <v>1325</v>
      </c>
      <c r="AA9" s="1" t="s">
        <v>1326</v>
      </c>
      <c r="AB9" s="1">
        <v>90484</v>
      </c>
      <c r="AC9" s="1">
        <v>1</v>
      </c>
      <c r="AD9" s="1" t="s">
        <v>16</v>
      </c>
      <c r="AE9" s="1" t="s">
        <v>17</v>
      </c>
      <c r="AF9" s="2" t="str">
        <f>CONCATENATE("                new Customer { Id = ",A9,", CustomerName = """,B9,""", BillToCustomerId = ",C9,", CustomerCategoryId = ",D9,", BuyingGroupId = ",E9,", PrimaryContactPersonId = ",F9,", AlternateContactPersonId = ",G9,", DeliveryMethodId = ",H9,", DeliveryCityId = ",I9,", PostalCityId = ",J9,IF(K9="NULL","",CONCATENATE(", CreditLimit = ",K9)),IF(ISBLANK(L9),"",CONCATENATE(", AccountOpenedDate = DateTime.Parse(""",L9,""")")),", StandardDiscountPercentage = Decimal.Parse(""",M9,"""), IsStatementSent = ",IF(N9=1,"true","false"),", IsOnCreditHold = ",IF(O9=1,"true","false"),", PaymentDays = ",P9,IF(Q9="NULL","",CONCATENATE(", PhoneNumber = """,Q9,"""")),IF(R9="NULL","",CONCATENATE(", FaxNumber = """,R9,"""")),IF(S9="NULL","",CONCATENATE(", DeliveryRun = """,S9,"""")),IF(T9="NULL","",CONCATENATE(", RunPosition = """,T9,"""")),", WebsiteUrl = """,U9,""", DeliveryAddressLine1 = """,V9,""", DeliveryAddressLine2 = """,W9,""", DeliveryPostalCode = """,X9,""", PostalAddressLine1 = """,Z9,""", PostalAddressLine2 = """,AA9,""", PostalPostalCode = """,AB9,"""",IF(ISBLANK(AC9),"",CONCATENATE(", LastEditedBy = ",AC9)),IF(ISBLANK(AD9),"",CONCATENATE(", ValidFrom = DateTime.Parse(""",AD9,""")")),IF(ISBLANK(AE9),"",CONCATENATE(", ValidTo = DateTime.Parse(""",AE9,""")"))," },")</f>
        <v xml:space="preserve">                new Customer { Id = 8, CustomerName = "Tailspin Toys (Bow Mar, CO)", BillToCustomerId = 1, CustomerCategoryId = 3, BuyingGroupId = 1, PrimaryContactPersonId = 1015, AlternateContactPersonId = 1016, DeliveryMethodId = 3, DeliveryCityId = 3673, PostalCityId = 3673, AccountOpenedDate = DateTime.Parse("01.01.2013"), StandardDiscountPercentage = Decimal.Parse("0.000"), IsStatementSent = false, IsOnCreditHold = false, PaymentDays = 7, PhoneNumber = "(303) 555-0100", FaxNumber = "(303) 555-0101", WebsiteUrl = "http://www.tailspintoys.com/BowMar", DeliveryAddressLine1 = "Shop 282", DeliveryAddressLine2 = "752 Shaker Doust Boulevard", DeliveryPostalCode = "90484", PostalAddressLine1 = "PO Box 614", PostalAddressLine2 = "Vachaville", PostalPostalCode = "90484", LastEditedBy = 1, ValidFrom = DateTime.Parse("2013-01-01 00:00:00.0000000"), ValidTo = DateTime.Parse("9999-12-31 23:59:59.9999999") },</v>
      </c>
    </row>
    <row r="10" spans="1:32" ht="240" x14ac:dyDescent="0.25">
      <c r="A10" s="1">
        <v>9</v>
      </c>
      <c r="B10" s="1" t="s">
        <v>1327</v>
      </c>
      <c r="C10" s="1">
        <v>1</v>
      </c>
      <c r="D10" s="1">
        <v>3</v>
      </c>
      <c r="E10" s="1">
        <v>1</v>
      </c>
      <c r="F10" s="1">
        <v>1017</v>
      </c>
      <c r="G10" s="1">
        <v>1018</v>
      </c>
      <c r="H10" s="1">
        <v>3</v>
      </c>
      <c r="I10" s="1">
        <v>23805</v>
      </c>
      <c r="J10" s="1">
        <v>23805</v>
      </c>
      <c r="K10" s="1" t="s">
        <v>61</v>
      </c>
      <c r="L10" s="3" t="s">
        <v>1728</v>
      </c>
      <c r="M10" s="3" t="s">
        <v>1258</v>
      </c>
      <c r="N10" s="1">
        <v>0</v>
      </c>
      <c r="O10" s="1">
        <v>0</v>
      </c>
      <c r="P10" s="1">
        <v>7</v>
      </c>
      <c r="Q10" s="1" t="s">
        <v>335</v>
      </c>
      <c r="R10" s="1" t="s">
        <v>329</v>
      </c>
      <c r="S10" s="1" t="s">
        <v>61</v>
      </c>
      <c r="T10" s="1" t="s">
        <v>61</v>
      </c>
      <c r="U10" s="1" t="s">
        <v>1328</v>
      </c>
      <c r="V10" s="1" t="s">
        <v>1329</v>
      </c>
      <c r="W10" s="1" t="s">
        <v>1330</v>
      </c>
      <c r="X10" s="1">
        <v>90129</v>
      </c>
      <c r="Y10" s="1" t="s">
        <v>1331</v>
      </c>
      <c r="Z10" s="1" t="s">
        <v>1332</v>
      </c>
      <c r="AA10" s="1" t="s">
        <v>1333</v>
      </c>
      <c r="AB10" s="1">
        <v>90129</v>
      </c>
      <c r="AC10" s="1">
        <v>1</v>
      </c>
      <c r="AD10" s="1" t="s">
        <v>16</v>
      </c>
      <c r="AE10" s="1" t="s">
        <v>17</v>
      </c>
      <c r="AF10" s="2" t="str">
        <f>CONCATENATE("                new Customer { Id = ",A10,", CustomerName = """,B10,""", BillToCustomerId = ",C10,", CustomerCategoryId = ",D10,", BuyingGroupId = ",E10,", PrimaryContactPersonId = ",F10,", AlternateContactPersonId = ",G10,", DeliveryMethodId = ",H10,", DeliveryCityId = ",I10,", PostalCityId = ",J10,IF(K10="NULL","",CONCATENATE(", CreditLimit = ",K10)),IF(ISBLANK(L10),"",CONCATENATE(", AccountOpenedDate = DateTime.Parse(""",L10,""")")),", StandardDiscountPercentage = Decimal.Parse(""",M10,"""), IsStatementSent = ",IF(N10=1,"true","false"),", IsOnCreditHold = ",IF(O10=1,"true","false"),", PaymentDays = ",P10,IF(Q10="NULL","",CONCATENATE(", PhoneNumber = """,Q10,"""")),IF(R10="NULL","",CONCATENATE(", FaxNumber = """,R10,"""")),IF(S10="NULL","",CONCATENATE(", DeliveryRun = """,S10,"""")),IF(T10="NULL","",CONCATENATE(", RunPosition = """,T10,"""")),", WebsiteUrl = """,U10,""", DeliveryAddressLine1 = """,V10,""", DeliveryAddressLine2 = """,W10,""", DeliveryPostalCode = """,X10,""", PostalAddressLine1 = """,Z10,""", PostalAddressLine2 = """,AA10,""", PostalPostalCode = """,AB10,"""",IF(ISBLANK(AC10),"",CONCATENATE(", LastEditedBy = ",AC10)),IF(ISBLANK(AD10),"",CONCATENATE(", ValidFrom = DateTime.Parse(""",AD10,""")")),IF(ISBLANK(AE10),"",CONCATENATE(", ValidTo = DateTime.Parse(""",AE10,""")"))," },")</f>
        <v xml:space="preserve">                new Customer { Id = 9, CustomerName = "Tailspin Toys (Netcong, NJ)", BillToCustomerId = 1, CustomerCategoryId = 3, BuyingGroupId = 1, PrimaryContactPersonId = 1017, AlternateContactPersonId = 1018, DeliveryMethodId = 3, DeliveryCityId = 23805, PostalCityId = 23805, AccountOpenedDate = DateTime.Parse("01.01.2013"), StandardDiscountPercentage = Decimal.Parse("0.000"), IsStatementSent = false, IsOnCreditHold = false, PaymentDays = 7, PhoneNumber = "(201) 555-0100", FaxNumber = "(201) 555-0101", WebsiteUrl = "http://www.tailspintoys.com/Netcong", DeliveryAddressLine1 = "Shop 33", DeliveryAddressLine2 = "25 Kasesalu Street", DeliveryPostalCode = "90129", PostalAddressLine1 = "PO Box 8369", PostalAddressLine2 = "Bouleville", PostalPostalCode = "90129", LastEditedBy = 1, ValidFrom = DateTime.Parse("2013-01-01 00:00:00.0000000"), ValidTo = DateTime.Parse("9999-12-31 23:59:59.9999999") },</v>
      </c>
    </row>
    <row r="11" spans="1:32" ht="225" x14ac:dyDescent="0.25">
      <c r="A11" s="1">
        <v>10</v>
      </c>
      <c r="B11" s="1" t="s">
        <v>1334</v>
      </c>
      <c r="C11" s="1">
        <v>1</v>
      </c>
      <c r="D11" s="1">
        <v>3</v>
      </c>
      <c r="E11" s="1">
        <v>1</v>
      </c>
      <c r="F11" s="1">
        <v>1019</v>
      </c>
      <c r="G11" s="1">
        <v>1020</v>
      </c>
      <c r="H11" s="1">
        <v>3</v>
      </c>
      <c r="I11" s="1">
        <v>37403</v>
      </c>
      <c r="J11" s="1">
        <v>37403</v>
      </c>
      <c r="K11" s="1" t="s">
        <v>61</v>
      </c>
      <c r="L11" s="3" t="s">
        <v>1728</v>
      </c>
      <c r="M11" s="3" t="s">
        <v>1258</v>
      </c>
      <c r="N11" s="1">
        <v>0</v>
      </c>
      <c r="O11" s="1">
        <v>0</v>
      </c>
      <c r="P11" s="1">
        <v>7</v>
      </c>
      <c r="Q11" s="1" t="s">
        <v>1303</v>
      </c>
      <c r="R11" s="1" t="s">
        <v>1304</v>
      </c>
      <c r="S11" s="1" t="s">
        <v>61</v>
      </c>
      <c r="T11" s="1" t="s">
        <v>61</v>
      </c>
      <c r="U11" s="1" t="s">
        <v>1335</v>
      </c>
      <c r="V11" s="1" t="s">
        <v>1336</v>
      </c>
      <c r="W11" s="1" t="s">
        <v>1337</v>
      </c>
      <c r="X11" s="1">
        <v>90061</v>
      </c>
      <c r="Y11" s="1" t="s">
        <v>1338</v>
      </c>
      <c r="Z11" s="1" t="s">
        <v>1339</v>
      </c>
      <c r="AA11" s="1" t="s">
        <v>1340</v>
      </c>
      <c r="AB11" s="1">
        <v>90061</v>
      </c>
      <c r="AC11" s="1">
        <v>1</v>
      </c>
      <c r="AD11" s="1" t="s">
        <v>16</v>
      </c>
      <c r="AE11" s="1" t="s">
        <v>17</v>
      </c>
      <c r="AF11" s="2" t="str">
        <f>CONCATENATE("                new Customer { Id = ",A11,", CustomerName = """,B11,""", BillToCustomerId = ",C11,", CustomerCategoryId = ",D11,", BuyingGroupId = ",E11,", PrimaryContactPersonId = ",F11,", AlternateContactPersonId = ",G11,", DeliveryMethodId = ",H11,", DeliveryCityId = ",I11,", PostalCityId = ",J11,IF(K11="NULL","",CONCATENATE(", CreditLimit = ",K11)),IF(ISBLANK(L11),"",CONCATENATE(", AccountOpenedDate = DateTime.Parse(""",L11,""")")),", StandardDiscountPercentage = Decimal.Parse(""",M11,"""), IsStatementSent = ",IF(N11=1,"true","false"),", IsOnCreditHold = ",IF(O11=1,"true","false"),", PaymentDays = ",P11,IF(Q11="NULL","",CONCATENATE(", PhoneNumber = """,Q11,"""")),IF(R11="NULL","",CONCATENATE(", FaxNumber = """,R11,"""")),IF(S11="NULL","",CONCATENATE(", DeliveryRun = """,S11,"""")),IF(T11="NULL","",CONCATENATE(", RunPosition = """,T11,"""")),", WebsiteUrl = """,U11,""", DeliveryAddressLine1 = """,V11,""", DeliveryAddressLine2 = """,W11,""", DeliveryPostalCode = """,X11,""", PostalAddressLine1 = """,Z11,""", PostalAddressLine2 = """,AA11,""", PostalPostalCode = """,AB11,"""",IF(ISBLANK(AC11),"",CONCATENATE(", LastEditedBy = ",AC11)),IF(ISBLANK(AD11),"",CONCATENATE(", ValidFrom = DateTime.Parse(""",AD11,""")")),IF(ISBLANK(AE11),"",CONCATENATE(", ValidTo = DateTime.Parse(""",AE11,""")"))," },")</f>
        <v xml:space="preserve">                new Customer { Id = 10, CustomerName = "Tailspin Toys (Wimbledon, ND)", BillToCustomerId = 1, CustomerCategoryId = 3, BuyingGroupId = 1, PrimaryContactPersonId = 1019, AlternateContactPersonId = 1020, DeliveryMethodId = 3, DeliveryCityId = 37403, PostalCityId = 37403, AccountOpenedDate = DateTime.Parse("01.01.2013"), StandardDiscountPercentage = Decimal.Parse("0.000"), IsStatementSent = false, IsOnCreditHold = false, PaymentDays = 7, PhoneNumber = "(701) 555-0100", FaxNumber = "(701) 555-0101", WebsiteUrl = "http://www.tailspintoys.com/Wimbledon", DeliveryAddressLine1 = "Unit 67", DeliveryAddressLine2 = "372 Joo Lane", DeliveryPostalCode = "90061", PostalAddressLine1 = "PO Box 8702", PostalAddressLine2 = "Rajuville", PostalPostalCode = "90061", LastEditedBy = 1, ValidFrom = DateTime.Parse("2013-01-01 00:00:00.0000000"), ValidTo = DateTime.Parse("9999-12-31 23:59:59.9999999") },</v>
      </c>
    </row>
    <row r="12" spans="1:32" ht="225" x14ac:dyDescent="0.25">
      <c r="A12" s="1">
        <v>11</v>
      </c>
      <c r="B12" s="1" t="s">
        <v>1341</v>
      </c>
      <c r="C12" s="1">
        <v>1</v>
      </c>
      <c r="D12" s="1">
        <v>3</v>
      </c>
      <c r="E12" s="1">
        <v>1</v>
      </c>
      <c r="F12" s="1">
        <v>1021</v>
      </c>
      <c r="G12" s="1">
        <v>1022</v>
      </c>
      <c r="H12" s="1">
        <v>3</v>
      </c>
      <c r="I12" s="1">
        <v>8987</v>
      </c>
      <c r="J12" s="1">
        <v>8987</v>
      </c>
      <c r="K12" s="1" t="s">
        <v>61</v>
      </c>
      <c r="L12" s="3" t="s">
        <v>1728</v>
      </c>
      <c r="M12" s="3" t="s">
        <v>1258</v>
      </c>
      <c r="N12" s="1">
        <v>0</v>
      </c>
      <c r="O12" s="1">
        <v>0</v>
      </c>
      <c r="P12" s="1">
        <v>7</v>
      </c>
      <c r="Q12" s="1" t="s">
        <v>1342</v>
      </c>
      <c r="R12" s="1" t="s">
        <v>1343</v>
      </c>
      <c r="S12" s="1" t="s">
        <v>61</v>
      </c>
      <c r="T12" s="1" t="s">
        <v>61</v>
      </c>
      <c r="U12" s="1" t="s">
        <v>1344</v>
      </c>
      <c r="V12" s="1" t="s">
        <v>1345</v>
      </c>
      <c r="W12" s="1" t="s">
        <v>1346</v>
      </c>
      <c r="X12" s="1">
        <v>90185</v>
      </c>
      <c r="Y12" s="1" t="s">
        <v>1347</v>
      </c>
      <c r="Z12" s="1" t="s">
        <v>1348</v>
      </c>
      <c r="AA12" s="1" t="s">
        <v>1349</v>
      </c>
      <c r="AB12" s="1">
        <v>90185</v>
      </c>
      <c r="AC12" s="1">
        <v>1</v>
      </c>
      <c r="AD12" s="1" t="s">
        <v>16</v>
      </c>
      <c r="AE12" s="1" t="s">
        <v>17</v>
      </c>
      <c r="AF12" s="2" t="str">
        <f>CONCATENATE("                new Customer { Id = ",A12,", CustomerName = """,B12,""", BillToCustomerId = ",C12,", CustomerCategoryId = ",D12,", BuyingGroupId = ",E12,", PrimaryContactPersonId = ",F12,", AlternateContactPersonId = ",G12,", DeliveryMethodId = ",H12,", DeliveryCityId = ",I12,", PostalCityId = ",J12,IF(K12="NULL","",CONCATENATE(", CreditLimit = ",K12)),IF(ISBLANK(L12),"",CONCATENATE(", AccountOpenedDate = DateTime.Parse(""",L12,""")")),", StandardDiscountPercentage = Decimal.Parse(""",M12,"""), IsStatementSent = ",IF(N12=1,"true","false"),", IsOnCreditHold = ",IF(O12=1,"true","false"),", PaymentDays = ",P12,IF(Q12="NULL","",CONCATENATE(", PhoneNumber = """,Q12,"""")),IF(R12="NULL","",CONCATENATE(", FaxNumber = """,R12,"""")),IF(S12="NULL","",CONCATENATE(", DeliveryRun = """,S12,"""")),IF(T12="NULL","",CONCATENATE(", RunPosition = """,T12,"""")),", WebsiteUrl = """,U12,""", DeliveryAddressLine1 = """,V12,""", DeliveryAddressLine2 = """,W12,""", DeliveryPostalCode = """,X12,""", PostalAddressLine1 = """,Z12,""", PostalAddressLine2 = """,AA12,""", PostalPostalCode = """,AB12,"""",IF(ISBLANK(AC12),"",CONCATENATE(", LastEditedBy = ",AC12)),IF(ISBLANK(AD12),"",CONCATENATE(", ValidFrom = DateTime.Parse(""",AD12,""")")),IF(ISBLANK(AE12),"",CONCATENATE(", ValidTo = DateTime.Parse(""",AE12,""")"))," },")</f>
        <v xml:space="preserve">                new Customer { Id = 11, CustomerName = "Tailspin Toys (Devault, PA)", BillToCustomerId = 1, CustomerCategoryId = 3, BuyingGroupId = 1, PrimaryContactPersonId = 1021, AlternateContactPersonId = 1022, DeliveryMethodId = 3, DeliveryCityId = 8987, PostalCityId = 8987, AccountOpenedDate = DateTime.Parse("01.01.2013"), StandardDiscountPercentage = Decimal.Parse("0.000"), IsStatementSent = false, IsOnCreditHold = false, PaymentDays = 7, PhoneNumber = "(215) 555-0100", FaxNumber = "(215) 555-0101", WebsiteUrl = "http://www.tailspintoys.com/Devault", DeliveryAddressLine1 = "Unit 250", DeliveryAddressLine2 = "1432 Pullela Street", DeliveryPostalCode = "90185", PostalAddressLine1 = "PO Box 2676", PostalAddressLine2 = "Rautville", PostalPostalCode = "90185", LastEditedBy = 1, ValidFrom = DateTime.Parse("2013-01-01 00:00:00.0000000"), ValidTo = DateTime.Parse("9999-12-31 23:59:59.9999999") },</v>
      </c>
    </row>
    <row r="13" spans="1:32" ht="225" x14ac:dyDescent="0.25">
      <c r="A13" s="1">
        <v>12</v>
      </c>
      <c r="B13" s="1" t="s">
        <v>1350</v>
      </c>
      <c r="C13" s="1">
        <v>1</v>
      </c>
      <c r="D13" s="1">
        <v>3</v>
      </c>
      <c r="E13" s="1">
        <v>1</v>
      </c>
      <c r="F13" s="1">
        <v>1023</v>
      </c>
      <c r="G13" s="1">
        <v>1024</v>
      </c>
      <c r="H13" s="1">
        <v>3</v>
      </c>
      <c r="I13" s="1">
        <v>3081</v>
      </c>
      <c r="J13" s="1">
        <v>3081</v>
      </c>
      <c r="K13" s="1" t="s">
        <v>61</v>
      </c>
      <c r="L13" s="3" t="s">
        <v>1728</v>
      </c>
      <c r="M13" s="3" t="s">
        <v>1258</v>
      </c>
      <c r="N13" s="1">
        <v>0</v>
      </c>
      <c r="O13" s="1">
        <v>0</v>
      </c>
      <c r="P13" s="1">
        <v>7</v>
      </c>
      <c r="Q13" s="1" t="s">
        <v>1351</v>
      </c>
      <c r="R13" s="1" t="s">
        <v>352</v>
      </c>
      <c r="S13" s="1" t="s">
        <v>61</v>
      </c>
      <c r="T13" s="1" t="s">
        <v>61</v>
      </c>
      <c r="U13" s="1" t="s">
        <v>1352</v>
      </c>
      <c r="V13" s="1" t="s">
        <v>1353</v>
      </c>
      <c r="W13" s="1" t="s">
        <v>1354</v>
      </c>
      <c r="X13" s="1">
        <v>90054</v>
      </c>
      <c r="Y13" s="1" t="s">
        <v>1355</v>
      </c>
      <c r="Z13" s="1" t="s">
        <v>1356</v>
      </c>
      <c r="AA13" s="1" t="s">
        <v>1357</v>
      </c>
      <c r="AB13" s="1">
        <v>90054</v>
      </c>
      <c r="AC13" s="1">
        <v>1</v>
      </c>
      <c r="AD13" s="1" t="s">
        <v>16</v>
      </c>
      <c r="AE13" s="1" t="s">
        <v>17</v>
      </c>
      <c r="AF13" s="2" t="str">
        <f>CONCATENATE("                new Customer { Id = ",A13,", CustomerName = """,B13,""", BillToCustomerId = ",C13,", CustomerCategoryId = ",D13,", BuyingGroupId = ",E13,", PrimaryContactPersonId = ",F13,", AlternateContactPersonId = ",G13,", DeliveryMethodId = ",H13,", DeliveryCityId = ",I13,", PostalCityId = ",J13,IF(K13="NULL","",CONCATENATE(", CreditLimit = ",K13)),IF(ISBLANK(L13),"",CONCATENATE(", AccountOpenedDate = DateTime.Parse(""",L13,""")")),", StandardDiscountPercentage = Decimal.Parse(""",M13,"""), IsStatementSent = ",IF(N13=1,"true","false"),", IsOnCreditHold = ",IF(O13=1,"true","false"),", PaymentDays = ",P13,IF(Q13="NULL","",CONCATENATE(", PhoneNumber = """,Q13,"""")),IF(R13="NULL","",CONCATENATE(", FaxNumber = """,R13,"""")),IF(S13="NULL","",CONCATENATE(", DeliveryRun = """,S13,"""")),IF(T13="NULL","",CONCATENATE(", RunPosition = """,T13,"""")),", WebsiteUrl = """,U13,""", DeliveryAddressLine1 = """,V13,""", DeliveryAddressLine2 = """,W13,""", DeliveryPostalCode = """,X13,""", PostalAddressLine1 = """,Z13,""", PostalAddressLine2 = """,AA13,""", PostalPostalCode = """,AB13,"""",IF(ISBLANK(AC13),"",CONCATENATE(", LastEditedBy = ",AC13)),IF(ISBLANK(AD13),"",CONCATENATE(", ValidFrom = DateTime.Parse(""",AD13,""")")),IF(ISBLANK(AE13),"",CONCATENATE(", ValidTo = DateTime.Parse(""",AE13,""")"))," },")</f>
        <v xml:space="preserve">                new Customer { Id = 12, CustomerName = "Tailspin Toys (Biscay, MN)", BillToCustomerId = 1, CustomerCategoryId = 3, BuyingGroupId = 1, PrimaryContactPersonId = 1023, AlternateContactPersonId = 1024, DeliveryMethodId = 3, DeliveryCityId = 3081, PostalCityId = 3081, AccountOpenedDate = DateTime.Parse("01.01.2013"), StandardDiscountPercentage = Decimal.Parse("0.000"), IsStatementSent = false, IsOnCreditHold = false, PaymentDays = 7, PhoneNumber = "(218) 555-0100", FaxNumber = "(218) 555-0101", WebsiteUrl = "http://www.tailspintoys.com/Biscay", DeliveryAddressLine1 = "Suite 67", DeliveryAddressLine2 = "413 Keskkula Lane", DeliveryPostalCode = "90054", PostalAddressLine1 = "PO Box 5649", PostalAddressLine2 = "Klausville", PostalPostalCode = "90054", LastEditedBy = 1, ValidFrom = DateTime.Parse("2013-01-01 00:00:00.0000000"), ValidTo = DateTime.Parse("9999-12-31 23:59:59.9999999") },</v>
      </c>
    </row>
    <row r="14" spans="1:32" ht="240" x14ac:dyDescent="0.25">
      <c r="A14" s="1">
        <v>13</v>
      </c>
      <c r="B14" s="1" t="s">
        <v>1358</v>
      </c>
      <c r="C14" s="1">
        <v>1</v>
      </c>
      <c r="D14" s="1">
        <v>3</v>
      </c>
      <c r="E14" s="1">
        <v>1</v>
      </c>
      <c r="F14" s="1">
        <v>1025</v>
      </c>
      <c r="G14" s="1">
        <v>1026</v>
      </c>
      <c r="H14" s="1">
        <v>3</v>
      </c>
      <c r="I14" s="1">
        <v>32887</v>
      </c>
      <c r="J14" s="1">
        <v>32887</v>
      </c>
      <c r="K14" s="1" t="s">
        <v>61</v>
      </c>
      <c r="L14" s="3" t="s">
        <v>1728</v>
      </c>
      <c r="M14" s="3" t="s">
        <v>1258</v>
      </c>
      <c r="N14" s="1">
        <v>0</v>
      </c>
      <c r="O14" s="1">
        <v>0</v>
      </c>
      <c r="P14" s="1">
        <v>7</v>
      </c>
      <c r="Q14" s="1" t="s">
        <v>1359</v>
      </c>
      <c r="R14" s="1" t="s">
        <v>1360</v>
      </c>
      <c r="S14" s="1" t="s">
        <v>61</v>
      </c>
      <c r="T14" s="1" t="s">
        <v>61</v>
      </c>
      <c r="U14" s="1" t="s">
        <v>1361</v>
      </c>
      <c r="V14" s="1" t="s">
        <v>1362</v>
      </c>
      <c r="W14" s="1" t="s">
        <v>1363</v>
      </c>
      <c r="X14" s="1">
        <v>90685</v>
      </c>
      <c r="Y14" s="1" t="s">
        <v>1364</v>
      </c>
      <c r="Z14" s="1" t="s">
        <v>1365</v>
      </c>
      <c r="AA14" s="1" t="s">
        <v>1366</v>
      </c>
      <c r="AB14" s="1">
        <v>90685</v>
      </c>
      <c r="AC14" s="1">
        <v>1</v>
      </c>
      <c r="AD14" s="1" t="s">
        <v>16</v>
      </c>
      <c r="AE14" s="1" t="s">
        <v>17</v>
      </c>
      <c r="AF14" s="2" t="str">
        <f>CONCATENATE("                new Customer { Id = ",A14,", CustomerName = """,B14,""", BillToCustomerId = ",C14,", CustomerCategoryId = ",D14,", BuyingGroupId = ",E14,", PrimaryContactPersonId = ",F14,", AlternateContactPersonId = ",G14,", DeliveryMethodId = ",H14,", DeliveryCityId = ",I14,", PostalCityId = ",J14,IF(K14="NULL","",CONCATENATE(", CreditLimit = ",K14)),IF(ISBLANK(L14),"",CONCATENATE(", AccountOpenedDate = DateTime.Parse(""",L14,""")")),", StandardDiscountPercentage = Decimal.Parse(""",M14,"""), IsStatementSent = ",IF(N14=1,"true","false"),", IsOnCreditHold = ",IF(O14=1,"true","false"),", PaymentDays = ",P14,IF(Q14="NULL","",CONCATENATE(", PhoneNumber = """,Q14,"""")),IF(R14="NULL","",CONCATENATE(", FaxNumber = """,R14,"""")),IF(S14="NULL","",CONCATENATE(", DeliveryRun = """,S14,"""")),IF(T14="NULL","",CONCATENATE(", RunPosition = """,T14,"""")),", WebsiteUrl = """,U14,""", DeliveryAddressLine1 = """,V14,""", DeliveryAddressLine2 = """,W14,""", DeliveryPostalCode = """,X14,""", PostalAddressLine1 = """,Z14,""", PostalAddressLine2 = """,AA14,""", PostalPostalCode = """,AB14,"""",IF(ISBLANK(AC14),"",CONCATENATE(", LastEditedBy = ",AC14)),IF(ISBLANK(AD14),"",CONCATENATE(", ValidFrom = DateTime.Parse(""",AD14,""")")),IF(ISBLANK(AE14),"",CONCATENATE(", ValidTo = DateTime.Parse(""",AE14,""")"))," },")</f>
        <v xml:space="preserve">                new Customer { Id = 13, CustomerName = "Tailspin Toys (Stonefort, IL)", BillToCustomerId = 1, CustomerCategoryId = 3, BuyingGroupId = 1, PrimaryContactPersonId = 1025, AlternateContactPersonId = 1026, DeliveryMethodId = 3, DeliveryCityId = 32887, PostalCityId = 32887, AccountOpenedDate = DateTime.Parse("01.01.2013"), StandardDiscountPercentage = Decimal.Parse("0.000"), IsStatementSent = false, IsOnCreditHold = false, PaymentDays = 7, PhoneNumber = "(217) 555-0100", FaxNumber = "(217) 555-0101", WebsiteUrl = "http://www.tailspintoys.com/Stonefort", DeliveryAddressLine1 = "Suite 185", DeliveryAddressLine2 = "1492 Shah Road", DeliveryPostalCode = "90685", PostalAddressLine1 = "PO Box 1618", PostalAddressLine2 = "Hanville", PostalPostalCode = "90685", LastEditedBy = 1, ValidFrom = DateTime.Parse("2013-01-01 00:00:00.0000000"), ValidTo = DateTime.Parse("9999-12-31 23:59:59.9999999") },</v>
      </c>
    </row>
    <row r="15" spans="1:32" ht="240" x14ac:dyDescent="0.25">
      <c r="A15" s="1">
        <v>14</v>
      </c>
      <c r="B15" s="1" t="s">
        <v>1367</v>
      </c>
      <c r="C15" s="1">
        <v>1</v>
      </c>
      <c r="D15" s="1">
        <v>3</v>
      </c>
      <c r="E15" s="1">
        <v>1</v>
      </c>
      <c r="F15" s="1">
        <v>1027</v>
      </c>
      <c r="G15" s="1">
        <v>1028</v>
      </c>
      <c r="H15" s="1">
        <v>3</v>
      </c>
      <c r="I15" s="1">
        <v>19908</v>
      </c>
      <c r="J15" s="1">
        <v>19908</v>
      </c>
      <c r="K15" s="1" t="s">
        <v>61</v>
      </c>
      <c r="L15" s="3" t="s">
        <v>1728</v>
      </c>
      <c r="M15" s="3" t="s">
        <v>1258</v>
      </c>
      <c r="N15" s="1">
        <v>0</v>
      </c>
      <c r="O15" s="1">
        <v>0</v>
      </c>
      <c r="P15" s="1">
        <v>7</v>
      </c>
      <c r="Q15" s="1" t="s">
        <v>1368</v>
      </c>
      <c r="R15" s="1" t="s">
        <v>1369</v>
      </c>
      <c r="S15" s="1" t="s">
        <v>61</v>
      </c>
      <c r="T15" s="1" t="s">
        <v>61</v>
      </c>
      <c r="U15" s="1" t="s">
        <v>1370</v>
      </c>
      <c r="V15" s="1" t="s">
        <v>1371</v>
      </c>
      <c r="W15" s="1" t="s">
        <v>1372</v>
      </c>
      <c r="X15" s="1">
        <v>90633</v>
      </c>
      <c r="Y15" s="1" t="s">
        <v>1373</v>
      </c>
      <c r="Z15" s="1" t="s">
        <v>1374</v>
      </c>
      <c r="AA15" s="1" t="s">
        <v>1375</v>
      </c>
      <c r="AB15" s="1">
        <v>90633</v>
      </c>
      <c r="AC15" s="1">
        <v>1</v>
      </c>
      <c r="AD15" s="1" t="s">
        <v>16</v>
      </c>
      <c r="AE15" s="1" t="s">
        <v>17</v>
      </c>
      <c r="AF15" s="2" t="str">
        <f>CONCATENATE("                new Customer { Id = ",A15,", CustomerName = """,B15,""", BillToCustomerId = ",C15,", CustomerCategoryId = ",D15,", BuyingGroupId = ",E15,", PrimaryContactPersonId = ",F15,", AlternateContactPersonId = ",G15,", DeliveryMethodId = ",H15,", DeliveryCityId = ",I15,", PostalCityId = ",J15,IF(K15="NULL","",CONCATENATE(", CreditLimit = ",K15)),IF(ISBLANK(L15),"",CONCATENATE(", AccountOpenedDate = DateTime.Parse(""",L15,""")")),", StandardDiscountPercentage = Decimal.Parse(""",M15,"""), IsStatementSent = ",IF(N15=1,"true","false"),", IsOnCreditHold = ",IF(O15=1,"true","false"),", PaymentDays = ",P15,IF(Q15="NULL","",CONCATENATE(", PhoneNumber = """,Q15,"""")),IF(R15="NULL","",CONCATENATE(", FaxNumber = """,R15,"""")),IF(S15="NULL","",CONCATENATE(", DeliveryRun = """,S15,"""")),IF(T15="NULL","",CONCATENATE(", RunPosition = """,T15,"""")),", WebsiteUrl = """,U15,""", DeliveryAddressLine1 = """,V15,""", DeliveryAddressLine2 = """,W15,""", DeliveryPostalCode = """,X15,""", PostalAddressLine1 = """,Z15,""", PostalAddressLine2 = """,AA15,""", PostalPostalCode = """,AB15,"""",IF(ISBLANK(AC15),"",CONCATENATE(", LastEditedBy = ",AC15)),IF(ISBLANK(AD15),"",CONCATENATE(", ValidFrom = DateTime.Parse(""",AD15,""")")),IF(ISBLANK(AE15),"",CONCATENATE(", ValidTo = DateTime.Parse(""",AE15,""")"))," },")</f>
        <v xml:space="preserve">                new Customer { Id = 14, CustomerName = "Tailspin Toys (Long Meadow, MD)", BillToCustomerId = 1, CustomerCategoryId = 3, BuyingGroupId = 1, PrimaryContactPersonId = 1027, AlternateContactPersonId = 1028, DeliveryMethodId = 3, DeliveryCityId = 19908, PostalCityId = 19908, AccountOpenedDate = DateTime.Parse("01.01.2013"), StandardDiscountPercentage = Decimal.Parse("0.000"), IsStatementSent = false, IsOnCreditHold = false, PaymentDays = 7, PhoneNumber = "(240) 555-0100", FaxNumber = "(240) 555-0101", WebsiteUrl = "http://www.tailspintoys.com/LongMeadow", DeliveryAddressLine1 = "Unit 221", DeliveryAddressLine2 = "151 Vasiljevic Road", DeliveryPostalCode = "90633", PostalAddressLine1 = "PO Box 2724", PostalAddressLine2 = "Viidingville", PostalPostalCode = "90633", LastEditedBy = 1, ValidFrom = DateTime.Parse("2013-01-01 00:00:00.0000000"), ValidTo = DateTime.Parse("9999-12-31 23:59:59.9999999") },</v>
      </c>
    </row>
    <row r="16" spans="1:32" ht="240" x14ac:dyDescent="0.25">
      <c r="A16" s="1">
        <v>15</v>
      </c>
      <c r="B16" s="1" t="s">
        <v>1376</v>
      </c>
      <c r="C16" s="1">
        <v>1</v>
      </c>
      <c r="D16" s="1">
        <v>3</v>
      </c>
      <c r="E16" s="1">
        <v>1</v>
      </c>
      <c r="F16" s="1">
        <v>1029</v>
      </c>
      <c r="G16" s="1">
        <v>1030</v>
      </c>
      <c r="H16" s="1">
        <v>3</v>
      </c>
      <c r="I16" s="1">
        <v>2111</v>
      </c>
      <c r="J16" s="1">
        <v>2111</v>
      </c>
      <c r="K16" s="1" t="s">
        <v>61</v>
      </c>
      <c r="L16" s="3" t="s">
        <v>1728</v>
      </c>
      <c r="M16" s="3" t="s">
        <v>1258</v>
      </c>
      <c r="N16" s="1">
        <v>0</v>
      </c>
      <c r="O16" s="1">
        <v>0</v>
      </c>
      <c r="P16" s="1">
        <v>7</v>
      </c>
      <c r="Q16" s="1" t="s">
        <v>1377</v>
      </c>
      <c r="R16" s="1" t="s">
        <v>1378</v>
      </c>
      <c r="S16" s="1" t="s">
        <v>61</v>
      </c>
      <c r="T16" s="1" t="s">
        <v>61</v>
      </c>
      <c r="U16" s="1" t="s">
        <v>1379</v>
      </c>
      <c r="V16" s="1" t="s">
        <v>1380</v>
      </c>
      <c r="W16" s="1" t="s">
        <v>1381</v>
      </c>
      <c r="X16" s="1">
        <v>90631</v>
      </c>
      <c r="Y16" s="1" t="s">
        <v>1382</v>
      </c>
      <c r="Z16" s="1" t="s">
        <v>1383</v>
      </c>
      <c r="AA16" s="1" t="s">
        <v>1384</v>
      </c>
      <c r="AB16" s="1">
        <v>90631</v>
      </c>
      <c r="AC16" s="1">
        <v>1</v>
      </c>
      <c r="AD16" s="1" t="s">
        <v>16</v>
      </c>
      <c r="AE16" s="1" t="s">
        <v>17</v>
      </c>
      <c r="AF16" s="2" t="str">
        <f>CONCATENATE("                new Customer { Id = ",A16,", CustomerName = """,B16,""", BillToCustomerId = ",C16,", CustomerCategoryId = ",D16,", BuyingGroupId = ",E16,", PrimaryContactPersonId = ",F16,", AlternateContactPersonId = ",G16,", DeliveryMethodId = ",H16,", DeliveryCityId = ",I16,", PostalCityId = ",J16,IF(K16="NULL","",CONCATENATE(", CreditLimit = ",K16)),IF(ISBLANK(L16),"",CONCATENATE(", AccountOpenedDate = DateTime.Parse(""",L16,""")")),", StandardDiscountPercentage = Decimal.Parse(""",M16,"""), IsStatementSent = ",IF(N16=1,"true","false"),", IsOnCreditHold = ",IF(O16=1,"true","false"),", PaymentDays = ",P16,IF(Q16="NULL","",CONCATENATE(", PhoneNumber = """,Q16,"""")),IF(R16="NULL","",CONCATENATE(", FaxNumber = """,R16,"""")),IF(S16="NULL","",CONCATENATE(", DeliveryRun = """,S16,"""")),IF(T16="NULL","",CONCATENATE(", RunPosition = """,T16,"""")),", WebsiteUrl = """,U16,""", DeliveryAddressLine1 = """,V16,""", DeliveryAddressLine2 = """,W16,""", DeliveryPostalCode = """,X16,""", PostalAddressLine1 = """,Z16,""", PostalAddressLine2 = """,AA16,""", PostalPostalCode = """,AB16,"""",IF(ISBLANK(AC16),"",CONCATENATE(", LastEditedBy = ",AC16)),IF(ISBLANK(AD16),"",CONCATENATE(", ValidFrom = DateTime.Parse(""",AD16,""")")),IF(ISBLANK(AE16),"",CONCATENATE(", ValidTo = DateTime.Parse(""",AE16,""")"))," },")</f>
        <v xml:space="preserve">                new Customer { Id = 15, CustomerName = "Tailspin Toys (Batson, TX)", BillToCustomerId = 1, CustomerCategoryId = 3, BuyingGroupId = 1, PrimaryContactPersonId = 1029, AlternateContactPersonId = 1030, DeliveryMethodId = 3, DeliveryCityId = 2111, PostalCityId = 2111, AccountOpenedDate = DateTime.Parse("01.01.2013"), StandardDiscountPercentage = Decimal.Parse("0.000"), IsStatementSent = false, IsOnCreditHold = false, PaymentDays = 7, PhoneNumber = "(210) 555-0100", FaxNumber = "(210) 555-0101", WebsiteUrl = "http://www.tailspintoys.com/Batson", DeliveryAddressLine1 = "Shop 124", DeliveryAddressLine2 = "671 Mudigonda Boulevard", DeliveryPostalCode = "90631", PostalAddressLine1 = "PO Box 1645", PostalAddressLine2 = "Acharyaville", PostalPostalCode = "90631", LastEditedBy = 1, ValidFrom = DateTime.Parse("2013-01-01 00:00:00.0000000"), ValidTo = DateTime.Parse("9999-12-31 23:59:59.9999999") },</v>
      </c>
    </row>
    <row r="17" spans="1:32" ht="240" x14ac:dyDescent="0.25">
      <c r="A17" s="1">
        <v>16</v>
      </c>
      <c r="B17" s="1" t="s">
        <v>1385</v>
      </c>
      <c r="C17" s="1">
        <v>1</v>
      </c>
      <c r="D17" s="1">
        <v>3</v>
      </c>
      <c r="E17" s="1">
        <v>1</v>
      </c>
      <c r="F17" s="1">
        <v>1031</v>
      </c>
      <c r="G17" s="1">
        <v>1032</v>
      </c>
      <c r="H17" s="1">
        <v>3</v>
      </c>
      <c r="I17" s="1">
        <v>7409</v>
      </c>
      <c r="J17" s="1">
        <v>7409</v>
      </c>
      <c r="K17" s="1" t="s">
        <v>61</v>
      </c>
      <c r="L17" s="3" t="s">
        <v>1728</v>
      </c>
      <c r="M17" s="3" t="s">
        <v>1258</v>
      </c>
      <c r="N17" s="1">
        <v>0</v>
      </c>
      <c r="O17" s="1">
        <v>0</v>
      </c>
      <c r="P17" s="1">
        <v>7</v>
      </c>
      <c r="Q17" s="1" t="s">
        <v>1386</v>
      </c>
      <c r="R17" s="1" t="s">
        <v>1387</v>
      </c>
      <c r="S17" s="1" t="s">
        <v>61</v>
      </c>
      <c r="T17" s="1" t="s">
        <v>61</v>
      </c>
      <c r="U17" s="1" t="s">
        <v>1388</v>
      </c>
      <c r="V17" s="1" t="s">
        <v>1389</v>
      </c>
      <c r="W17" s="1" t="s">
        <v>1390</v>
      </c>
      <c r="X17" s="1">
        <v>90467</v>
      </c>
      <c r="Y17" s="1" t="s">
        <v>1391</v>
      </c>
      <c r="Z17" s="1" t="s">
        <v>1392</v>
      </c>
      <c r="AA17" s="1" t="s">
        <v>1393</v>
      </c>
      <c r="AB17" s="1">
        <v>90467</v>
      </c>
      <c r="AC17" s="1">
        <v>1</v>
      </c>
      <c r="AD17" s="1" t="s">
        <v>16</v>
      </c>
      <c r="AE17" s="1" t="s">
        <v>17</v>
      </c>
      <c r="AF17" s="2" t="str">
        <f>CONCATENATE("                new Customer { Id = ",A17,", CustomerName = """,B17,""", BillToCustomerId = ",C17,", CustomerCategoryId = ",D17,", BuyingGroupId = ",E17,", PrimaryContactPersonId = ",F17,", AlternateContactPersonId = ",G17,", DeliveryMethodId = ",H17,", DeliveryCityId = ",I17,", PostalCityId = ",J17,IF(K17="NULL","",CONCATENATE(", CreditLimit = ",K17)),IF(ISBLANK(L17),"",CONCATENATE(", AccountOpenedDate = DateTime.Parse(""",L17,""")")),", StandardDiscountPercentage = Decimal.Parse(""",M17,"""), IsStatementSent = ",IF(N17=1,"true","false"),", IsOnCreditHold = ",IF(O17=1,"true","false"),", PaymentDays = ",P17,IF(Q17="NULL","",CONCATENATE(", PhoneNumber = """,Q17,"""")),IF(R17="NULL","",CONCATENATE(", FaxNumber = """,R17,"""")),IF(S17="NULL","",CONCATENATE(", DeliveryRun = """,S17,"""")),IF(T17="NULL","",CONCATENATE(", RunPosition = """,T17,"""")),", WebsiteUrl = """,U17,""", DeliveryAddressLine1 = """,V17,""", DeliveryAddressLine2 = """,W17,""", DeliveryPostalCode = """,X17,""", PostalAddressLine1 = """,Z17,""", PostalAddressLine2 = """,AA17,""", PostalPostalCode = """,AB17,"""",IF(ISBLANK(AC17),"",CONCATENATE(", LastEditedBy = ",AC17)),IF(ISBLANK(AD17),"",CONCATENATE(", ValidFrom = DateTime.Parse(""",AD17,""")")),IF(ISBLANK(AE17),"",CONCATENATE(", ValidTo = DateTime.Parse(""",AE17,""")"))," },")</f>
        <v xml:space="preserve">                new Customer { Id = 16, CustomerName = "Tailspin Toys (Coney Island, MO)", BillToCustomerId = 1, CustomerCategoryId = 3, BuyingGroupId = 1, PrimaryContactPersonId = 1031, AlternateContactPersonId = 1032, DeliveryMethodId = 3, DeliveryCityId = 7409, PostalCityId = 7409, AccountOpenedDate = DateTime.Parse("01.01.2013"), StandardDiscountPercentage = Decimal.Parse("0.000"), IsStatementSent = false, IsOnCreditHold = false, PaymentDays = 7, PhoneNumber = "(314) 555-0100", FaxNumber = "(314) 555-0101", WebsiteUrl = "http://www.tailspintoys.com/ConeyIsland", DeliveryAddressLine1 = "Suite 111", DeliveryAddressLine2 = "27 Vidovic Boulevard", DeliveryPostalCode = "90467", PostalAddressLine1 = "PO Box 260", PostalAddressLine2 = "Nishadville", PostalPostalCode = "90467", LastEditedBy = 1, ValidFrom = DateTime.Parse("2013-01-01 00:00:00.0000000"), ValidTo = DateTime.Parse("9999-12-31 23:59:59.9999999") },</v>
      </c>
    </row>
    <row r="18" spans="1:32" ht="240" x14ac:dyDescent="0.25">
      <c r="A18" s="1">
        <v>17</v>
      </c>
      <c r="B18" s="1" t="s">
        <v>1394</v>
      </c>
      <c r="C18" s="1">
        <v>1</v>
      </c>
      <c r="D18" s="1">
        <v>3</v>
      </c>
      <c r="E18" s="1">
        <v>1</v>
      </c>
      <c r="F18" s="1">
        <v>1033</v>
      </c>
      <c r="G18" s="1">
        <v>1034</v>
      </c>
      <c r="H18" s="1">
        <v>3</v>
      </c>
      <c r="I18" s="1">
        <v>9791</v>
      </c>
      <c r="J18" s="1">
        <v>9791</v>
      </c>
      <c r="K18" s="1" t="s">
        <v>61</v>
      </c>
      <c r="L18" s="3" t="s">
        <v>1728</v>
      </c>
      <c r="M18" s="3" t="s">
        <v>1258</v>
      </c>
      <c r="N18" s="1">
        <v>0</v>
      </c>
      <c r="O18" s="1">
        <v>0</v>
      </c>
      <c r="P18" s="1">
        <v>7</v>
      </c>
      <c r="Q18" s="1" t="s">
        <v>1395</v>
      </c>
      <c r="R18" s="1" t="s">
        <v>1396</v>
      </c>
      <c r="S18" s="1" t="s">
        <v>61</v>
      </c>
      <c r="T18" s="1" t="s">
        <v>61</v>
      </c>
      <c r="U18" s="1" t="s">
        <v>1397</v>
      </c>
      <c r="V18" s="1" t="s">
        <v>1398</v>
      </c>
      <c r="W18" s="1" t="s">
        <v>1399</v>
      </c>
      <c r="X18" s="1">
        <v>90416</v>
      </c>
      <c r="Y18" s="1" t="s">
        <v>1400</v>
      </c>
      <c r="Z18" s="1" t="s">
        <v>1401</v>
      </c>
      <c r="AA18" s="1" t="s">
        <v>1402</v>
      </c>
      <c r="AB18" s="1">
        <v>90416</v>
      </c>
      <c r="AC18" s="1">
        <v>1</v>
      </c>
      <c r="AD18" s="1" t="s">
        <v>16</v>
      </c>
      <c r="AE18" s="1" t="s">
        <v>17</v>
      </c>
      <c r="AF18" s="2" t="str">
        <f>CONCATENATE("                new Customer { Id = ",A18,", CustomerName = """,B18,""", BillToCustomerId = ",C18,", CustomerCategoryId = ",D18,", BuyingGroupId = ",E18,", PrimaryContactPersonId = ",F18,", AlternateContactPersonId = ",G18,", DeliveryMethodId = ",H18,", DeliveryCityId = ",I18,", PostalCityId = ",J18,IF(K18="NULL","",CONCATENATE(", CreditLimit = ",K18)),IF(ISBLANK(L18),"",CONCATENATE(", AccountOpenedDate = DateTime.Parse(""",L18,""")")),", StandardDiscountPercentage = Decimal.Parse(""",M18,"""), IsStatementSent = ",IF(N18=1,"true","false"),", IsOnCreditHold = ",IF(O18=1,"true","false"),", PaymentDays = ",P18,IF(Q18="NULL","",CONCATENATE(", PhoneNumber = """,Q18,"""")),IF(R18="NULL","",CONCATENATE(", FaxNumber = """,R18,"""")),IF(S18="NULL","",CONCATENATE(", DeliveryRun = """,S18,"""")),IF(T18="NULL","",CONCATENATE(", RunPosition = """,T18,"""")),", WebsiteUrl = """,U18,""", DeliveryAddressLine1 = """,V18,""", DeliveryAddressLine2 = """,W18,""", DeliveryPostalCode = """,X18,""", PostalAddressLine1 = """,Z18,""", PostalAddressLine2 = """,AA18,""", PostalPostalCode = """,AB18,"""",IF(ISBLANK(AC18),"",CONCATENATE(", LastEditedBy = ",AC18)),IF(ISBLANK(AD18),"",CONCATENATE(", ValidFrom = DateTime.Parse(""",AD18,""")")),IF(ISBLANK(AE18),"",CONCATENATE(", ValidTo = DateTime.Parse(""",AE18,""")"))," },")</f>
        <v xml:space="preserve">                new Customer { Id = 17, CustomerName = "Tailspin Toys (East Fultonham, OH)", BillToCustomerId = 1, CustomerCategoryId = 3, BuyingGroupId = 1, PrimaryContactPersonId = 1033, AlternateContactPersonId = 1034, DeliveryMethodId = 3, DeliveryCityId = 9791, PostalCityId = 9791, AccountOpenedDate = DateTime.Parse("01.01.2013"), StandardDiscountPercentage = Decimal.Parse("0.000"), IsStatementSent = false, IsOnCreditHold = false, PaymentDays = 7, PhoneNumber = "(216) 555-0100", FaxNumber = "(216) 555-0101", WebsiteUrl = "http://www.tailspintoys.com/EastFultonham", DeliveryAddressLine1 = "Unit 278", DeliveryAddressLine2 = "224 Hinojosa Road", DeliveryPostalCode = "90416", PostalAddressLine1 = "PO Box 7519", PostalAddressLine2 = "Gillville", PostalPostalCode = "90416", LastEditedBy = 1, ValidFrom = DateTime.Parse("2013-01-01 00:00:00.0000000"), ValidTo = DateTime.Parse("9999-12-31 23:59:59.9999999") },</v>
      </c>
    </row>
    <row r="19" spans="1:32" ht="240" x14ac:dyDescent="0.25">
      <c r="A19" s="1">
        <v>18</v>
      </c>
      <c r="B19" s="1" t="s">
        <v>1403</v>
      </c>
      <c r="C19" s="1">
        <v>1</v>
      </c>
      <c r="D19" s="1">
        <v>3</v>
      </c>
      <c r="E19" s="1">
        <v>1</v>
      </c>
      <c r="F19" s="1">
        <v>1035</v>
      </c>
      <c r="G19" s="1">
        <v>1036</v>
      </c>
      <c r="H19" s="1">
        <v>3</v>
      </c>
      <c r="I19" s="1">
        <v>13304</v>
      </c>
      <c r="J19" s="1">
        <v>13304</v>
      </c>
      <c r="K19" s="1" t="s">
        <v>61</v>
      </c>
      <c r="L19" s="3" t="s">
        <v>1728</v>
      </c>
      <c r="M19" s="3" t="s">
        <v>1258</v>
      </c>
      <c r="N19" s="1">
        <v>0</v>
      </c>
      <c r="O19" s="1">
        <v>0</v>
      </c>
      <c r="P19" s="1">
        <v>7</v>
      </c>
      <c r="Q19" s="1" t="s">
        <v>1404</v>
      </c>
      <c r="R19" s="1" t="s">
        <v>1405</v>
      </c>
      <c r="S19" s="1" t="s">
        <v>61</v>
      </c>
      <c r="T19" s="1" t="s">
        <v>61</v>
      </c>
      <c r="U19" s="1" t="s">
        <v>1406</v>
      </c>
      <c r="V19" s="1" t="s">
        <v>1407</v>
      </c>
      <c r="W19" s="1" t="s">
        <v>1408</v>
      </c>
      <c r="X19" s="1">
        <v>90321</v>
      </c>
      <c r="Y19" s="1" t="s">
        <v>1409</v>
      </c>
      <c r="Z19" s="1" t="s">
        <v>1410</v>
      </c>
      <c r="AA19" s="1" t="s">
        <v>1411</v>
      </c>
      <c r="AB19" s="1">
        <v>90321</v>
      </c>
      <c r="AC19" s="1">
        <v>1</v>
      </c>
      <c r="AD19" s="1" t="s">
        <v>16</v>
      </c>
      <c r="AE19" s="1" t="s">
        <v>17</v>
      </c>
      <c r="AF19" s="2" t="str">
        <f>CONCATENATE("                new Customer { Id = ",A19,", CustomerName = """,B19,""", BillToCustomerId = ",C19,", CustomerCategoryId = ",D19,", BuyingGroupId = ",E19,", PrimaryContactPersonId = ",F19,", AlternateContactPersonId = ",G19,", DeliveryMethodId = ",H19,", DeliveryCityId = ",I19,", PostalCityId = ",J19,IF(K19="NULL","",CONCATENATE(", CreditLimit = ",K19)),IF(ISBLANK(L19),"",CONCATENATE(", AccountOpenedDate = DateTime.Parse(""",L19,""")")),", StandardDiscountPercentage = Decimal.Parse(""",M19,"""), IsStatementSent = ",IF(N19=1,"true","false"),", IsOnCreditHold = ",IF(O19=1,"true","false"),", PaymentDays = ",P19,IF(Q19="NULL","",CONCATENATE(", PhoneNumber = """,Q19,"""")),IF(R19="NULL","",CONCATENATE(", FaxNumber = """,R19,"""")),IF(S19="NULL","",CONCATENATE(", DeliveryRun = """,S19,"""")),IF(T19="NULL","",CONCATENATE(", RunPosition = """,T19,"""")),", WebsiteUrl = """,U19,""", DeliveryAddressLine1 = """,V19,""", DeliveryAddressLine2 = """,W19,""", DeliveryPostalCode = """,X19,""", PostalAddressLine1 = """,Z19,""", PostalAddressLine2 = """,AA19,""", PostalPostalCode = """,AB19,"""",IF(ISBLANK(AC19),"",CONCATENATE(", LastEditedBy = ",AC19)),IF(ISBLANK(AD19),"",CONCATENATE(", ValidFrom = DateTime.Parse(""",AD19,""")")),IF(ISBLANK(AE19),"",CONCATENATE(", ValidTo = DateTime.Parse(""",AE19,""")"))," },")</f>
        <v xml:space="preserve">                new Customer { Id = 18, CustomerName = "Tailspin Toys (Goffstown, NH)", BillToCustomerId = 1, CustomerCategoryId = 3, BuyingGroupId = 1, PrimaryContactPersonId = 1035, AlternateContactPersonId = 1036, DeliveryMethodId = 3, DeliveryCityId = 13304, PostalCityId = 13304, AccountOpenedDate = DateTime.Parse("01.01.2013"), StandardDiscountPercentage = Decimal.Parse("0.000"), IsStatementSent = false, IsOnCreditHold = false, PaymentDays = 7, PhoneNumber = "(603) 555-0100", FaxNumber = "(603) 555-0101", WebsiteUrl = "http://www.tailspintoys.com/Goffstown", DeliveryAddressLine1 = "Unit 166", DeliveryAddressLine2 = "1822 Gruber Lane", DeliveryPostalCode = "90321", PostalAddressLine1 = "PO Box 3254", PostalAddressLine2 = "Linnaville", PostalPostalCode = "90321", LastEditedBy = 1, ValidFrom = DateTime.Parse("2013-01-01 00:00:00.0000000"), ValidTo = DateTime.Parse("9999-12-31 23:59:59.9999999") },</v>
      </c>
    </row>
    <row r="20" spans="1:32" ht="240" x14ac:dyDescent="0.25">
      <c r="A20" s="1">
        <v>19</v>
      </c>
      <c r="B20" s="1" t="s">
        <v>1412</v>
      </c>
      <c r="C20" s="1">
        <v>1</v>
      </c>
      <c r="D20" s="1">
        <v>3</v>
      </c>
      <c r="E20" s="1">
        <v>1</v>
      </c>
      <c r="F20" s="1">
        <v>1037</v>
      </c>
      <c r="G20" s="1">
        <v>1038</v>
      </c>
      <c r="H20" s="1">
        <v>3</v>
      </c>
      <c r="I20" s="1">
        <v>19124</v>
      </c>
      <c r="J20" s="1">
        <v>19124</v>
      </c>
      <c r="K20" s="1" t="s">
        <v>61</v>
      </c>
      <c r="L20" s="3" t="s">
        <v>1728</v>
      </c>
      <c r="M20" s="3" t="s">
        <v>1258</v>
      </c>
      <c r="N20" s="1">
        <v>0</v>
      </c>
      <c r="O20" s="1">
        <v>0</v>
      </c>
      <c r="P20" s="1">
        <v>7</v>
      </c>
      <c r="Q20" s="1" t="s">
        <v>1413</v>
      </c>
      <c r="R20" s="1" t="s">
        <v>1414</v>
      </c>
      <c r="S20" s="1" t="s">
        <v>61</v>
      </c>
      <c r="T20" s="1" t="s">
        <v>61</v>
      </c>
      <c r="U20" s="1" t="s">
        <v>1415</v>
      </c>
      <c r="V20" s="1" t="s">
        <v>1416</v>
      </c>
      <c r="W20" s="1" t="s">
        <v>1417</v>
      </c>
      <c r="X20" s="1">
        <v>90303</v>
      </c>
      <c r="Y20" s="1" t="s">
        <v>1418</v>
      </c>
      <c r="Z20" s="1" t="s">
        <v>1419</v>
      </c>
      <c r="AA20" s="1" t="s">
        <v>1420</v>
      </c>
      <c r="AB20" s="1">
        <v>90303</v>
      </c>
      <c r="AC20" s="1">
        <v>1</v>
      </c>
      <c r="AD20" s="1" t="s">
        <v>16</v>
      </c>
      <c r="AE20" s="1" t="s">
        <v>17</v>
      </c>
      <c r="AF20" s="2" t="str">
        <f>CONCATENATE("                new Customer { Id = ",A20,", CustomerName = """,B20,""", BillToCustomerId = ",C20,", CustomerCategoryId = ",D20,", BuyingGroupId = ",E20,", PrimaryContactPersonId = ",F20,", AlternateContactPersonId = ",G20,", DeliveryMethodId = ",H20,", DeliveryCityId = ",I20,", PostalCityId = ",J20,IF(K20="NULL","",CONCATENATE(", CreditLimit = ",K20)),IF(ISBLANK(L20),"",CONCATENATE(", AccountOpenedDate = DateTime.Parse(""",L20,""")")),", StandardDiscountPercentage = Decimal.Parse(""",M20,"""), IsStatementSent = ",IF(N20=1,"true","false"),", IsOnCreditHold = ",IF(O20=1,"true","false"),", PaymentDays = ",P20,IF(Q20="NULL","",CONCATENATE(", PhoneNumber = """,Q20,"""")),IF(R20="NULL","",CONCATENATE(", FaxNumber = """,R20,"""")),IF(S20="NULL","",CONCATENATE(", DeliveryRun = """,S20,"""")),IF(T20="NULL","",CONCATENATE(", RunPosition = """,T20,"""")),", WebsiteUrl = """,U20,""", DeliveryAddressLine1 = """,V20,""", DeliveryAddressLine2 = """,W20,""", DeliveryPostalCode = """,X20,""", PostalAddressLine1 = """,Z20,""", PostalAddressLine2 = """,AA20,""", PostalPostalCode = """,AB20,"""",IF(ISBLANK(AC20),"",CONCATENATE(", LastEditedBy = ",AC20)),IF(ISBLANK(AD20),"",CONCATENATE(", ValidFrom = DateTime.Parse(""",AD20,""")")),IF(ISBLANK(AE20),"",CONCATENATE(", ValidTo = DateTime.Parse(""",AE20,""")"))," },")</f>
        <v xml:space="preserve">                new Customer { Id = 19, CustomerName = "Tailspin Toys (Lemeta, AK)", BillToCustomerId = 1, CustomerCategoryId = 3, BuyingGroupId = 1, PrimaryContactPersonId = 1037, AlternateContactPersonId = 1038, DeliveryMethodId = 3, DeliveryCityId = 19124, PostalCityId = 19124, AccountOpenedDate = DateTime.Parse("01.01.2013"), StandardDiscountPercentage = Decimal.Parse("0.000"), IsStatementSent = false, IsOnCreditHold = false, PaymentDays = 7, PhoneNumber = "(907) 555-0100", FaxNumber = "(907) 555-0101", WebsiteUrl = "http://www.tailspintoys.com/Lemeta", DeliveryAddressLine1 = "Unit 174", DeliveryAddressLine2 = "1507 Izmaylov Crescent", DeliveryPostalCode = "90303", PostalAddressLine1 = "PO Box 7468", PostalAddressLine2 = "Kamasamudramville", PostalPostalCode = "90303", LastEditedBy = 1, ValidFrom = DateTime.Parse("2013-01-01 00:00:00.0000000"), ValidTo = DateTime.Parse("9999-12-31 23:59:59.9999999") },</v>
      </c>
    </row>
    <row r="21" spans="1:32" ht="240" x14ac:dyDescent="0.25">
      <c r="A21" s="1">
        <v>20</v>
      </c>
      <c r="B21" s="1" t="s">
        <v>1421</v>
      </c>
      <c r="C21" s="1">
        <v>1</v>
      </c>
      <c r="D21" s="1">
        <v>3</v>
      </c>
      <c r="E21" s="1">
        <v>1</v>
      </c>
      <c r="F21" s="1">
        <v>1039</v>
      </c>
      <c r="G21" s="1">
        <v>1040</v>
      </c>
      <c r="H21" s="1">
        <v>3</v>
      </c>
      <c r="I21" s="1">
        <v>7160</v>
      </c>
      <c r="J21" s="1">
        <v>7160</v>
      </c>
      <c r="K21" s="1" t="s">
        <v>61</v>
      </c>
      <c r="L21" s="3" t="s">
        <v>1728</v>
      </c>
      <c r="M21" s="3" t="s">
        <v>1258</v>
      </c>
      <c r="N21" s="1">
        <v>0</v>
      </c>
      <c r="O21" s="1">
        <v>0</v>
      </c>
      <c r="P21" s="1">
        <v>7</v>
      </c>
      <c r="Q21" s="1" t="s">
        <v>1422</v>
      </c>
      <c r="R21" s="1" t="s">
        <v>1423</v>
      </c>
      <c r="S21" s="1" t="s">
        <v>61</v>
      </c>
      <c r="T21" s="1" t="s">
        <v>61</v>
      </c>
      <c r="U21" s="1" t="s">
        <v>1424</v>
      </c>
      <c r="V21" s="1" t="s">
        <v>1425</v>
      </c>
      <c r="W21" s="1" t="s">
        <v>1426</v>
      </c>
      <c r="X21" s="1">
        <v>90050</v>
      </c>
      <c r="Y21" s="1" t="s">
        <v>1427</v>
      </c>
      <c r="Z21" s="1" t="s">
        <v>1428</v>
      </c>
      <c r="AA21" s="1" t="s">
        <v>1429</v>
      </c>
      <c r="AB21" s="1">
        <v>90050</v>
      </c>
      <c r="AC21" s="1">
        <v>1</v>
      </c>
      <c r="AD21" s="1" t="s">
        <v>16</v>
      </c>
      <c r="AE21" s="1" t="s">
        <v>17</v>
      </c>
      <c r="AF21" s="2" t="str">
        <f>CONCATENATE("                new Customer { Id = ",A21,", CustomerName = """,B21,""", BillToCustomerId = ",C21,", CustomerCategoryId = ",D21,", BuyingGroupId = ",E21,", PrimaryContactPersonId = ",F21,", AlternateContactPersonId = ",G21,", DeliveryMethodId = ",H21,", DeliveryCityId = ",I21,", PostalCityId = ",J21,IF(K21="NULL","",CONCATENATE(", CreditLimit = ",K21)),IF(ISBLANK(L21),"",CONCATENATE(", AccountOpenedDate = DateTime.Parse(""",L21,""")")),", StandardDiscountPercentage = Decimal.Parse(""",M21,"""), IsStatementSent = ",IF(N21=1,"true","false"),", IsOnCreditHold = ",IF(O21=1,"true","false"),", PaymentDays = ",P21,IF(Q21="NULL","",CONCATENATE(", PhoneNumber = """,Q21,"""")),IF(R21="NULL","",CONCATENATE(", FaxNumber = """,R21,"""")),IF(S21="NULL","",CONCATENATE(", DeliveryRun = """,S21,"""")),IF(T21="NULL","",CONCATENATE(", RunPosition = """,T21,"""")),", WebsiteUrl = """,U21,""", DeliveryAddressLine1 = """,V21,""", DeliveryAddressLine2 = """,W21,""", DeliveryPostalCode = """,X21,""", PostalAddressLine1 = """,Z21,""", PostalAddressLine2 = """,AA21,""", PostalPostalCode = """,AB21,"""",IF(ISBLANK(AC21),"",CONCATENATE(", LastEditedBy = ",AC21)),IF(ISBLANK(AD21),"",CONCATENATE(", ValidFrom = DateTime.Parse(""",AD21,""")")),IF(ISBLANK(AE21),"",CONCATENATE(", ValidTo = DateTime.Parse(""",AE21,""")"))," },")</f>
        <v xml:space="preserve">                new Customer { Id = 20, CustomerName = "Tailspin Toys (College Place, WA)", BillToCustomerId = 1, CustomerCategoryId = 3, BuyingGroupId = 1, PrimaryContactPersonId = 1039, AlternateContactPersonId = 1040, DeliveryMethodId = 3, DeliveryCityId = 7160, PostalCityId = 7160, AccountOpenedDate = DateTime.Parse("01.01.2013"), StandardDiscountPercentage = Decimal.Parse("0.000"), IsStatementSent = false, IsOnCreditHold = false, PaymentDays = 7, PhoneNumber = "(206) 555-0100", FaxNumber = "(206) 555-0101", WebsiteUrl = "http://www.tailspintoys.com/CollegePlace", DeliveryAddressLine1 = "Shop 151", DeliveryAddressLine2 = "1536 Bhutia Avenue", DeliveryPostalCode = "90050", PostalAddressLine1 = "PO Box 5317", PostalAddressLine2 = "Profisville", PostalPostalCode = "90050", LastEditedBy = 1, ValidFrom = DateTime.Parse("2013-01-01 00:00:00.0000000"), ValidTo = DateTime.Parse("9999-12-31 23:59:59.9999999") },</v>
      </c>
    </row>
    <row r="22" spans="1:32" ht="240" x14ac:dyDescent="0.25">
      <c r="A22" s="1">
        <v>21</v>
      </c>
      <c r="B22" s="1" t="s">
        <v>1430</v>
      </c>
      <c r="C22" s="1">
        <v>1</v>
      </c>
      <c r="D22" s="1">
        <v>3</v>
      </c>
      <c r="E22" s="1">
        <v>1</v>
      </c>
      <c r="F22" s="1">
        <v>1041</v>
      </c>
      <c r="G22" s="1">
        <v>1042</v>
      </c>
      <c r="H22" s="1">
        <v>3</v>
      </c>
      <c r="I22" s="1">
        <v>34403</v>
      </c>
      <c r="J22" s="1">
        <v>34403</v>
      </c>
      <c r="K22" s="1" t="s">
        <v>61</v>
      </c>
      <c r="L22" s="3" t="s">
        <v>1728</v>
      </c>
      <c r="M22" s="3" t="s">
        <v>1258</v>
      </c>
      <c r="N22" s="1">
        <v>0</v>
      </c>
      <c r="O22" s="1">
        <v>0</v>
      </c>
      <c r="P22" s="1">
        <v>7</v>
      </c>
      <c r="Q22" s="1" t="s">
        <v>1342</v>
      </c>
      <c r="R22" s="1" t="s">
        <v>1343</v>
      </c>
      <c r="S22" s="1" t="s">
        <v>61</v>
      </c>
      <c r="T22" s="1" t="s">
        <v>61</v>
      </c>
      <c r="U22" s="1" t="s">
        <v>1431</v>
      </c>
      <c r="V22" s="1" t="s">
        <v>1432</v>
      </c>
      <c r="W22" s="1" t="s">
        <v>1433</v>
      </c>
      <c r="X22" s="1">
        <v>90790</v>
      </c>
      <c r="Y22" s="1" t="s">
        <v>1434</v>
      </c>
      <c r="Z22" s="1" t="s">
        <v>1435</v>
      </c>
      <c r="AA22" s="1" t="s">
        <v>1436</v>
      </c>
      <c r="AB22" s="1">
        <v>90790</v>
      </c>
      <c r="AC22" s="1">
        <v>1</v>
      </c>
      <c r="AD22" s="1" t="s">
        <v>16</v>
      </c>
      <c r="AE22" s="1" t="s">
        <v>17</v>
      </c>
      <c r="AF22" s="2" t="str">
        <f>CONCATENATE("                new Customer { Id = ",A22,", CustomerName = """,B22,""", BillToCustomerId = ",C22,", CustomerCategoryId = ",D22,", BuyingGroupId = ",E22,", PrimaryContactPersonId = ",F22,", AlternateContactPersonId = ",G22,", DeliveryMethodId = ",H22,", DeliveryCityId = ",I22,", PostalCityId = ",J22,IF(K22="NULL","",CONCATENATE(", CreditLimit = ",K22)),IF(ISBLANK(L22),"",CONCATENATE(", AccountOpenedDate = DateTime.Parse(""",L22,""")")),", StandardDiscountPercentage = Decimal.Parse(""",M22,"""), IsStatementSent = ",IF(N22=1,"true","false"),", IsOnCreditHold = ",IF(O22=1,"true","false"),", PaymentDays = ",P22,IF(Q22="NULL","",CONCATENATE(", PhoneNumber = """,Q22,"""")),IF(R22="NULL","",CONCATENATE(", FaxNumber = """,R22,"""")),IF(S22="NULL","",CONCATENATE(", DeliveryRun = """,S22,"""")),IF(T22="NULL","",CONCATENATE(", RunPosition = """,T22,"""")),", WebsiteUrl = """,U22,""", DeliveryAddressLine1 = """,V22,""", DeliveryAddressLine2 = """,W22,""", DeliveryPostalCode = """,X22,""", PostalAddressLine1 = """,Z22,""", PostalAddressLine2 = """,AA22,""", PostalPostalCode = """,AB22,"""",IF(ISBLANK(AC22),"",CONCATENATE(", LastEditedBy = ",AC22)),IF(ISBLANK(AD22),"",CONCATENATE(", ValidFrom = DateTime.Parse(""",AD22,""")")),IF(ISBLANK(AE22),"",CONCATENATE(", ValidTo = DateTime.Parse(""",AE22,""")"))," },")</f>
        <v xml:space="preserve">                new Customer { Id = 21, CustomerName = "Tailspin Toys (Tresckow, PA)", BillToCustomerId = 1, CustomerCategoryId = 3, BuyingGroupId = 1, PrimaryContactPersonId = 1041, AlternateContactPersonId = 1042, DeliveryMethodId = 3, DeliveryCityId = 34403, PostalCityId = 34403, AccountOpenedDate = DateTime.Parse("01.01.2013"), StandardDiscountPercentage = Decimal.Parse("0.000"), IsStatementSent = false, IsOnCreditHold = false, PaymentDays = 7, PhoneNumber = "(215) 555-0100", FaxNumber = "(215) 555-0101", WebsiteUrl = "http://www.tailspintoys.com/Tresckow", DeliveryAddressLine1 = "Shop 147", DeliveryAddressLine2 = "640 Chakraborty Street", DeliveryPostalCode = "90790", PostalAddressLine1 = "PO Box 3237", PostalAddressLine2 = "Kasesaluville", PostalPostalCode = "90790", LastEditedBy = 1, ValidFrom = DateTime.Parse("2013-01-01 00:00:00.0000000"), ValidTo = DateTime.Parse("9999-12-31 23:59:59.9999999") },</v>
      </c>
    </row>
    <row r="23" spans="1:32" ht="240" x14ac:dyDescent="0.25">
      <c r="A23" s="1">
        <v>22</v>
      </c>
      <c r="B23" s="1" t="s">
        <v>1437</v>
      </c>
      <c r="C23" s="1">
        <v>1</v>
      </c>
      <c r="D23" s="1">
        <v>3</v>
      </c>
      <c r="E23" s="1">
        <v>1</v>
      </c>
      <c r="F23" s="1">
        <v>1043</v>
      </c>
      <c r="G23" s="1">
        <v>1044</v>
      </c>
      <c r="H23" s="1">
        <v>3</v>
      </c>
      <c r="I23" s="1">
        <v>35844</v>
      </c>
      <c r="J23" s="1">
        <v>35844</v>
      </c>
      <c r="K23" s="1" t="s">
        <v>61</v>
      </c>
      <c r="L23" s="3" t="s">
        <v>1728</v>
      </c>
      <c r="M23" s="3" t="s">
        <v>1258</v>
      </c>
      <c r="N23" s="1">
        <v>0</v>
      </c>
      <c r="O23" s="1">
        <v>0</v>
      </c>
      <c r="P23" s="1">
        <v>7</v>
      </c>
      <c r="Q23" s="1" t="s">
        <v>1438</v>
      </c>
      <c r="R23" s="1" t="s">
        <v>1439</v>
      </c>
      <c r="S23" s="1" t="s">
        <v>61</v>
      </c>
      <c r="T23" s="1" t="s">
        <v>61</v>
      </c>
      <c r="U23" s="1" t="s">
        <v>1440</v>
      </c>
      <c r="V23" s="1" t="s">
        <v>1441</v>
      </c>
      <c r="W23" s="1" t="s">
        <v>1442</v>
      </c>
      <c r="X23" s="1">
        <v>90784</v>
      </c>
      <c r="Y23" s="1" t="s">
        <v>1443</v>
      </c>
      <c r="Z23" s="1" t="s">
        <v>1444</v>
      </c>
      <c r="AA23" s="1" t="s">
        <v>1445</v>
      </c>
      <c r="AB23" s="1">
        <v>90784</v>
      </c>
      <c r="AC23" s="1">
        <v>1</v>
      </c>
      <c r="AD23" s="1" t="s">
        <v>16</v>
      </c>
      <c r="AE23" s="1" t="s">
        <v>17</v>
      </c>
      <c r="AF23" s="2" t="str">
        <f>CONCATENATE("                new Customer { Id = ",A23,", CustomerName = """,B23,""", BillToCustomerId = ",C23,", CustomerCategoryId = ",D23,", BuyingGroupId = ",E23,", PrimaryContactPersonId = ",F23,", AlternateContactPersonId = ",G23,", DeliveryMethodId = ",H23,", DeliveryCityId = ",I23,", PostalCityId = ",J23,IF(K23="NULL","",CONCATENATE(", CreditLimit = ",K23)),IF(ISBLANK(L23),"",CONCATENATE(", AccountOpenedDate = DateTime.Parse(""",L23,""")")),", StandardDiscountPercentage = Decimal.Parse(""",M23,"""), IsStatementSent = ",IF(N23=1,"true","false"),", IsOnCreditHold = ",IF(O23=1,"true","false"),", PaymentDays = ",P23,IF(Q23="NULL","",CONCATENATE(", PhoneNumber = """,Q23,"""")),IF(R23="NULL","",CONCATENATE(", FaxNumber = """,R23,"""")),IF(S23="NULL","",CONCATENATE(", DeliveryRun = """,S23,"""")),IF(T23="NULL","",CONCATENATE(", RunPosition = """,T23,"""")),", WebsiteUrl = """,U23,""", DeliveryAddressLine1 = """,V23,""", DeliveryAddressLine2 = """,W23,""", DeliveryPostalCode = """,X23,""", PostalAddressLine1 = """,Z23,""", PostalAddressLine2 = """,AA23,""", PostalPostalCode = """,AB23,"""",IF(ISBLANK(AC23),"",CONCATENATE(", LastEditedBy = ",AC23)),IF(ISBLANK(AD23),"",CONCATENATE(", ValidFrom = DateTime.Parse(""",AD23,""")")),IF(ISBLANK(AE23),"",CONCATENATE(", ValidTo = DateTime.Parse(""",AE23,""")"))," },")</f>
        <v xml:space="preserve">                new Customer { Id = 22, CustomerName = "Tailspin Toys (Ward Ridge, FL)", BillToCustomerId = 1, CustomerCategoryId = 3, BuyingGroupId = 1, PrimaryContactPersonId = 1043, AlternateContactPersonId = 1044, DeliveryMethodId = 3, DeliveryCityId = 35844, PostalCityId = 35844, AccountOpenedDate = DateTime.Parse("01.01.2013"), StandardDiscountPercentage = Decimal.Parse("0.000"), IsStatementSent = false, IsOnCreditHold = false, PaymentDays = 7, PhoneNumber = "(239) 555-0100", FaxNumber = "(239) 555-0101", WebsiteUrl = "http://www.tailspintoys.com/WardRidge", DeliveryAddressLine1 = "Shop 26", DeliveryAddressLine2 = "73 Berg Crescent", DeliveryPostalCode = "90784", PostalAddressLine1 = "PO Box 4356", PostalAddressLine2 = "Liepaville", PostalPostalCode = "90784", LastEditedBy = 1, ValidFrom = DateTime.Parse("2013-01-01 00:00:00.0000000"), ValidTo = DateTime.Parse("9999-12-31 23:59:59.9999999") },</v>
      </c>
    </row>
    <row r="24" spans="1:32" ht="225" x14ac:dyDescent="0.25">
      <c r="A24" s="1">
        <v>23</v>
      </c>
      <c r="B24" s="1" t="s">
        <v>1446</v>
      </c>
      <c r="C24" s="1">
        <v>1</v>
      </c>
      <c r="D24" s="1">
        <v>3</v>
      </c>
      <c r="E24" s="1">
        <v>1</v>
      </c>
      <c r="F24" s="1">
        <v>1045</v>
      </c>
      <c r="G24" s="1">
        <v>1046</v>
      </c>
      <c r="H24" s="1">
        <v>3</v>
      </c>
      <c r="I24" s="1">
        <v>16411</v>
      </c>
      <c r="J24" s="1">
        <v>16411</v>
      </c>
      <c r="K24" s="1" t="s">
        <v>61</v>
      </c>
      <c r="L24" s="3" t="s">
        <v>1728</v>
      </c>
      <c r="M24" s="3" t="s">
        <v>1258</v>
      </c>
      <c r="N24" s="1">
        <v>0</v>
      </c>
      <c r="O24" s="1">
        <v>0</v>
      </c>
      <c r="P24" s="1">
        <v>7</v>
      </c>
      <c r="Q24" s="1" t="s">
        <v>1413</v>
      </c>
      <c r="R24" s="1" t="s">
        <v>1414</v>
      </c>
      <c r="S24" s="1" t="s">
        <v>61</v>
      </c>
      <c r="T24" s="1" t="s">
        <v>61</v>
      </c>
      <c r="U24" s="1" t="s">
        <v>1447</v>
      </c>
      <c r="V24" s="1" t="s">
        <v>1448</v>
      </c>
      <c r="W24" s="1" t="s">
        <v>1449</v>
      </c>
      <c r="X24" s="1">
        <v>90019</v>
      </c>
      <c r="Y24" s="1" t="s">
        <v>1450</v>
      </c>
      <c r="Z24" s="1" t="s">
        <v>1451</v>
      </c>
      <c r="AA24" s="1" t="s">
        <v>1452</v>
      </c>
      <c r="AB24" s="1">
        <v>90019</v>
      </c>
      <c r="AC24" s="1">
        <v>1</v>
      </c>
      <c r="AD24" s="1" t="s">
        <v>16</v>
      </c>
      <c r="AE24" s="1" t="s">
        <v>17</v>
      </c>
      <c r="AF24" s="2" t="str">
        <f>CONCATENATE("                new Customer { Id = ",A24,", CustomerName = """,B24,""", BillToCustomerId = ",C24,", CustomerCategoryId = ",D24,", BuyingGroupId = ",E24,", PrimaryContactPersonId = ",F24,", AlternateContactPersonId = ",G24,", DeliveryMethodId = ",H24,", DeliveryCityId = ",I24,", PostalCityId = ",J24,IF(K24="NULL","",CONCATENATE(", CreditLimit = ",K24)),IF(ISBLANK(L24),"",CONCATENATE(", AccountOpenedDate = DateTime.Parse(""",L24,""")")),", StandardDiscountPercentage = Decimal.Parse(""",M24,"""), IsStatementSent = ",IF(N24=1,"true","false"),", IsOnCreditHold = ",IF(O24=1,"true","false"),", PaymentDays = ",P24,IF(Q24="NULL","",CONCATENATE(", PhoneNumber = """,Q24,"""")),IF(R24="NULL","",CONCATENATE(", FaxNumber = """,R24,"""")),IF(S24="NULL","",CONCATENATE(", DeliveryRun = """,S24,"""")),IF(T24="NULL","",CONCATENATE(", RunPosition = """,T24,"""")),", WebsiteUrl = """,U24,""", DeliveryAddressLine1 = """,V24,""", DeliveryAddressLine2 = """,W24,""", DeliveryPostalCode = """,X24,""", PostalAddressLine1 = """,Z24,""", PostalAddressLine2 = """,AA24,""", PostalPostalCode = """,AB24,"""",IF(ISBLANK(AC24),"",CONCATENATE(", LastEditedBy = ",AC24)),IF(ISBLANK(AD24),"",CONCATENATE(", ValidFrom = DateTime.Parse(""",AD24,""")")),IF(ISBLANK(AE24),"",CONCATENATE(", ValidTo = DateTime.Parse(""",AE24,""")"))," },")</f>
        <v xml:space="preserve">                new Customer { Id = 23, CustomerName = "Tailspin Toys (Ikatan, AK)", BillToCustomerId = 1, CustomerCategoryId = 3, BuyingGroupId = 1, PrimaryContactPersonId = 1045, AlternateContactPersonId = 1046, DeliveryMethodId = 3, DeliveryCityId = 16411, PostalCityId = 16411, AccountOpenedDate = DateTime.Parse("01.01.2013"), StandardDiscountPercentage = Decimal.Parse("0.000"), IsStatementSent = false, IsOnCreditHold = false, PaymentDays = 7, PhoneNumber = "(907) 555-0100", FaxNumber = "(907) 555-0101", WebsiteUrl = "http://www.tailspintoys.com/Ikatan", DeliveryAddressLine1 = "Unit 300", DeliveryAddressLine2 = "1467 Chang Lane", DeliveryPostalCode = "90019", PostalAddressLine1 = "PO Box 144", PostalAddressLine2 = "Vinjamuriville", PostalPostalCode = "90019", LastEditedBy = 1, ValidFrom = DateTime.Parse("2013-01-01 00:00:00.0000000"), ValidTo = DateTime.Parse("9999-12-31 23:59:59.9999999") },</v>
      </c>
    </row>
    <row r="25" spans="1:32" ht="240" x14ac:dyDescent="0.25">
      <c r="A25" s="1">
        <v>24</v>
      </c>
      <c r="B25" s="1" t="s">
        <v>1453</v>
      </c>
      <c r="C25" s="1">
        <v>1</v>
      </c>
      <c r="D25" s="1">
        <v>3</v>
      </c>
      <c r="E25" s="1">
        <v>1</v>
      </c>
      <c r="F25" s="1">
        <v>1047</v>
      </c>
      <c r="G25" s="1">
        <v>1048</v>
      </c>
      <c r="H25" s="1">
        <v>3</v>
      </c>
      <c r="I25" s="1">
        <v>9524</v>
      </c>
      <c r="J25" s="1">
        <v>9524</v>
      </c>
      <c r="K25" s="1" t="s">
        <v>61</v>
      </c>
      <c r="L25" s="3" t="s">
        <v>1728</v>
      </c>
      <c r="M25" s="3" t="s">
        <v>1258</v>
      </c>
      <c r="N25" s="1">
        <v>0</v>
      </c>
      <c r="O25" s="1">
        <v>0</v>
      </c>
      <c r="P25" s="1">
        <v>7</v>
      </c>
      <c r="Q25" s="1" t="s">
        <v>794</v>
      </c>
      <c r="R25" s="1" t="s">
        <v>314</v>
      </c>
      <c r="S25" s="1" t="s">
        <v>61</v>
      </c>
      <c r="T25" s="1" t="s">
        <v>61</v>
      </c>
      <c r="U25" s="1" t="s">
        <v>1454</v>
      </c>
      <c r="V25" s="1" t="s">
        <v>1455</v>
      </c>
      <c r="W25" s="1" t="s">
        <v>1456</v>
      </c>
      <c r="X25" s="1">
        <v>90758</v>
      </c>
      <c r="Y25" s="1" t="s">
        <v>1457</v>
      </c>
      <c r="Z25" s="1" t="s">
        <v>1458</v>
      </c>
      <c r="AA25" s="1" t="s">
        <v>1459</v>
      </c>
      <c r="AB25" s="1">
        <v>90758</v>
      </c>
      <c r="AC25" s="1">
        <v>1</v>
      </c>
      <c r="AD25" s="1" t="s">
        <v>16</v>
      </c>
      <c r="AE25" s="1" t="s">
        <v>17</v>
      </c>
      <c r="AF25" s="2" t="str">
        <f>CONCATENATE("                new Customer { Id = ",A25,", CustomerName = """,B25,""", BillToCustomerId = ",C25,", CustomerCategoryId = ",D25,", BuyingGroupId = ",E25,", PrimaryContactPersonId = ",F25,", AlternateContactPersonId = ",G25,", DeliveryMethodId = ",H25,", DeliveryCityId = ",I25,", PostalCityId = ",J25,IF(K25="NULL","",CONCATENATE(", CreditLimit = ",K25)),IF(ISBLANK(L25),"",CONCATENATE(", AccountOpenedDate = DateTime.Parse(""",L25,""")")),", StandardDiscountPercentage = Decimal.Parse(""",M25,"""), IsStatementSent = ",IF(N25=1,"true","false"),", IsOnCreditHold = ",IF(O25=1,"true","false"),", PaymentDays = ",P25,IF(Q25="NULL","",CONCATENATE(", PhoneNumber = """,Q25,"""")),IF(R25="NULL","",CONCATENATE(", FaxNumber = """,R25,"""")),IF(S25="NULL","",CONCATENATE(", DeliveryRun = """,S25,"""")),IF(T25="NULL","",CONCATENATE(", RunPosition = """,T25,"""")),", WebsiteUrl = """,U25,""", DeliveryAddressLine1 = """,V25,""", DeliveryAddressLine2 = """,W25,""", DeliveryPostalCode = """,X25,""", PostalAddressLine1 = """,Z25,""", PostalAddressLine2 = """,AA25,""", PostalPostalCode = """,AB25,"""",IF(ISBLANK(AC25),"",CONCATENATE(", LastEditedBy = ",AC25)),IF(ISBLANK(AD25),"",CONCATENATE(", ValidFrom = DateTime.Parse(""",AD25,""")")),IF(ISBLANK(AE25),"",CONCATENATE(", ValidTo = DateTime.Parse(""",AE25,""")"))," },")</f>
        <v xml:space="preserve">                new Customer { Id = 24, CustomerName = "Tailspin Toys (Dundarrach, NC)", BillToCustomerId = 1, CustomerCategoryId = 3, BuyingGroupId = 1, PrimaryContactPersonId = 1047, AlternateContactPersonId = 1048, DeliveryMethodId = 3, DeliveryCityId = 9524, PostalCityId = 9524, AccountOpenedDate = DateTime.Parse("01.01.2013"), StandardDiscountPercentage = Decimal.Parse("0.000"), IsStatementSent = false, IsOnCreditHold = false, PaymentDays = 7, PhoneNumber = "(252) 555-0100", FaxNumber = "(252) 555-0101", WebsiteUrl = "http://www.tailspintoys.com/Dundarrach", DeliveryAddressLine1 = "Shop 181", DeliveryAddressLine2 = "818 Paulet Avenue", DeliveryPostalCode = "90758", PostalAddressLine1 = "PO Box 8090", PostalAddressLine2 = "Novacek ville", PostalPostalCode = "90758", LastEditedBy = 1, ValidFrom = DateTime.Parse("2013-01-01 00:00:00.0000000"), ValidTo = DateTime.Parse("9999-12-31 23:59:59.9999999") },</v>
      </c>
    </row>
    <row r="26" spans="1:32" ht="240" x14ac:dyDescent="0.25">
      <c r="A26" s="1">
        <v>25</v>
      </c>
      <c r="B26" s="1" t="s">
        <v>1460</v>
      </c>
      <c r="C26" s="1">
        <v>1</v>
      </c>
      <c r="D26" s="1">
        <v>3</v>
      </c>
      <c r="E26" s="1">
        <v>1</v>
      </c>
      <c r="F26" s="1">
        <v>1049</v>
      </c>
      <c r="G26" s="1">
        <v>1050</v>
      </c>
      <c r="H26" s="1">
        <v>3</v>
      </c>
      <c r="I26" s="1">
        <v>1604</v>
      </c>
      <c r="J26" s="1">
        <v>1604</v>
      </c>
      <c r="K26" s="1" t="s">
        <v>61</v>
      </c>
      <c r="L26" s="3" t="s">
        <v>1728</v>
      </c>
      <c r="M26" s="3" t="s">
        <v>1258</v>
      </c>
      <c r="N26" s="1">
        <v>0</v>
      </c>
      <c r="O26" s="1">
        <v>0</v>
      </c>
      <c r="P26" s="1">
        <v>7</v>
      </c>
      <c r="Q26" s="1" t="s">
        <v>1461</v>
      </c>
      <c r="R26" s="1" t="s">
        <v>289</v>
      </c>
      <c r="S26" s="1" t="s">
        <v>61</v>
      </c>
      <c r="T26" s="1" t="s">
        <v>61</v>
      </c>
      <c r="U26" s="1" t="s">
        <v>1462</v>
      </c>
      <c r="V26" s="1" t="s">
        <v>1463</v>
      </c>
      <c r="W26" s="1" t="s">
        <v>1464</v>
      </c>
      <c r="X26" s="1">
        <v>90352</v>
      </c>
      <c r="Y26" s="1" t="s">
        <v>1465</v>
      </c>
      <c r="Z26" s="1" t="s">
        <v>1466</v>
      </c>
      <c r="AA26" s="1" t="s">
        <v>1467</v>
      </c>
      <c r="AB26" s="1">
        <v>90352</v>
      </c>
      <c r="AC26" s="1">
        <v>1</v>
      </c>
      <c r="AD26" s="1" t="s">
        <v>16</v>
      </c>
      <c r="AE26" s="1" t="s">
        <v>17</v>
      </c>
      <c r="AF26" s="2" t="str">
        <f>CONCATENATE("                new Customer { Id = ",A26,", CustomerName = """,B26,""", BillToCustomerId = ",C26,", CustomerCategoryId = ",D26,", BuyingGroupId = ",E26,", PrimaryContactPersonId = ",F26,", AlternateContactPersonId = ",G26,", DeliveryMethodId = ",H26,", DeliveryCityId = ",I26,", PostalCityId = ",J26,IF(K26="NULL","",CONCATENATE(", CreditLimit = ",K26)),IF(ISBLANK(L26),"",CONCATENATE(", AccountOpenedDate = DateTime.Parse(""",L26,""")")),", StandardDiscountPercentage = Decimal.Parse(""",M26,"""), IsStatementSent = ",IF(N26=1,"true","false"),", IsOnCreditHold = ",IF(O26=1,"true","false"),", PaymentDays = ",P26,IF(Q26="NULL","",CONCATENATE(", PhoneNumber = """,Q26,"""")),IF(R26="NULL","",CONCATENATE(", FaxNumber = """,R26,"""")),IF(S26="NULL","",CONCATENATE(", DeliveryRun = """,S26,"""")),IF(T26="NULL","",CONCATENATE(", RunPosition = """,T26,"""")),", WebsiteUrl = """,U26,""", DeliveryAddressLine1 = """,V26,""", DeliveryAddressLine2 = """,W26,""", DeliveryPostalCode = """,X26,""", PostalAddressLine1 = """,Z26,""", PostalAddressLine2 = """,AA26,""", PostalPostalCode = """,AB26,"""",IF(ISBLANK(AC26),"",CONCATENATE(", LastEditedBy = ",AC26)),IF(ISBLANK(AD26),"",CONCATENATE(", ValidFrom = DateTime.Parse(""",AD26,""")")),IF(ISBLANK(AE26),"",CONCATENATE(", ValidTo = DateTime.Parse(""",AE26,""")"))," },")</f>
        <v xml:space="preserve">                new Customer { Id = 25, CustomerName = "Tailspin Toys (Avenal, CA)", BillToCustomerId = 1, CustomerCategoryId = 3, BuyingGroupId = 1, PrimaryContactPersonId = 1049, AlternateContactPersonId = 1050, DeliveryMethodId = 3, DeliveryCityId = 1604, PostalCityId = 1604, AccountOpenedDate = DateTime.Parse("01.01.2013"), StandardDiscountPercentage = Decimal.Parse("0.000"), IsStatementSent = false, IsOnCreditHold = false, PaymentDays = 7, PhoneNumber = "(209) 555-0100", FaxNumber = "(209) 555-0101", WebsiteUrl = "http://www.tailspintoys.com/Avenal", DeliveryAddressLine1 = "Shop 37", DeliveryAddressLine2 = "1143 Caune Crescent", DeliveryPostalCode = "90352", PostalAddressLine1 = "PO Box 8769", PostalAddressLine2 = "Mitraville", PostalPostalCode = "90352", LastEditedBy = 1, ValidFrom = DateTime.Parse("2013-01-01 00:00:00.0000000"), ValidTo = DateTime.Parse("9999-12-31 23:59:59.9999999") },</v>
      </c>
    </row>
    <row r="27" spans="1:32" ht="240" x14ac:dyDescent="0.25">
      <c r="A27" s="1">
        <v>26</v>
      </c>
      <c r="B27" s="1" t="s">
        <v>1468</v>
      </c>
      <c r="C27" s="1">
        <v>1</v>
      </c>
      <c r="D27" s="1">
        <v>3</v>
      </c>
      <c r="E27" s="1">
        <v>1</v>
      </c>
      <c r="F27" s="1">
        <v>1051</v>
      </c>
      <c r="G27" s="1">
        <v>1052</v>
      </c>
      <c r="H27" s="1">
        <v>3</v>
      </c>
      <c r="I27" s="1">
        <v>15102</v>
      </c>
      <c r="J27" s="1">
        <v>15102</v>
      </c>
      <c r="K27" s="1" t="s">
        <v>61</v>
      </c>
      <c r="L27" s="3" t="s">
        <v>1728</v>
      </c>
      <c r="M27" s="3" t="s">
        <v>1258</v>
      </c>
      <c r="N27" s="1">
        <v>0</v>
      </c>
      <c r="O27" s="1">
        <v>0</v>
      </c>
      <c r="P27" s="1">
        <v>7</v>
      </c>
      <c r="Q27" s="1" t="s">
        <v>1469</v>
      </c>
      <c r="R27" s="1" t="s">
        <v>1470</v>
      </c>
      <c r="S27" s="1" t="s">
        <v>61</v>
      </c>
      <c r="T27" s="1" t="s">
        <v>61</v>
      </c>
      <c r="U27" s="1" t="s">
        <v>1471</v>
      </c>
      <c r="V27" s="1" t="s">
        <v>1472</v>
      </c>
      <c r="W27" s="1" t="s">
        <v>1473</v>
      </c>
      <c r="X27" s="1">
        <v>90331</v>
      </c>
      <c r="Y27" s="1" t="s">
        <v>1474</v>
      </c>
      <c r="Z27" s="1" t="s">
        <v>1475</v>
      </c>
      <c r="AA27" s="1" t="s">
        <v>1476</v>
      </c>
      <c r="AB27" s="1">
        <v>90331</v>
      </c>
      <c r="AC27" s="1">
        <v>1</v>
      </c>
      <c r="AD27" s="1" t="s">
        <v>16</v>
      </c>
      <c r="AE27" s="1" t="s">
        <v>17</v>
      </c>
      <c r="AF27" s="2" t="str">
        <f>CONCATENATE("                new Customer { Id = ",A27,", CustomerName = """,B27,""", BillToCustomerId = ",C27,", CustomerCategoryId = ",D27,", BuyingGroupId = ",E27,", PrimaryContactPersonId = ",F27,", AlternateContactPersonId = ",G27,", DeliveryMethodId = ",H27,", DeliveryCityId = ",I27,", PostalCityId = ",J27,IF(K27="NULL","",CONCATENATE(", CreditLimit = ",K27)),IF(ISBLANK(L27),"",CONCATENATE(", AccountOpenedDate = DateTime.Parse(""",L27,""")")),", StandardDiscountPercentage = Decimal.Parse(""",M27,"""), IsStatementSent = ",IF(N27=1,"true","false"),", IsOnCreditHold = ",IF(O27=1,"true","false"),", PaymentDays = ",P27,IF(Q27="NULL","",CONCATENATE(", PhoneNumber = """,Q27,"""")),IF(R27="NULL","",CONCATENATE(", FaxNumber = """,R27,"""")),IF(S27="NULL","",CONCATENATE(", DeliveryRun = """,S27,"""")),IF(T27="NULL","",CONCATENATE(", RunPosition = """,T27,"""")),", WebsiteUrl = """,U27,""", DeliveryAddressLine1 = """,V27,""", DeliveryAddressLine2 = """,W27,""", DeliveryPostalCode = """,X27,""", PostalAddressLine1 = """,Z27,""", PostalAddressLine2 = """,AA27,""", PostalPostalCode = """,AB27,"""",IF(ISBLANK(AC27),"",CONCATENATE(", LastEditedBy = ",AC27)),IF(ISBLANK(AD27),"",CONCATENATE(", ValidFrom = DateTime.Parse(""",AD27,""")")),IF(ISBLANK(AE27),"",CONCATENATE(", ValidTo = DateTime.Parse(""",AE27,""")"))," },")</f>
        <v xml:space="preserve">                new Customer { Id = 26, CustomerName = "Tailspin Toys (Hedrick, IA)", BillToCustomerId = 1, CustomerCategoryId = 3, BuyingGroupId = 1, PrimaryContactPersonId = 1051, AlternateContactPersonId = 1052, DeliveryMethodId = 3, DeliveryCityId = 15102, PostalCityId = 15102, AccountOpenedDate = DateTime.Parse("01.01.2013"), StandardDiscountPercentage = Decimal.Parse("0.000"), IsStatementSent = false, IsOnCreditHold = false, PaymentDays = 7, PhoneNumber = "(319) 555-0100", FaxNumber = "(319) 555-0101", WebsiteUrl = "http://www.tailspintoys.com/Hedrick", DeliveryAddressLine1 = "Shop 119", DeliveryAddressLine2 = "1022 Folliero Street", DeliveryPostalCode = "90331", PostalAddressLine1 = "PO Box 9620", PostalAddressLine2 = "Ivanovville", PostalPostalCode = "90331", LastEditedBy = 1, ValidFrom = DateTime.Parse("2013-01-01 00:00:00.0000000"), ValidTo = DateTime.Parse("9999-12-31 23:59:59.9999999") },</v>
      </c>
    </row>
    <row r="28" spans="1:32" ht="225" x14ac:dyDescent="0.25">
      <c r="A28" s="1">
        <v>27</v>
      </c>
      <c r="B28" s="1" t="s">
        <v>1477</v>
      </c>
      <c r="C28" s="1">
        <v>1</v>
      </c>
      <c r="D28" s="1">
        <v>3</v>
      </c>
      <c r="E28" s="1">
        <v>1</v>
      </c>
      <c r="F28" s="1">
        <v>1053</v>
      </c>
      <c r="G28" s="1">
        <v>1054</v>
      </c>
      <c r="H28" s="1">
        <v>3</v>
      </c>
      <c r="I28" s="1">
        <v>3707</v>
      </c>
      <c r="J28" s="1">
        <v>3707</v>
      </c>
      <c r="K28" s="1" t="s">
        <v>61</v>
      </c>
      <c r="L28" s="3" t="s">
        <v>1728</v>
      </c>
      <c r="M28" s="3" t="s">
        <v>1258</v>
      </c>
      <c r="N28" s="1">
        <v>0</v>
      </c>
      <c r="O28" s="1">
        <v>0</v>
      </c>
      <c r="P28" s="1">
        <v>7</v>
      </c>
      <c r="Q28" s="1" t="s">
        <v>1351</v>
      </c>
      <c r="R28" s="1" t="s">
        <v>352</v>
      </c>
      <c r="S28" s="1" t="s">
        <v>61</v>
      </c>
      <c r="T28" s="1" t="s">
        <v>61</v>
      </c>
      <c r="U28" s="1" t="s">
        <v>1478</v>
      </c>
      <c r="V28" s="1" t="s">
        <v>1479</v>
      </c>
      <c r="W28" s="1" t="s">
        <v>1480</v>
      </c>
      <c r="X28" s="1">
        <v>90703</v>
      </c>
      <c r="Y28" s="1" t="s">
        <v>1481</v>
      </c>
      <c r="Z28" s="1" t="s">
        <v>1482</v>
      </c>
      <c r="AA28" s="1" t="s">
        <v>1483</v>
      </c>
      <c r="AB28" s="1">
        <v>90703</v>
      </c>
      <c r="AC28" s="1">
        <v>1</v>
      </c>
      <c r="AD28" s="1" t="s">
        <v>16</v>
      </c>
      <c r="AE28" s="1" t="s">
        <v>17</v>
      </c>
      <c r="AF28" s="2" t="str">
        <f>CONCATENATE("                new Customer { Id = ",A28,", CustomerName = """,B28,""", BillToCustomerId = ",C28,", CustomerCategoryId = ",D28,", BuyingGroupId = ",E28,", PrimaryContactPersonId = ",F28,", AlternateContactPersonId = ",G28,", DeliveryMethodId = ",H28,", DeliveryCityId = ",I28,", PostalCityId = ",J28,IF(K28="NULL","",CONCATENATE(", CreditLimit = ",K28)),IF(ISBLANK(L28),"",CONCATENATE(", AccountOpenedDate = DateTime.Parse(""",L28,""")")),", StandardDiscountPercentage = Decimal.Parse(""",M28,"""), IsStatementSent = ",IF(N28=1,"true","false"),", IsOnCreditHold = ",IF(O28=1,"true","false"),", PaymentDays = ",P28,IF(Q28="NULL","",CONCATENATE(", PhoneNumber = """,Q28,"""")),IF(R28="NULL","",CONCATENATE(", FaxNumber = """,R28,"""")),IF(S28="NULL","",CONCATENATE(", DeliveryRun = """,S28,"""")),IF(T28="NULL","",CONCATENATE(", RunPosition = """,T28,"""")),", WebsiteUrl = """,U28,""", DeliveryAddressLine1 = """,V28,""", DeliveryAddressLine2 = """,W28,""", DeliveryPostalCode = """,X28,""", PostalAddressLine1 = """,Z28,""", PostalAddressLine2 = """,AA28,""", PostalPostalCode = """,AB28,"""",IF(ISBLANK(AC28),"",CONCATENATE(", LastEditedBy = ",AC28)),IF(ISBLANK(AD28),"",CONCATENATE(", ValidFrom = DateTime.Parse(""",AD28,""")")),IF(ISBLANK(AE28),"",CONCATENATE(", ValidTo = DateTime.Parse(""",AE28,""")"))," },")</f>
        <v xml:space="preserve">                new Customer { Id = 27, CustomerName = "Tailspin Toys (Bowlus, MN)", BillToCustomerId = 1, CustomerCategoryId = 3, BuyingGroupId = 1, PrimaryContactPersonId = 1053, AlternateContactPersonId = 1054, DeliveryMethodId = 3, DeliveryCityId = 3707, PostalCityId = 3707, AccountOpenedDate = DateTime.Parse("01.01.2013"), StandardDiscountPercentage = Decimal.Parse("0.000"), IsStatementSent = false, IsOnCreditHold = false, PaymentDays = 7, PhoneNumber = "(218) 555-0100", FaxNumber = "(218) 555-0101", WebsiteUrl = "http://www.tailspintoys.com/Bowlus", DeliveryAddressLine1 = "Shop 13", DeliveryAddressLine2 = "575 Pandit Crescent", DeliveryPostalCode = "90703", PostalAddressLine1 = "PO Box 6430", PostalAddressLine2 = "Akbulutville", PostalPostalCode = "90703", LastEditedBy = 1, ValidFrom = DateTime.Parse("2013-01-01 00:00:00.0000000"), ValidTo = DateTime.Parse("9999-12-31 23:59:59.9999999") },</v>
      </c>
    </row>
  </sheetData>
  <autoFilter ref="A1:AF28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zoomScale="80" zoomScaleNormal="80" workbookViewId="0">
      <pane ySplit="1" topLeftCell="A2" activePane="bottomLeft" state="frozen"/>
      <selection pane="bottomLeft" activeCell="O2" sqref="O2"/>
    </sheetView>
  </sheetViews>
  <sheetFormatPr defaultRowHeight="15" x14ac:dyDescent="0.25"/>
  <cols>
    <col min="1" max="1" width="25" style="1" bestFit="1" customWidth="1"/>
    <col min="2" max="2" width="14.42578125" style="1" bestFit="1" customWidth="1"/>
    <col min="3" max="3" width="20.7109375" style="1" bestFit="1" customWidth="1"/>
    <col min="4" max="4" width="12.28515625" style="1" bestFit="1" customWidth="1"/>
    <col min="5" max="5" width="20.85546875" style="1" bestFit="1" customWidth="1"/>
    <col min="6" max="6" width="18.7109375" style="3" bestFit="1" customWidth="1"/>
    <col min="7" max="7" width="23" style="3" bestFit="1" customWidth="1"/>
    <col min="8" max="8" width="14.28515625" style="3" bestFit="1" customWidth="1"/>
    <col min="9" max="9" width="21.5703125" style="3" bestFit="1" customWidth="1"/>
    <col min="10" max="10" width="22.140625" style="3" bestFit="1" customWidth="1"/>
    <col min="11" max="11" width="18.7109375" style="3" bestFit="1" customWidth="1"/>
    <col min="12" max="12" width="13.42578125" style="1" bestFit="1" customWidth="1"/>
    <col min="13" max="13" width="15.5703125" style="1" bestFit="1" customWidth="1"/>
    <col min="14" max="14" width="28" style="1" bestFit="1" customWidth="1"/>
    <col min="15" max="15" width="52.7109375" style="1" customWidth="1"/>
    <col min="16" max="16384" width="9.140625" style="1"/>
  </cols>
  <sheetData>
    <row r="1" spans="1:15" s="10" customFormat="1" x14ac:dyDescent="0.25">
      <c r="A1" s="10" t="s">
        <v>2231</v>
      </c>
      <c r="B1" s="10" t="s">
        <v>1227</v>
      </c>
      <c r="C1" s="10" t="s">
        <v>386</v>
      </c>
      <c r="D1" s="10" t="s">
        <v>1228</v>
      </c>
      <c r="E1" s="10" t="s">
        <v>563</v>
      </c>
      <c r="F1" s="11" t="s">
        <v>2232</v>
      </c>
      <c r="G1" s="11" t="s">
        <v>2233</v>
      </c>
      <c r="H1" s="11" t="s">
        <v>2128</v>
      </c>
      <c r="I1" s="11" t="s">
        <v>2234</v>
      </c>
      <c r="J1" s="11" t="s">
        <v>2235</v>
      </c>
      <c r="K1" s="11" t="s">
        <v>2236</v>
      </c>
      <c r="L1" s="10" t="s">
        <v>2237</v>
      </c>
      <c r="M1" s="10" t="s">
        <v>11</v>
      </c>
      <c r="N1" s="10" t="s">
        <v>695</v>
      </c>
    </row>
    <row r="2" spans="1:15" ht="165" x14ac:dyDescent="0.25">
      <c r="A2" s="1">
        <v>103</v>
      </c>
      <c r="B2" s="1">
        <v>1</v>
      </c>
      <c r="C2" s="1">
        <v>1</v>
      </c>
      <c r="D2" s="1">
        <v>33</v>
      </c>
      <c r="E2" s="1" t="s">
        <v>61</v>
      </c>
      <c r="F2" s="3" t="s">
        <v>1802</v>
      </c>
      <c r="G2" s="3" t="s">
        <v>2238</v>
      </c>
      <c r="H2" s="3" t="s">
        <v>1189</v>
      </c>
      <c r="I2" s="3" t="s">
        <v>2239</v>
      </c>
      <c r="J2" s="3" t="s">
        <v>2240</v>
      </c>
      <c r="K2" s="3" t="s">
        <v>1803</v>
      </c>
      <c r="L2" s="1">
        <v>1</v>
      </c>
      <c r="M2" s="1">
        <v>10</v>
      </c>
      <c r="N2" s="1" t="s">
        <v>2241</v>
      </c>
      <c r="O2" s="2" t="str">
        <f>CONCATENATE("                new CustomerTransaction { Id = ",A2,", CustomerId = ",B2,", TransactionTypeId = ",C2,", InvoiceId = ",D2,IF(E2="NULL","",CONCATENATE(", PaymentMethodId = ",E2)),",TransactionDate = DateTime.Parse(""",F2,""")",", AmountExcludingTax = Decimal.Parse(""",G2,"""), TaxAmount = Decimal.Parse(""",H2,"""), TransactionAmount = Decimal.Parse(""",I2,"""), OutstandingBalance = Decimal.Parse(""",J2,"""), FinalizationDate = DateTime.Parse(""",K2,"""), IsFinalized = ",IF(L2=1,"true","false"),IF(ISBLANK(M2),"",CONCATENATE(", LastEditedBy = ",M2)),IF(ISBLANK(N2),"",CONCATENATE(", LastEditedWhen = DateTime.Parse(""",N2,""")"))," },")</f>
        <v xml:space="preserve">                new CustomerTransaction { Id = 103, CustomerId = 1, TransactionTypeId = 1, InvoiceId = 33,TransactionDate = DateTime.Parse("2013-01-01"), AmountExcludingTax = Decimal.Parse("32.40"), TaxAmount = Decimal.Parse("4.86"), TransactionAmount = Decimal.Parse("37.26"), OutstandingBalance = Decimal.Parse("0.00"), FinalizationDate = DateTime.Parse("2013-01-02"), IsFinalized = true, LastEditedBy = 10, LastEditedWhen = DateTime.Parse("2013-01-02 11:30:00.0000000") },</v>
      </c>
    </row>
    <row r="3" spans="1:15" ht="150" x14ac:dyDescent="0.25">
      <c r="A3" s="1">
        <v>338</v>
      </c>
      <c r="B3" s="1">
        <v>1</v>
      </c>
      <c r="C3" s="1">
        <v>1</v>
      </c>
      <c r="D3" s="1">
        <v>72</v>
      </c>
      <c r="E3" s="1" t="s">
        <v>61</v>
      </c>
      <c r="F3" s="3" t="s">
        <v>1803</v>
      </c>
      <c r="G3" s="3" t="s">
        <v>2242</v>
      </c>
      <c r="H3" s="3" t="s">
        <v>2243</v>
      </c>
      <c r="I3" s="3" t="s">
        <v>2244</v>
      </c>
      <c r="J3" s="3" t="s">
        <v>2240</v>
      </c>
      <c r="K3" s="3" t="s">
        <v>1804</v>
      </c>
      <c r="L3" s="1">
        <v>1</v>
      </c>
      <c r="M3" s="1">
        <v>7</v>
      </c>
      <c r="N3" s="1" t="s">
        <v>2245</v>
      </c>
      <c r="O3" s="2" t="str">
        <f t="shared" ref="O3:O66" si="0">CONCATENATE("                new CustomerTransaction { Id = ",A3,", CustomerId = ",B3,", TransactionTypeId = ",C3,", InvoiceId = ",D3,IF(E3="NULL","",CONCATENATE(", PaymentMethodId = ",E3)),",TransactionDate = DateTime.Parse(""",F3,""")",", AmountExcludingTax = Decimal.Parse(""",G3,"""), TaxAmount = Decimal.Parse(""",H3,"""), TransactionAmount = Decimal.Parse(""",I3,"""), OutstandingBalance = Decimal.Parse(""",J3,"""), FinalizationDate = DateTime.Parse(""",K3,"""), IsFinalized = ",IF(L3=1,"true","false"),IF(ISBLANK(M3),"",CONCATENATE(", LastEditedBy = ",M3)),IF(ISBLANK(N3),"",CONCATENATE(", LastEditedWhen = DateTime.Parse(""",N3,""")"))," },")</f>
        <v xml:space="preserve">                new CustomerTransaction { Id = 338, CustomerId = 1, TransactionTypeId = 1, InvoiceId = 72,TransactionDate = DateTime.Parse("2013-01-02"), AmountExcludingTax = Decimal.Parse("463.20"), TaxAmount = Decimal.Parse("69.48"), TransactionAmount = Decimal.Parse("532.68"), OutstandingBalance = Decimal.Parse("0.00"), FinalizationDate = DateTime.Parse("2013-01-03"), IsFinalized = true, LastEditedBy = 7, LastEditedWhen = DateTime.Parse("2013-01-03 11:30:00.0000000") },</v>
      </c>
    </row>
    <row r="4" spans="1:15" ht="150" x14ac:dyDescent="0.25">
      <c r="A4" s="1">
        <v>404</v>
      </c>
      <c r="B4" s="1">
        <v>1</v>
      </c>
      <c r="C4" s="1">
        <v>1</v>
      </c>
      <c r="D4" s="1">
        <v>92</v>
      </c>
      <c r="E4" s="1" t="s">
        <v>61</v>
      </c>
      <c r="F4" s="3" t="s">
        <v>1803</v>
      </c>
      <c r="G4" s="3" t="s">
        <v>2246</v>
      </c>
      <c r="H4" s="3" t="s">
        <v>2154</v>
      </c>
      <c r="I4" s="3" t="s">
        <v>2156</v>
      </c>
      <c r="J4" s="3" t="s">
        <v>2240</v>
      </c>
      <c r="K4" s="3" t="s">
        <v>1804</v>
      </c>
      <c r="L4" s="1">
        <v>1</v>
      </c>
      <c r="M4" s="1">
        <v>7</v>
      </c>
      <c r="N4" s="1" t="s">
        <v>2245</v>
      </c>
      <c r="O4" s="2" t="str">
        <f t="shared" si="0"/>
        <v xml:space="preserve">                new CustomerTransaction { Id = 404, CustomerId = 1, TransactionTypeId = 1, InvoiceId = 92,TransactionDate = DateTime.Parse("2013-01-02"), AmountExcludingTax = Decimal.Parse("104.00"), TaxAmount = Decimal.Parse("15.60"), TransactionAmount = Decimal.Parse("119.60"), OutstandingBalance = Decimal.Parse("0.00"), FinalizationDate = DateTime.Parse("2013-01-03"), IsFinalized = true, LastEditedBy = 7, LastEditedWhen = DateTime.Parse("2013-01-03 11:30:00.0000000") },</v>
      </c>
    </row>
    <row r="5" spans="1:15" ht="150" x14ac:dyDescent="0.25">
      <c r="A5" s="1">
        <v>864</v>
      </c>
      <c r="B5" s="1">
        <v>1</v>
      </c>
      <c r="C5" s="1">
        <v>1</v>
      </c>
      <c r="D5" s="1">
        <v>196</v>
      </c>
      <c r="E5" s="1" t="s">
        <v>61</v>
      </c>
      <c r="F5" s="3" t="s">
        <v>1804</v>
      </c>
      <c r="G5" s="3" t="s">
        <v>2247</v>
      </c>
      <c r="H5" s="3" t="s">
        <v>2248</v>
      </c>
      <c r="I5" s="3" t="s">
        <v>2249</v>
      </c>
      <c r="J5" s="3" t="s">
        <v>2240</v>
      </c>
      <c r="K5" s="3" t="s">
        <v>1805</v>
      </c>
      <c r="L5" s="1">
        <v>1</v>
      </c>
      <c r="M5" s="1">
        <v>9</v>
      </c>
      <c r="N5" s="1" t="s">
        <v>2250</v>
      </c>
      <c r="O5" s="2" t="str">
        <f t="shared" si="0"/>
        <v xml:space="preserve">                new CustomerTransaction { Id = 864, CustomerId = 1, TransactionTypeId = 1, InvoiceId = 196,TransactionDate = DateTime.Parse("2013-01-03"), AmountExcludingTax = Decimal.Parse("178.00"), TaxAmount = Decimal.Parse("26.70"), TransactionAmount = Decimal.Parse("204.70"), OutstandingBalance = Decimal.Parse("0.00"), FinalizationDate = DateTime.Parse("2013-01-04"), IsFinalized = true, LastEditedBy = 9, LastEditedWhen = DateTime.Parse("2013-01-04 11:30:00.0000000") },</v>
      </c>
    </row>
    <row r="6" spans="1:15" ht="150" x14ac:dyDescent="0.25">
      <c r="A6" s="1">
        <v>868</v>
      </c>
      <c r="B6" s="1">
        <v>1</v>
      </c>
      <c r="C6" s="1">
        <v>1</v>
      </c>
      <c r="D6" s="1">
        <v>197</v>
      </c>
      <c r="E6" s="1" t="s">
        <v>61</v>
      </c>
      <c r="F6" s="3" t="s">
        <v>1804</v>
      </c>
      <c r="G6" s="3" t="s">
        <v>2251</v>
      </c>
      <c r="H6" s="3" t="s">
        <v>2252</v>
      </c>
      <c r="I6" s="3" t="s">
        <v>2253</v>
      </c>
      <c r="J6" s="3" t="s">
        <v>2240</v>
      </c>
      <c r="K6" s="3" t="s">
        <v>1805</v>
      </c>
      <c r="L6" s="1">
        <v>1</v>
      </c>
      <c r="M6" s="1">
        <v>9</v>
      </c>
      <c r="N6" s="1" t="s">
        <v>2250</v>
      </c>
      <c r="O6" s="2" t="str">
        <f t="shared" si="0"/>
        <v xml:space="preserve">                new CustomerTransaction { Id = 868, CustomerId = 1, TransactionTypeId = 1, InvoiceId = 197,TransactionDate = DateTime.Parse("2013-01-03"), AmountExcludingTax = Decimal.Parse("8272.00"), TaxAmount = Decimal.Parse("1240.80"), TransactionAmount = Decimal.Parse("9512.80"), OutstandingBalance = Decimal.Parse("0.00"), FinalizationDate = DateTime.Parse("2013-01-04"), IsFinalized = true, LastEditedBy = 9, LastEditedWhen = DateTime.Parse("2013-01-04 11:30:00.0000000") },</v>
      </c>
    </row>
    <row r="7" spans="1:15" ht="150" x14ac:dyDescent="0.25">
      <c r="A7" s="1">
        <v>1257</v>
      </c>
      <c r="B7" s="1">
        <v>1</v>
      </c>
      <c r="C7" s="1">
        <v>1</v>
      </c>
      <c r="D7" s="1">
        <v>279</v>
      </c>
      <c r="E7" s="1" t="s">
        <v>61</v>
      </c>
      <c r="F7" s="3" t="s">
        <v>1806</v>
      </c>
      <c r="G7" s="3" t="s">
        <v>2254</v>
      </c>
      <c r="H7" s="3" t="s">
        <v>2255</v>
      </c>
      <c r="I7" s="3" t="s">
        <v>2256</v>
      </c>
      <c r="J7" s="3" t="s">
        <v>2240</v>
      </c>
      <c r="K7" s="3" t="s">
        <v>2561</v>
      </c>
      <c r="L7" s="1">
        <v>1</v>
      </c>
      <c r="M7" s="1">
        <v>20</v>
      </c>
      <c r="N7" s="1" t="s">
        <v>2257</v>
      </c>
      <c r="O7" s="2" t="str">
        <f t="shared" si="0"/>
        <v xml:space="preserve">                new CustomerTransaction { Id = 1257, CustomerId = 1, TransactionTypeId = 1, InvoiceId = 279,TransactionDate = DateTime.Parse("2013-01-05"), AmountExcludingTax = Decimal.Parse("475.00"), TaxAmount = Decimal.Parse("71.25"), TransactionAmount = Decimal.Parse("546.25"), OutstandingBalance = Decimal.Parse("0.00"), FinalizationDate = DateTime.Parse("2013-01-06"), IsFinalized = true, LastEditedBy = 20, LastEditedWhen = DateTime.Parse("2013-01-06 11:30:00.0000000") },</v>
      </c>
    </row>
    <row r="8" spans="1:15" ht="150" x14ac:dyDescent="0.25">
      <c r="A8" s="1">
        <v>1277</v>
      </c>
      <c r="B8" s="1">
        <v>1</v>
      </c>
      <c r="C8" s="1">
        <v>1</v>
      </c>
      <c r="D8" s="1">
        <v>285</v>
      </c>
      <c r="E8" s="1" t="s">
        <v>61</v>
      </c>
      <c r="F8" s="3" t="s">
        <v>1806</v>
      </c>
      <c r="G8" s="3" t="s">
        <v>2258</v>
      </c>
      <c r="H8" s="3" t="s">
        <v>2259</v>
      </c>
      <c r="I8" s="3" t="s">
        <v>2260</v>
      </c>
      <c r="J8" s="3" t="s">
        <v>2240</v>
      </c>
      <c r="K8" s="3" t="s">
        <v>2561</v>
      </c>
      <c r="L8" s="1">
        <v>1</v>
      </c>
      <c r="M8" s="1">
        <v>20</v>
      </c>
      <c r="N8" s="1" t="s">
        <v>2257</v>
      </c>
      <c r="O8" s="2" t="str">
        <f t="shared" si="0"/>
        <v xml:space="preserve">                new CustomerTransaction { Id = 1277, CustomerId = 1, TransactionTypeId = 1, InvoiceId = 285,TransactionDate = DateTime.Parse("2013-01-05"), AmountExcludingTax = Decimal.Parse("317.00"), TaxAmount = Decimal.Parse("47.55"), TransactionAmount = Decimal.Parse("364.55"), OutstandingBalance = Decimal.Parse("0.00"), FinalizationDate = DateTime.Parse("2013-01-06"), IsFinalized = true, LastEditedBy = 20, LastEditedWhen = DateTime.Parse("2013-01-06 11:30:00.0000000") },</v>
      </c>
    </row>
    <row r="9" spans="1:15" ht="150" x14ac:dyDescent="0.25">
      <c r="A9" s="1">
        <v>1925</v>
      </c>
      <c r="B9" s="1">
        <v>1</v>
      </c>
      <c r="C9" s="1">
        <v>1</v>
      </c>
      <c r="D9" s="1">
        <v>418</v>
      </c>
      <c r="E9" s="1" t="s">
        <v>61</v>
      </c>
      <c r="F9" s="3" t="s">
        <v>1808</v>
      </c>
      <c r="G9" s="3" t="s">
        <v>2261</v>
      </c>
      <c r="H9" s="3" t="s">
        <v>2262</v>
      </c>
      <c r="I9" s="3" t="s">
        <v>2263</v>
      </c>
      <c r="J9" s="3" t="s">
        <v>2240</v>
      </c>
      <c r="K9" s="3" t="s">
        <v>1809</v>
      </c>
      <c r="L9" s="1">
        <v>1</v>
      </c>
      <c r="M9" s="1">
        <v>2</v>
      </c>
      <c r="N9" s="1" t="s">
        <v>2264</v>
      </c>
      <c r="O9" s="2" t="str">
        <f t="shared" si="0"/>
        <v xml:space="preserve">                new CustomerTransaction { Id = 1925, CustomerId = 1, TransactionTypeId = 1, InvoiceId = 418,TransactionDate = DateTime.Parse("2013-01-08"), AmountExcludingTax = Decimal.Parse("2014.00"), TaxAmount = Decimal.Parse("302.10"), TransactionAmount = Decimal.Parse("2316.10"), OutstandingBalance = Decimal.Parse("0.00"), FinalizationDate = DateTime.Parse("2013-01-09"), IsFinalized = true, LastEditedBy = 2, LastEditedWhen = DateTime.Parse("2013-01-09 11:30:00.0000000") },</v>
      </c>
    </row>
    <row r="10" spans="1:15" ht="150" x14ac:dyDescent="0.25">
      <c r="A10" s="1">
        <v>2381</v>
      </c>
      <c r="B10" s="1">
        <v>1</v>
      </c>
      <c r="C10" s="1">
        <v>1</v>
      </c>
      <c r="D10" s="1">
        <v>511</v>
      </c>
      <c r="E10" s="1" t="s">
        <v>61</v>
      </c>
      <c r="F10" s="3" t="s">
        <v>1810</v>
      </c>
      <c r="G10" s="3" t="s">
        <v>2265</v>
      </c>
      <c r="H10" s="3" t="s">
        <v>2266</v>
      </c>
      <c r="I10" s="3" t="s">
        <v>2267</v>
      </c>
      <c r="J10" s="3" t="s">
        <v>2240</v>
      </c>
      <c r="K10" s="3" t="s">
        <v>1811</v>
      </c>
      <c r="L10" s="1">
        <v>1</v>
      </c>
      <c r="M10" s="1">
        <v>18</v>
      </c>
      <c r="N10" s="1" t="s">
        <v>2268</v>
      </c>
      <c r="O10" s="2" t="str">
        <f t="shared" si="0"/>
        <v xml:space="preserve">                new CustomerTransaction { Id = 2381, CustomerId = 1, TransactionTypeId = 1, InvoiceId = 511,TransactionDate = DateTime.Parse("2013-01-10"), AmountExcludingTax = Decimal.Parse("509.00"), TaxAmount = Decimal.Parse("76.35"), TransactionAmount = Decimal.Parse("585.35"), OutstandingBalance = Decimal.Parse("0.00"), FinalizationDate = DateTime.Parse("2013-01-11"), IsFinalized = true, LastEditedBy = 18, LastEditedWhen = DateTime.Parse("2013-01-11 11:30:00.0000000") },</v>
      </c>
    </row>
    <row r="11" spans="1:15" ht="150" x14ac:dyDescent="0.25">
      <c r="A11" s="1">
        <v>2386</v>
      </c>
      <c r="B11" s="1">
        <v>1</v>
      </c>
      <c r="C11" s="1">
        <v>1</v>
      </c>
      <c r="D11" s="1">
        <v>512</v>
      </c>
      <c r="E11" s="1" t="s">
        <v>61</v>
      </c>
      <c r="F11" s="3" t="s">
        <v>1810</v>
      </c>
      <c r="G11" s="3" t="s">
        <v>2269</v>
      </c>
      <c r="H11" s="3" t="s">
        <v>2270</v>
      </c>
      <c r="I11" s="3" t="s">
        <v>2271</v>
      </c>
      <c r="J11" s="3" t="s">
        <v>2240</v>
      </c>
      <c r="K11" s="3" t="s">
        <v>1811</v>
      </c>
      <c r="L11" s="1">
        <v>1</v>
      </c>
      <c r="M11" s="1">
        <v>18</v>
      </c>
      <c r="N11" s="1" t="s">
        <v>2268</v>
      </c>
      <c r="O11" s="2" t="str">
        <f t="shared" si="0"/>
        <v xml:space="preserve">                new CustomerTransaction { Id = 2386, CustomerId = 1, TransactionTypeId = 1, InvoiceId = 512,TransactionDate = DateTime.Parse("2013-01-10"), AmountExcludingTax = Decimal.Parse("588.75"), TaxAmount = Decimal.Parse("88.31"), TransactionAmount = Decimal.Parse("677.06"), OutstandingBalance = Decimal.Parse("0.00"), FinalizationDate = DateTime.Parse("2013-01-11"), IsFinalized = true, LastEditedBy = 18, LastEditedWhen = DateTime.Parse("2013-01-11 11:30:00.0000000") },</v>
      </c>
    </row>
    <row r="12" spans="1:15" ht="150" x14ac:dyDescent="0.25">
      <c r="A12" s="1">
        <v>2392</v>
      </c>
      <c r="B12" s="1">
        <v>1</v>
      </c>
      <c r="C12" s="1">
        <v>1</v>
      </c>
      <c r="D12" s="1">
        <v>513</v>
      </c>
      <c r="E12" s="1" t="s">
        <v>61</v>
      </c>
      <c r="F12" s="3" t="s">
        <v>1810</v>
      </c>
      <c r="G12" s="3" t="s">
        <v>2272</v>
      </c>
      <c r="H12" s="3" t="s">
        <v>2273</v>
      </c>
      <c r="I12" s="3" t="s">
        <v>2274</v>
      </c>
      <c r="J12" s="3" t="s">
        <v>2240</v>
      </c>
      <c r="K12" s="3" t="s">
        <v>1811</v>
      </c>
      <c r="L12" s="1">
        <v>1</v>
      </c>
      <c r="M12" s="1">
        <v>18</v>
      </c>
      <c r="N12" s="1" t="s">
        <v>2268</v>
      </c>
      <c r="O12" s="2" t="str">
        <f t="shared" si="0"/>
        <v xml:space="preserve">                new CustomerTransaction { Id = 2392, CustomerId = 1, TransactionTypeId = 1, InvoiceId = 513,TransactionDate = DateTime.Parse("2013-01-10"), AmountExcludingTax = Decimal.Parse("846.00"), TaxAmount = Decimal.Parse("126.90"), TransactionAmount = Decimal.Parse("972.90"), OutstandingBalance = Decimal.Parse("0.00"), FinalizationDate = DateTime.Parse("2013-01-11"), IsFinalized = true, LastEditedBy = 18, LastEditedWhen = DateTime.Parse("2013-01-11 11:30:00.0000000") },</v>
      </c>
    </row>
    <row r="13" spans="1:15" ht="150" x14ac:dyDescent="0.25">
      <c r="A13" s="1">
        <v>2750</v>
      </c>
      <c r="B13" s="1">
        <v>1</v>
      </c>
      <c r="C13" s="1">
        <v>1</v>
      </c>
      <c r="D13" s="1">
        <v>590</v>
      </c>
      <c r="E13" s="1" t="s">
        <v>61</v>
      </c>
      <c r="F13" s="3" t="s">
        <v>1811</v>
      </c>
      <c r="G13" s="3" t="s">
        <v>2275</v>
      </c>
      <c r="H13" s="3" t="s">
        <v>2276</v>
      </c>
      <c r="I13" s="3" t="s">
        <v>2277</v>
      </c>
      <c r="J13" s="3" t="s">
        <v>2240</v>
      </c>
      <c r="K13" s="3" t="s">
        <v>1813</v>
      </c>
      <c r="L13" s="1">
        <v>1</v>
      </c>
      <c r="M13" s="1">
        <v>11</v>
      </c>
      <c r="N13" s="1" t="s">
        <v>2278</v>
      </c>
      <c r="O13" s="2" t="str">
        <f t="shared" si="0"/>
        <v xml:space="preserve">                new CustomerTransaction { Id = 2750, CustomerId = 1, TransactionTypeId = 1, InvoiceId = 590,TransactionDate = DateTime.Parse("2013-01-11"), AmountExcludingTax = Decimal.Parse("2108.00"), TaxAmount = Decimal.Parse("316.20"), TransactionAmount = Decimal.Parse("2424.20"), OutstandingBalance = Decimal.Parse("0.00"), FinalizationDate = DateTime.Parse("2013-01-12"), IsFinalized = true, LastEditedBy = 11, LastEditedWhen = DateTime.Parse("2013-01-12 11:30:00.0000000") },</v>
      </c>
    </row>
    <row r="14" spans="1:15" ht="150" x14ac:dyDescent="0.25">
      <c r="A14" s="1">
        <v>2755</v>
      </c>
      <c r="B14" s="1">
        <v>1</v>
      </c>
      <c r="C14" s="1">
        <v>1</v>
      </c>
      <c r="D14" s="1">
        <v>591</v>
      </c>
      <c r="E14" s="1" t="s">
        <v>61</v>
      </c>
      <c r="F14" s="3" t="s">
        <v>1811</v>
      </c>
      <c r="G14" s="3" t="s">
        <v>2279</v>
      </c>
      <c r="H14" s="3" t="s">
        <v>2280</v>
      </c>
      <c r="I14" s="3" t="s">
        <v>2281</v>
      </c>
      <c r="J14" s="3" t="s">
        <v>2240</v>
      </c>
      <c r="K14" s="3" t="s">
        <v>1813</v>
      </c>
      <c r="L14" s="1">
        <v>1</v>
      </c>
      <c r="M14" s="1">
        <v>11</v>
      </c>
      <c r="N14" s="1" t="s">
        <v>2278</v>
      </c>
      <c r="O14" s="2" t="str">
        <f t="shared" si="0"/>
        <v xml:space="preserve">                new CustomerTransaction { Id = 2755, CustomerId = 1, TransactionTypeId = 1, InvoiceId = 591,TransactionDate = DateTime.Parse("2013-01-11"), AmountExcludingTax = Decimal.Parse("9718.00"), TaxAmount = Decimal.Parse("1457.70"), TransactionAmount = Decimal.Parse("11175.70"), OutstandingBalance = Decimal.Parse("0.00"), FinalizationDate = DateTime.Parse("2013-01-12"), IsFinalized = true, LastEditedBy = 11, LastEditedWhen = DateTime.Parse("2013-01-12 11:30:00.0000000") },</v>
      </c>
    </row>
    <row r="15" spans="1:15" ht="150" x14ac:dyDescent="0.25">
      <c r="A15" s="1">
        <v>2759</v>
      </c>
      <c r="B15" s="1">
        <v>1</v>
      </c>
      <c r="C15" s="1">
        <v>1</v>
      </c>
      <c r="D15" s="1">
        <v>592</v>
      </c>
      <c r="E15" s="1" t="s">
        <v>61</v>
      </c>
      <c r="F15" s="3" t="s">
        <v>1811</v>
      </c>
      <c r="G15" s="3" t="s">
        <v>2282</v>
      </c>
      <c r="H15" s="3" t="s">
        <v>1849</v>
      </c>
      <c r="I15" s="3" t="s">
        <v>2166</v>
      </c>
      <c r="J15" s="3" t="s">
        <v>2240</v>
      </c>
      <c r="K15" s="3" t="s">
        <v>1813</v>
      </c>
      <c r="L15" s="1">
        <v>1</v>
      </c>
      <c r="M15" s="1">
        <v>11</v>
      </c>
      <c r="N15" s="1" t="s">
        <v>2278</v>
      </c>
      <c r="O15" s="2" t="str">
        <f t="shared" si="0"/>
        <v xml:space="preserve">                new CustomerTransaction { Id = 2759, CustomerId = 1, TransactionTypeId = 1, InvoiceId = 592,TransactionDate = DateTime.Parse("2013-01-11"), AmountExcludingTax = Decimal.Parse("320.00"), TaxAmount = Decimal.Parse("48.00"), TransactionAmount = Decimal.Parse("368.00"), OutstandingBalance = Decimal.Parse("0.00"), FinalizationDate = DateTime.Parse("2013-01-12"), IsFinalized = true, LastEditedBy = 11, LastEditedWhen = DateTime.Parse("2013-01-12 11:30:00.0000000") },</v>
      </c>
    </row>
    <row r="16" spans="1:15" ht="150" x14ac:dyDescent="0.25">
      <c r="A16" s="1">
        <v>3118</v>
      </c>
      <c r="B16" s="1">
        <v>1</v>
      </c>
      <c r="C16" s="1">
        <v>1</v>
      </c>
      <c r="D16" s="1">
        <v>665</v>
      </c>
      <c r="E16" s="1" t="s">
        <v>61</v>
      </c>
      <c r="F16" s="3" t="s">
        <v>1813</v>
      </c>
      <c r="G16" s="3" t="s">
        <v>2283</v>
      </c>
      <c r="H16" s="3" t="s">
        <v>2284</v>
      </c>
      <c r="I16" s="3" t="s">
        <v>2285</v>
      </c>
      <c r="J16" s="3" t="s">
        <v>2240</v>
      </c>
      <c r="K16" s="3" t="s">
        <v>2562</v>
      </c>
      <c r="L16" s="1">
        <v>1</v>
      </c>
      <c r="M16" s="1">
        <v>12</v>
      </c>
      <c r="N16" s="1" t="s">
        <v>2286</v>
      </c>
      <c r="O16" s="2" t="str">
        <f t="shared" si="0"/>
        <v xml:space="preserve">                new CustomerTransaction { Id = 3118, CustomerId = 1, TransactionTypeId = 1, InvoiceId = 665,TransactionDate = DateTime.Parse("2013-01-12"), AmountExcludingTax = Decimal.Parse("624.00"), TaxAmount = Decimal.Parse("93.60"), TransactionAmount = Decimal.Parse("717.60"), OutstandingBalance = Decimal.Parse("0.00"), FinalizationDate = DateTime.Parse("2013-01-13"), IsFinalized = true, LastEditedBy = 12, LastEditedWhen = DateTime.Parse("2013-01-13 11:30:00.0000000") },</v>
      </c>
    </row>
    <row r="17" spans="1:15" ht="150" x14ac:dyDescent="0.25">
      <c r="A17" s="1">
        <v>3123</v>
      </c>
      <c r="B17" s="1">
        <v>1</v>
      </c>
      <c r="C17" s="1">
        <v>1</v>
      </c>
      <c r="D17" s="1">
        <v>666</v>
      </c>
      <c r="E17" s="1" t="s">
        <v>61</v>
      </c>
      <c r="F17" s="3" t="s">
        <v>1813</v>
      </c>
      <c r="G17" s="3" t="s">
        <v>2287</v>
      </c>
      <c r="H17" s="3" t="s">
        <v>2288</v>
      </c>
      <c r="I17" s="3" t="s">
        <v>2289</v>
      </c>
      <c r="J17" s="3" t="s">
        <v>2240</v>
      </c>
      <c r="K17" s="3" t="s">
        <v>2562</v>
      </c>
      <c r="L17" s="1">
        <v>1</v>
      </c>
      <c r="M17" s="1">
        <v>12</v>
      </c>
      <c r="N17" s="1" t="s">
        <v>2286</v>
      </c>
      <c r="O17" s="2" t="str">
        <f t="shared" si="0"/>
        <v xml:space="preserve">                new CustomerTransaction { Id = 3123, CustomerId = 1, TransactionTypeId = 1, InvoiceId = 666,TransactionDate = DateTime.Parse("2013-01-12"), AmountExcludingTax = Decimal.Parse("5343.40"), TaxAmount = Decimal.Parse("801.51"), TransactionAmount = Decimal.Parse("6144.91"), OutstandingBalance = Decimal.Parse("0.00"), FinalizationDate = DateTime.Parse("2013-01-13"), IsFinalized = true, LastEditedBy = 12, LastEditedWhen = DateTime.Parse("2013-01-13 11:30:00.0000000") },</v>
      </c>
    </row>
    <row r="18" spans="1:15" ht="150" x14ac:dyDescent="0.25">
      <c r="A18" s="1">
        <v>3127</v>
      </c>
      <c r="B18" s="1">
        <v>1</v>
      </c>
      <c r="C18" s="1">
        <v>1</v>
      </c>
      <c r="D18" s="1">
        <v>667</v>
      </c>
      <c r="E18" s="1" t="s">
        <v>61</v>
      </c>
      <c r="F18" s="3" t="s">
        <v>1813</v>
      </c>
      <c r="G18" s="3" t="s">
        <v>2290</v>
      </c>
      <c r="H18" s="3" t="s">
        <v>2291</v>
      </c>
      <c r="I18" s="3" t="s">
        <v>2292</v>
      </c>
      <c r="J18" s="3" t="s">
        <v>2240</v>
      </c>
      <c r="K18" s="3" t="s">
        <v>2562</v>
      </c>
      <c r="L18" s="1">
        <v>1</v>
      </c>
      <c r="M18" s="1">
        <v>12</v>
      </c>
      <c r="N18" s="1" t="s">
        <v>2286</v>
      </c>
      <c r="O18" s="2" t="str">
        <f t="shared" si="0"/>
        <v xml:space="preserve">                new CustomerTransaction { Id = 3127, CustomerId = 1, TransactionTypeId = 1, InvoiceId = 667,TransactionDate = DateTime.Parse("2013-01-12"), AmountExcludingTax = Decimal.Parse("8749.00"), TaxAmount = Decimal.Parse("1312.35"), TransactionAmount = Decimal.Parse("10061.35"), OutstandingBalance = Decimal.Parse("0.00"), FinalizationDate = DateTime.Parse("2013-01-13"), IsFinalized = true, LastEditedBy = 12, LastEditedWhen = DateTime.Parse("2013-01-13 11:30:00.0000000") },</v>
      </c>
    </row>
    <row r="19" spans="1:15" ht="150" x14ac:dyDescent="0.25">
      <c r="A19" s="1">
        <v>3255</v>
      </c>
      <c r="B19" s="1">
        <v>1</v>
      </c>
      <c r="C19" s="1">
        <v>1</v>
      </c>
      <c r="D19" s="1">
        <v>689</v>
      </c>
      <c r="E19" s="1" t="s">
        <v>61</v>
      </c>
      <c r="F19" s="3" t="s">
        <v>1812</v>
      </c>
      <c r="G19" s="3" t="s">
        <v>2293</v>
      </c>
      <c r="H19" s="3" t="s">
        <v>2294</v>
      </c>
      <c r="I19" s="3" t="s">
        <v>2295</v>
      </c>
      <c r="J19" s="3" t="s">
        <v>2240</v>
      </c>
      <c r="K19" s="3" t="s">
        <v>1814</v>
      </c>
      <c r="L19" s="1">
        <v>1</v>
      </c>
      <c r="M19" s="1">
        <v>16</v>
      </c>
      <c r="N19" s="1" t="s">
        <v>2296</v>
      </c>
      <c r="O19" s="2" t="str">
        <f t="shared" si="0"/>
        <v xml:space="preserve">                new CustomerTransaction { Id = 3255, CustomerId = 1, TransactionTypeId = 1, InvoiceId = 689,TransactionDate = DateTime.Parse("2013-01-14"), AmountExcludingTax = Decimal.Parse("3139.65"), TaxAmount = Decimal.Parse("470.95"), TransactionAmount = Decimal.Parse("3610.60"), OutstandingBalance = Decimal.Parse("0.00"), FinalizationDate = DateTime.Parse("2013-01-15"), IsFinalized = true, LastEditedBy = 16, LastEditedWhen = DateTime.Parse("2013-01-15 11:30:00.0000000") },</v>
      </c>
    </row>
    <row r="20" spans="1:15" ht="150" x14ac:dyDescent="0.25">
      <c r="A20" s="1">
        <v>3259</v>
      </c>
      <c r="B20" s="1">
        <v>1</v>
      </c>
      <c r="C20" s="1">
        <v>1</v>
      </c>
      <c r="D20" s="1">
        <v>690</v>
      </c>
      <c r="E20" s="1" t="s">
        <v>61</v>
      </c>
      <c r="F20" s="3" t="s">
        <v>1812</v>
      </c>
      <c r="G20" s="3" t="s">
        <v>2297</v>
      </c>
      <c r="H20" s="3" t="s">
        <v>2298</v>
      </c>
      <c r="I20" s="3" t="s">
        <v>2299</v>
      </c>
      <c r="J20" s="3" t="s">
        <v>2240</v>
      </c>
      <c r="K20" s="3" t="s">
        <v>1814</v>
      </c>
      <c r="L20" s="1">
        <v>1</v>
      </c>
      <c r="M20" s="1">
        <v>16</v>
      </c>
      <c r="N20" s="1" t="s">
        <v>2296</v>
      </c>
      <c r="O20" s="2" t="str">
        <f t="shared" si="0"/>
        <v xml:space="preserve">                new CustomerTransaction { Id = 3259, CustomerId = 1, TransactionTypeId = 1, InvoiceId = 690,TransactionDate = DateTime.Parse("2013-01-14"), AmountExcludingTax = Decimal.Parse("877.00"), TaxAmount = Decimal.Parse("131.55"), TransactionAmount = Decimal.Parse("1008.55"), OutstandingBalance = Decimal.Parse("0.00"), FinalizationDate = DateTime.Parse("2013-01-15"), IsFinalized = true, LastEditedBy = 16, LastEditedWhen = DateTime.Parse("2013-01-15 11:30:00.0000000") },</v>
      </c>
    </row>
    <row r="21" spans="1:15" ht="150" x14ac:dyDescent="0.25">
      <c r="A21" s="1">
        <v>3265</v>
      </c>
      <c r="B21" s="1">
        <v>1</v>
      </c>
      <c r="C21" s="1">
        <v>1</v>
      </c>
      <c r="D21" s="1">
        <v>691</v>
      </c>
      <c r="E21" s="1" t="s">
        <v>61</v>
      </c>
      <c r="F21" s="3" t="s">
        <v>1812</v>
      </c>
      <c r="G21" s="3" t="s">
        <v>2300</v>
      </c>
      <c r="H21" s="3" t="s">
        <v>2301</v>
      </c>
      <c r="I21" s="3" t="s">
        <v>2302</v>
      </c>
      <c r="J21" s="3" t="s">
        <v>2240</v>
      </c>
      <c r="K21" s="3" t="s">
        <v>1814</v>
      </c>
      <c r="L21" s="1">
        <v>1</v>
      </c>
      <c r="M21" s="1">
        <v>16</v>
      </c>
      <c r="N21" s="1" t="s">
        <v>2296</v>
      </c>
      <c r="O21" s="2" t="str">
        <f t="shared" si="0"/>
        <v xml:space="preserve">                new CustomerTransaction { Id = 3265, CustomerId = 1, TransactionTypeId = 1, InvoiceId = 691,TransactionDate = DateTime.Parse("2013-01-14"), AmountExcludingTax = Decimal.Parse("2549.20"), TaxAmount = Decimal.Parse("382.38"), TransactionAmount = Decimal.Parse("2931.58"), OutstandingBalance = Decimal.Parse("0.00"), FinalizationDate = DateTime.Parse("2013-01-15"), IsFinalized = true, LastEditedBy = 16, LastEditedWhen = DateTime.Parse("2013-01-15 11:30:00.0000000") },</v>
      </c>
    </row>
    <row r="22" spans="1:15" ht="150" x14ac:dyDescent="0.25">
      <c r="A22" s="1">
        <v>3271</v>
      </c>
      <c r="B22" s="1">
        <v>1</v>
      </c>
      <c r="C22" s="1">
        <v>1</v>
      </c>
      <c r="D22" s="1">
        <v>692</v>
      </c>
      <c r="E22" s="1" t="s">
        <v>61</v>
      </c>
      <c r="F22" s="3" t="s">
        <v>1812</v>
      </c>
      <c r="G22" s="3" t="s">
        <v>2303</v>
      </c>
      <c r="H22" s="3" t="s">
        <v>2304</v>
      </c>
      <c r="I22" s="3" t="s">
        <v>2305</v>
      </c>
      <c r="J22" s="3" t="s">
        <v>2240</v>
      </c>
      <c r="K22" s="3" t="s">
        <v>1814</v>
      </c>
      <c r="L22" s="1">
        <v>1</v>
      </c>
      <c r="M22" s="1">
        <v>16</v>
      </c>
      <c r="N22" s="1" t="s">
        <v>2296</v>
      </c>
      <c r="O22" s="2" t="str">
        <f t="shared" si="0"/>
        <v xml:space="preserve">                new CustomerTransaction { Id = 3271, CustomerId = 1, TransactionTypeId = 1, InvoiceId = 692,TransactionDate = DateTime.Parse("2013-01-14"), AmountExcludingTax = Decimal.Parse("5700.00"), TaxAmount = Decimal.Parse("855.00"), TransactionAmount = Decimal.Parse("6555.00"), OutstandingBalance = Decimal.Parse("0.00"), FinalizationDate = DateTime.Parse("2013-01-15"), IsFinalized = true, LastEditedBy = 16, LastEditedWhen = DateTime.Parse("2013-01-15 11:30:00.0000000") },</v>
      </c>
    </row>
    <row r="23" spans="1:15" ht="150" x14ac:dyDescent="0.25">
      <c r="A23" s="1">
        <v>3612</v>
      </c>
      <c r="B23" s="1">
        <v>1</v>
      </c>
      <c r="C23" s="1">
        <v>1</v>
      </c>
      <c r="D23" s="1">
        <v>761</v>
      </c>
      <c r="E23" s="1" t="s">
        <v>61</v>
      </c>
      <c r="F23" s="3" t="s">
        <v>1814</v>
      </c>
      <c r="G23" s="3" t="s">
        <v>2306</v>
      </c>
      <c r="H23" s="3" t="s">
        <v>2307</v>
      </c>
      <c r="I23" s="3" t="s">
        <v>2308</v>
      </c>
      <c r="J23" s="3" t="s">
        <v>2240</v>
      </c>
      <c r="K23" s="3" t="s">
        <v>1815</v>
      </c>
      <c r="L23" s="1">
        <v>1</v>
      </c>
      <c r="M23" s="1">
        <v>3</v>
      </c>
      <c r="N23" s="1" t="s">
        <v>2309</v>
      </c>
      <c r="O23" s="2" t="str">
        <f t="shared" si="0"/>
        <v xml:space="preserve">                new CustomerTransaction { Id = 3612, CustomerId = 1, TransactionTypeId = 1, InvoiceId = 761,TransactionDate = DateTime.Parse("2013-01-15"), AmountExcludingTax = Decimal.Parse("2160.00"), TaxAmount = Decimal.Parse("324.00"), TransactionAmount = Decimal.Parse("2484.00"), OutstandingBalance = Decimal.Parse("0.00"), FinalizationDate = DateTime.Parse("2013-01-16"), IsFinalized = true, LastEditedBy = 3, LastEditedWhen = DateTime.Parse("2013-01-16 11:30:00.0000000") },</v>
      </c>
    </row>
    <row r="24" spans="1:15" ht="150" x14ac:dyDescent="0.25">
      <c r="A24" s="1">
        <v>3615</v>
      </c>
      <c r="B24" s="1">
        <v>1</v>
      </c>
      <c r="C24" s="1">
        <v>1</v>
      </c>
      <c r="D24" s="1">
        <v>762</v>
      </c>
      <c r="E24" s="1" t="s">
        <v>61</v>
      </c>
      <c r="F24" s="3" t="s">
        <v>1814</v>
      </c>
      <c r="G24" s="3" t="s">
        <v>2310</v>
      </c>
      <c r="H24" s="3" t="s">
        <v>2311</v>
      </c>
      <c r="I24" s="3" t="s">
        <v>2312</v>
      </c>
      <c r="J24" s="3" t="s">
        <v>2240</v>
      </c>
      <c r="K24" s="3" t="s">
        <v>1815</v>
      </c>
      <c r="L24" s="1">
        <v>1</v>
      </c>
      <c r="M24" s="1">
        <v>3</v>
      </c>
      <c r="N24" s="1" t="s">
        <v>2309</v>
      </c>
      <c r="O24" s="2" t="str">
        <f t="shared" si="0"/>
        <v xml:space="preserve">                new CustomerTransaction { Id = 3615, CustomerId = 1, TransactionTypeId = 1, InvoiceId = 762,TransactionDate = DateTime.Parse("2013-01-15"), AmountExcludingTax = Decimal.Parse("416.00"), TaxAmount = Decimal.Parse("62.40"), TransactionAmount = Decimal.Parse("478.40"), OutstandingBalance = Decimal.Parse("0.00"), FinalizationDate = DateTime.Parse("2013-01-16"), IsFinalized = true, LastEditedBy = 3, LastEditedWhen = DateTime.Parse("2013-01-16 11:30:00.0000000") },</v>
      </c>
    </row>
    <row r="25" spans="1:15" ht="150" x14ac:dyDescent="0.25">
      <c r="A25" s="1">
        <v>3620</v>
      </c>
      <c r="B25" s="1">
        <v>1</v>
      </c>
      <c r="C25" s="1">
        <v>1</v>
      </c>
      <c r="D25" s="1">
        <v>763</v>
      </c>
      <c r="E25" s="1" t="s">
        <v>61</v>
      </c>
      <c r="F25" s="3" t="s">
        <v>1814</v>
      </c>
      <c r="G25" s="3" t="s">
        <v>2313</v>
      </c>
      <c r="H25" s="3" t="s">
        <v>2314</v>
      </c>
      <c r="I25" s="3" t="s">
        <v>2315</v>
      </c>
      <c r="J25" s="3" t="s">
        <v>2240</v>
      </c>
      <c r="K25" s="3" t="s">
        <v>1815</v>
      </c>
      <c r="L25" s="1">
        <v>1</v>
      </c>
      <c r="M25" s="1">
        <v>3</v>
      </c>
      <c r="N25" s="1" t="s">
        <v>2309</v>
      </c>
      <c r="O25" s="2" t="str">
        <f t="shared" si="0"/>
        <v xml:space="preserve">                new CustomerTransaction { Id = 3620, CustomerId = 1, TransactionTypeId = 1, InvoiceId = 763,TransactionDate = DateTime.Parse("2013-01-15"), AmountExcludingTax = Decimal.Parse("702.00"), TaxAmount = Decimal.Parse("105.30"), TransactionAmount = Decimal.Parse("807.30"), OutstandingBalance = Decimal.Parse("0.00"), FinalizationDate = DateTime.Parse("2013-01-16"), IsFinalized = true, LastEditedBy = 3, LastEditedWhen = DateTime.Parse("2013-01-16 11:30:00.0000000") },</v>
      </c>
    </row>
    <row r="26" spans="1:15" ht="150" x14ac:dyDescent="0.25">
      <c r="A26" s="1">
        <v>3625</v>
      </c>
      <c r="B26" s="1">
        <v>1</v>
      </c>
      <c r="C26" s="1">
        <v>1</v>
      </c>
      <c r="D26" s="1">
        <v>764</v>
      </c>
      <c r="E26" s="1" t="s">
        <v>61</v>
      </c>
      <c r="F26" s="3" t="s">
        <v>1814</v>
      </c>
      <c r="G26" s="3" t="s">
        <v>2316</v>
      </c>
      <c r="H26" s="3" t="s">
        <v>2317</v>
      </c>
      <c r="I26" s="3" t="s">
        <v>2318</v>
      </c>
      <c r="J26" s="3" t="s">
        <v>2240</v>
      </c>
      <c r="K26" s="3" t="s">
        <v>1815</v>
      </c>
      <c r="L26" s="1">
        <v>1</v>
      </c>
      <c r="M26" s="1">
        <v>3</v>
      </c>
      <c r="N26" s="1" t="s">
        <v>2309</v>
      </c>
      <c r="O26" s="2" t="str">
        <f t="shared" si="0"/>
        <v xml:space="preserve">                new CustomerTransaction { Id = 3625, CustomerId = 1, TransactionTypeId = 1, InvoiceId = 764,TransactionDate = DateTime.Parse("2013-01-15"), AmountExcludingTax = Decimal.Parse("1642.00"), TaxAmount = Decimal.Parse("246.30"), TransactionAmount = Decimal.Parse("1888.30"), OutstandingBalance = Decimal.Parse("0.00"), FinalizationDate = DateTime.Parse("2013-01-16"), IsFinalized = true, LastEditedBy = 3, LastEditedWhen = DateTime.Parse("2013-01-16 11:30:00.0000000") },</v>
      </c>
    </row>
    <row r="27" spans="1:15" ht="150" x14ac:dyDescent="0.25">
      <c r="A27" s="1">
        <v>4056</v>
      </c>
      <c r="B27" s="1">
        <v>1</v>
      </c>
      <c r="C27" s="1">
        <v>1</v>
      </c>
      <c r="D27" s="1">
        <v>854</v>
      </c>
      <c r="E27" s="1" t="s">
        <v>61</v>
      </c>
      <c r="F27" s="3" t="s">
        <v>1815</v>
      </c>
      <c r="G27" s="3" t="s">
        <v>2319</v>
      </c>
      <c r="H27" s="3" t="s">
        <v>2320</v>
      </c>
      <c r="I27" s="3" t="s">
        <v>2321</v>
      </c>
      <c r="J27" s="3" t="s">
        <v>2240</v>
      </c>
      <c r="K27" s="3" t="s">
        <v>1816</v>
      </c>
      <c r="L27" s="1">
        <v>1</v>
      </c>
      <c r="M27" s="1">
        <v>8</v>
      </c>
      <c r="N27" s="1" t="s">
        <v>2322</v>
      </c>
      <c r="O27" s="2" t="str">
        <f t="shared" si="0"/>
        <v xml:space="preserve">                new CustomerTransaction { Id = 4056, CustomerId = 1, TransactionTypeId = 1, InvoiceId = 854,TransactionDate = DateTime.Parse("2013-01-16"), AmountExcludingTax = Decimal.Parse("2676.00"), TaxAmount = Decimal.Parse("401.40"), TransactionAmount = Decimal.Parse("3077.40"), OutstandingBalance = Decimal.Parse("0.00"), FinalizationDate = DateTime.Parse("2013-01-17"), IsFinalized = true, LastEditedBy = 8, LastEditedWhen = DateTime.Parse("2013-01-17 11:30:00.0000000") },</v>
      </c>
    </row>
    <row r="28" spans="1:15" ht="150" x14ac:dyDescent="0.25">
      <c r="A28" s="1">
        <v>4059</v>
      </c>
      <c r="B28" s="1">
        <v>1</v>
      </c>
      <c r="C28" s="1">
        <v>1</v>
      </c>
      <c r="D28" s="1">
        <v>855</v>
      </c>
      <c r="E28" s="1" t="s">
        <v>61</v>
      </c>
      <c r="F28" s="3" t="s">
        <v>1815</v>
      </c>
      <c r="G28" s="3" t="s">
        <v>2323</v>
      </c>
      <c r="H28" s="3" t="s">
        <v>2324</v>
      </c>
      <c r="I28" s="3" t="s">
        <v>2325</v>
      </c>
      <c r="J28" s="3" t="s">
        <v>2240</v>
      </c>
      <c r="K28" s="3" t="s">
        <v>1816</v>
      </c>
      <c r="L28" s="1">
        <v>1</v>
      </c>
      <c r="M28" s="1">
        <v>8</v>
      </c>
      <c r="N28" s="1" t="s">
        <v>2322</v>
      </c>
      <c r="O28" s="2" t="str">
        <f t="shared" si="0"/>
        <v xml:space="preserve">                new CustomerTransaction { Id = 4059, CustomerId = 1, TransactionTypeId = 1, InvoiceId = 855,TransactionDate = DateTime.Parse("2013-01-16"), AmountExcludingTax = Decimal.Parse("639.00"), TaxAmount = Decimal.Parse("95.85"), TransactionAmount = Decimal.Parse("734.85"), OutstandingBalance = Decimal.Parse("0.00"), FinalizationDate = DateTime.Parse("2013-01-17"), IsFinalized = true, LastEditedBy = 8, LastEditedWhen = DateTime.Parse("2013-01-17 11:30:00.0000000") },</v>
      </c>
    </row>
    <row r="29" spans="1:15" ht="150" x14ac:dyDescent="0.25">
      <c r="A29" s="1">
        <v>4065</v>
      </c>
      <c r="B29" s="1">
        <v>1</v>
      </c>
      <c r="C29" s="1">
        <v>1</v>
      </c>
      <c r="D29" s="1">
        <v>856</v>
      </c>
      <c r="E29" s="1" t="s">
        <v>61</v>
      </c>
      <c r="F29" s="3" t="s">
        <v>1815</v>
      </c>
      <c r="G29" s="3" t="s">
        <v>2326</v>
      </c>
      <c r="H29" s="3" t="s">
        <v>2327</v>
      </c>
      <c r="I29" s="3" t="s">
        <v>2328</v>
      </c>
      <c r="J29" s="3" t="s">
        <v>2240</v>
      </c>
      <c r="K29" s="3" t="s">
        <v>1816</v>
      </c>
      <c r="L29" s="1">
        <v>1</v>
      </c>
      <c r="M29" s="1">
        <v>8</v>
      </c>
      <c r="N29" s="1" t="s">
        <v>2322</v>
      </c>
      <c r="O29" s="2" t="str">
        <f t="shared" si="0"/>
        <v xml:space="preserve">                new CustomerTransaction { Id = 4065, CustomerId = 1, TransactionTypeId = 1, InvoiceId = 856,TransactionDate = DateTime.Parse("2013-01-16"), AmountExcludingTax = Decimal.Parse("1853.50"), TaxAmount = Decimal.Parse("278.03"), TransactionAmount = Decimal.Parse("2131.53"), OutstandingBalance = Decimal.Parse("0.00"), FinalizationDate = DateTime.Parse("2013-01-17"), IsFinalized = true, LastEditedBy = 8, LastEditedWhen = DateTime.Parse("2013-01-17 11:30:00.0000000") },</v>
      </c>
    </row>
    <row r="30" spans="1:15" ht="150" x14ac:dyDescent="0.25">
      <c r="A30" s="1">
        <v>4501</v>
      </c>
      <c r="B30" s="1">
        <v>1</v>
      </c>
      <c r="C30" s="1">
        <v>1</v>
      </c>
      <c r="D30" s="1">
        <v>949</v>
      </c>
      <c r="E30" s="1" t="s">
        <v>61</v>
      </c>
      <c r="F30" s="3" t="s">
        <v>1817</v>
      </c>
      <c r="G30" s="3" t="s">
        <v>2329</v>
      </c>
      <c r="H30" s="3" t="s">
        <v>2330</v>
      </c>
      <c r="I30" s="3" t="s">
        <v>2331</v>
      </c>
      <c r="J30" s="3" t="s">
        <v>2240</v>
      </c>
      <c r="K30" s="3" t="s">
        <v>1819</v>
      </c>
      <c r="L30" s="1">
        <v>1</v>
      </c>
      <c r="M30" s="1">
        <v>18</v>
      </c>
      <c r="N30" s="1" t="s">
        <v>2332</v>
      </c>
      <c r="O30" s="2" t="str">
        <f t="shared" si="0"/>
        <v xml:space="preserve">                new CustomerTransaction { Id = 4501, CustomerId = 1, TransactionTypeId = 1, InvoiceId = 949,TransactionDate = DateTime.Parse("2013-01-18"), AmountExcludingTax = Decimal.Parse("4325.00"), TaxAmount = Decimal.Parse("648.75"), TransactionAmount = Decimal.Parse("4973.75"), OutstandingBalance = Decimal.Parse("0.00"), FinalizationDate = DateTime.Parse("2013-01-19"), IsFinalized = true, LastEditedBy = 18, LastEditedWhen = DateTime.Parse("2013-01-19 11:30:00.0000000") },</v>
      </c>
    </row>
    <row r="31" spans="1:15" ht="150" x14ac:dyDescent="0.25">
      <c r="A31" s="1">
        <v>4506</v>
      </c>
      <c r="B31" s="1">
        <v>1</v>
      </c>
      <c r="C31" s="1">
        <v>1</v>
      </c>
      <c r="D31" s="1">
        <v>950</v>
      </c>
      <c r="E31" s="1" t="s">
        <v>61</v>
      </c>
      <c r="F31" s="3" t="s">
        <v>1817</v>
      </c>
      <c r="G31" s="3" t="s">
        <v>2333</v>
      </c>
      <c r="H31" s="3" t="s">
        <v>2334</v>
      </c>
      <c r="I31" s="3" t="s">
        <v>2335</v>
      </c>
      <c r="J31" s="3" t="s">
        <v>2240</v>
      </c>
      <c r="K31" s="3" t="s">
        <v>1819</v>
      </c>
      <c r="L31" s="1">
        <v>1</v>
      </c>
      <c r="M31" s="1">
        <v>18</v>
      </c>
      <c r="N31" s="1" t="s">
        <v>2332</v>
      </c>
      <c r="O31" s="2" t="str">
        <f t="shared" si="0"/>
        <v xml:space="preserve">                new CustomerTransaction { Id = 4506, CustomerId = 1, TransactionTypeId = 1, InvoiceId = 950,TransactionDate = DateTime.Parse("2013-01-18"), AmountExcludingTax = Decimal.Parse("1787.50"), TaxAmount = Decimal.Parse("268.13"), TransactionAmount = Decimal.Parse("2055.63"), OutstandingBalance = Decimal.Parse("0.00"), FinalizationDate = DateTime.Parse("2013-01-19"), IsFinalized = true, LastEditedBy = 18, LastEditedWhen = DateTime.Parse("2013-01-19 11:30:00.0000000") },</v>
      </c>
    </row>
    <row r="32" spans="1:15" ht="150" x14ac:dyDescent="0.25">
      <c r="A32" s="1">
        <v>4518</v>
      </c>
      <c r="B32" s="1">
        <v>1</v>
      </c>
      <c r="C32" s="1">
        <v>1</v>
      </c>
      <c r="D32" s="1">
        <v>953</v>
      </c>
      <c r="E32" s="1" t="s">
        <v>61</v>
      </c>
      <c r="F32" s="3" t="s">
        <v>1817</v>
      </c>
      <c r="G32" s="3" t="s">
        <v>2336</v>
      </c>
      <c r="H32" s="3" t="s">
        <v>2337</v>
      </c>
      <c r="I32" s="3" t="s">
        <v>2338</v>
      </c>
      <c r="J32" s="3" t="s">
        <v>2240</v>
      </c>
      <c r="K32" s="3" t="s">
        <v>1819</v>
      </c>
      <c r="L32" s="1">
        <v>1</v>
      </c>
      <c r="M32" s="1">
        <v>18</v>
      </c>
      <c r="N32" s="1" t="s">
        <v>2332</v>
      </c>
      <c r="O32" s="2" t="str">
        <f t="shared" si="0"/>
        <v xml:space="preserve">                new CustomerTransaction { Id = 4518, CustomerId = 1, TransactionTypeId = 1, InvoiceId = 953,TransactionDate = DateTime.Parse("2013-01-18"), AmountExcludingTax = Decimal.Parse("2608.00"), TaxAmount = Decimal.Parse("391.20"), TransactionAmount = Decimal.Parse("2999.20"), OutstandingBalance = Decimal.Parse("0.00"), FinalizationDate = DateTime.Parse("2013-01-19"), IsFinalized = true, LastEditedBy = 18, LastEditedWhen = DateTime.Parse("2013-01-19 11:30:00.0000000") },</v>
      </c>
    </row>
    <row r="33" spans="1:15" ht="150" x14ac:dyDescent="0.25">
      <c r="A33" s="1">
        <v>4734</v>
      </c>
      <c r="B33" s="1">
        <v>1</v>
      </c>
      <c r="C33" s="1">
        <v>1</v>
      </c>
      <c r="D33" s="1">
        <v>1001</v>
      </c>
      <c r="E33" s="1" t="s">
        <v>61</v>
      </c>
      <c r="F33" s="3" t="s">
        <v>1817</v>
      </c>
      <c r="G33" s="3" t="s">
        <v>2339</v>
      </c>
      <c r="H33" s="3" t="s">
        <v>2340</v>
      </c>
      <c r="I33" s="3" t="s">
        <v>2341</v>
      </c>
      <c r="J33" s="3" t="s">
        <v>2240</v>
      </c>
      <c r="K33" s="3" t="s">
        <v>1819</v>
      </c>
      <c r="L33" s="1">
        <v>1</v>
      </c>
      <c r="M33" s="1">
        <v>18</v>
      </c>
      <c r="N33" s="1" t="s">
        <v>2332</v>
      </c>
      <c r="O33" s="2" t="str">
        <f t="shared" si="0"/>
        <v xml:space="preserve">                new CustomerTransaction { Id = 4734, CustomerId = 1, TransactionTypeId = 1, InvoiceId = 1001,TransactionDate = DateTime.Parse("2013-01-18"), AmountExcludingTax = Decimal.Parse("778.00"), TaxAmount = Decimal.Parse("116.70"), TransactionAmount = Decimal.Parse("894.70"), OutstandingBalance = Decimal.Parse("0.00"), FinalizationDate = DateTime.Parse("2013-01-19"), IsFinalized = true, LastEditedBy = 18, LastEditedWhen = DateTime.Parse("2013-01-19 11:30:00.0000000") },</v>
      </c>
    </row>
    <row r="34" spans="1:15" ht="150" x14ac:dyDescent="0.25">
      <c r="A34" s="1">
        <v>4742</v>
      </c>
      <c r="B34" s="1">
        <v>1</v>
      </c>
      <c r="C34" s="1">
        <v>1</v>
      </c>
      <c r="D34" s="1">
        <v>1003</v>
      </c>
      <c r="E34" s="1" t="s">
        <v>61</v>
      </c>
      <c r="F34" s="3" t="s">
        <v>1817</v>
      </c>
      <c r="G34" s="3" t="s">
        <v>2342</v>
      </c>
      <c r="H34" s="3" t="s">
        <v>2343</v>
      </c>
      <c r="I34" s="3" t="s">
        <v>2344</v>
      </c>
      <c r="J34" s="3" t="s">
        <v>2240</v>
      </c>
      <c r="K34" s="3" t="s">
        <v>1819</v>
      </c>
      <c r="L34" s="1">
        <v>1</v>
      </c>
      <c r="M34" s="1">
        <v>18</v>
      </c>
      <c r="N34" s="1" t="s">
        <v>2332</v>
      </c>
      <c r="O34" s="2" t="str">
        <f t="shared" si="0"/>
        <v xml:space="preserve">                new CustomerTransaction { Id = 4742, CustomerId = 1, TransactionTypeId = 1, InvoiceId = 1003,TransactionDate = DateTime.Parse("2013-01-18"), AmountExcludingTax = Decimal.Parse("586.00"), TaxAmount = Decimal.Parse("87.90"), TransactionAmount = Decimal.Parse("673.90"), OutstandingBalance = Decimal.Parse("0.00"), FinalizationDate = DateTime.Parse("2013-01-19"), IsFinalized = true, LastEditedBy = 18, LastEditedWhen = DateTime.Parse("2013-01-19 11:30:00.0000000") },</v>
      </c>
    </row>
    <row r="35" spans="1:15" ht="150" x14ac:dyDescent="0.25">
      <c r="A35" s="1">
        <v>4745</v>
      </c>
      <c r="B35" s="1">
        <v>1</v>
      </c>
      <c r="C35" s="1">
        <v>1</v>
      </c>
      <c r="D35" s="1">
        <v>1004</v>
      </c>
      <c r="E35" s="1" t="s">
        <v>61</v>
      </c>
      <c r="F35" s="3" t="s">
        <v>1817</v>
      </c>
      <c r="G35" s="3" t="s">
        <v>2345</v>
      </c>
      <c r="H35" s="3" t="s">
        <v>2346</v>
      </c>
      <c r="I35" s="3" t="s">
        <v>2347</v>
      </c>
      <c r="J35" s="3" t="s">
        <v>2240</v>
      </c>
      <c r="K35" s="3" t="s">
        <v>1819</v>
      </c>
      <c r="L35" s="1">
        <v>1</v>
      </c>
      <c r="M35" s="1">
        <v>18</v>
      </c>
      <c r="N35" s="1" t="s">
        <v>2332</v>
      </c>
      <c r="O35" s="2" t="str">
        <f t="shared" si="0"/>
        <v xml:space="preserve">                new CustomerTransaction { Id = 4745, CustomerId = 1, TransactionTypeId = 1, InvoiceId = 1004,TransactionDate = DateTime.Parse("2013-01-18"), AmountExcludingTax = Decimal.Parse("182.50"), TaxAmount = Decimal.Parse("27.38"), TransactionAmount = Decimal.Parse("209.88"), OutstandingBalance = Decimal.Parse("0.00"), FinalizationDate = DateTime.Parse("2013-01-19"), IsFinalized = true, LastEditedBy = 18, LastEditedWhen = DateTime.Parse("2013-01-19 11:30:00.0000000") },</v>
      </c>
    </row>
    <row r="36" spans="1:15" ht="150" x14ac:dyDescent="0.25">
      <c r="A36" s="1">
        <v>4780</v>
      </c>
      <c r="B36" s="1">
        <v>1</v>
      </c>
      <c r="C36" s="1">
        <v>1</v>
      </c>
      <c r="D36" s="1">
        <v>1012</v>
      </c>
      <c r="E36" s="1" t="s">
        <v>61</v>
      </c>
      <c r="F36" s="3" t="s">
        <v>1817</v>
      </c>
      <c r="G36" s="3" t="s">
        <v>2348</v>
      </c>
      <c r="H36" s="3" t="s">
        <v>2349</v>
      </c>
      <c r="I36" s="3" t="s">
        <v>2350</v>
      </c>
      <c r="J36" s="3" t="s">
        <v>2240</v>
      </c>
      <c r="K36" s="3" t="s">
        <v>1819</v>
      </c>
      <c r="L36" s="1">
        <v>1</v>
      </c>
      <c r="M36" s="1">
        <v>18</v>
      </c>
      <c r="N36" s="1" t="s">
        <v>2332</v>
      </c>
      <c r="O36" s="2" t="str">
        <f t="shared" si="0"/>
        <v xml:space="preserve">                new CustomerTransaction { Id = 4780, CustomerId = 1, TransactionTypeId = 1, InvoiceId = 1012,TransactionDate = DateTime.Parse("2013-01-18"), AmountExcludingTax = Decimal.Parse("2100.00"), TaxAmount = Decimal.Parse("315.00"), TransactionAmount = Decimal.Parse("2415.00"), OutstandingBalance = Decimal.Parse("0.00"), FinalizationDate = DateTime.Parse("2013-01-19"), IsFinalized = true, LastEditedBy = 18, LastEditedWhen = DateTime.Parse("2013-01-19 11:30:00.0000000") },</v>
      </c>
    </row>
    <row r="37" spans="1:15" ht="150" x14ac:dyDescent="0.25">
      <c r="A37" s="1">
        <v>4883</v>
      </c>
      <c r="B37" s="1">
        <v>1</v>
      </c>
      <c r="C37" s="1">
        <v>1</v>
      </c>
      <c r="D37" s="1">
        <v>1032</v>
      </c>
      <c r="E37" s="1" t="s">
        <v>61</v>
      </c>
      <c r="F37" s="3" t="s">
        <v>1819</v>
      </c>
      <c r="G37" s="3" t="s">
        <v>2351</v>
      </c>
      <c r="H37" s="3" t="s">
        <v>2352</v>
      </c>
      <c r="I37" s="3" t="s">
        <v>2353</v>
      </c>
      <c r="J37" s="3" t="s">
        <v>2240</v>
      </c>
      <c r="K37" s="3" t="s">
        <v>2563</v>
      </c>
      <c r="L37" s="1">
        <v>1</v>
      </c>
      <c r="M37" s="1">
        <v>4</v>
      </c>
      <c r="N37" s="1" t="s">
        <v>2354</v>
      </c>
      <c r="O37" s="2" t="str">
        <f t="shared" si="0"/>
        <v xml:space="preserve">                new CustomerTransaction { Id = 4883, CustomerId = 1, TransactionTypeId = 1, InvoiceId = 1032,TransactionDate = DateTime.Parse("2013-01-19"), AmountExcludingTax = Decimal.Parse("3379.20"), TaxAmount = Decimal.Parse("506.88"), TransactionAmount = Decimal.Parse("3886.08"), OutstandingBalance = Decimal.Parse("0.00"), FinalizationDate = DateTime.Parse("2013-01-20"), IsFinalized = true, LastEditedBy = 4, LastEditedWhen = DateTime.Parse("2013-01-20 11:30:00.0000000") },</v>
      </c>
    </row>
    <row r="38" spans="1:15" ht="150" x14ac:dyDescent="0.25">
      <c r="A38" s="1">
        <v>5129</v>
      </c>
      <c r="B38" s="1">
        <v>1</v>
      </c>
      <c r="C38" s="1">
        <v>1</v>
      </c>
      <c r="D38" s="1">
        <v>1082</v>
      </c>
      <c r="E38" s="1" t="s">
        <v>61</v>
      </c>
      <c r="F38" s="3" t="s">
        <v>1818</v>
      </c>
      <c r="G38" s="3" t="s">
        <v>2355</v>
      </c>
      <c r="H38" s="3" t="s">
        <v>2356</v>
      </c>
      <c r="I38" s="3" t="s">
        <v>2357</v>
      </c>
      <c r="J38" s="3" t="s">
        <v>2240</v>
      </c>
      <c r="K38" s="3" t="s">
        <v>1820</v>
      </c>
      <c r="L38" s="1">
        <v>1</v>
      </c>
      <c r="M38" s="1">
        <v>13</v>
      </c>
      <c r="N38" s="1" t="s">
        <v>2358</v>
      </c>
      <c r="O38" s="2" t="str">
        <f t="shared" si="0"/>
        <v xml:space="preserve">                new CustomerTransaction { Id = 5129, CustomerId = 1, TransactionTypeId = 1, InvoiceId = 1082,TransactionDate = DateTime.Parse("2013-01-21"), AmountExcludingTax = Decimal.Parse("1921.60"), TaxAmount = Decimal.Parse("288.24"), TransactionAmount = Decimal.Parse("2209.84"), OutstandingBalance = Decimal.Parse("0.00"), FinalizationDate = DateTime.Parse("2013-01-22"), IsFinalized = true, LastEditedBy = 13, LastEditedWhen = DateTime.Parse("2013-01-22 11:30:00.0000000") },</v>
      </c>
    </row>
    <row r="39" spans="1:15" ht="150" x14ac:dyDescent="0.25">
      <c r="A39" s="1">
        <v>5217</v>
      </c>
      <c r="B39" s="1">
        <v>1</v>
      </c>
      <c r="C39" s="1">
        <v>1</v>
      </c>
      <c r="D39" s="1">
        <v>1099</v>
      </c>
      <c r="E39" s="1" t="s">
        <v>61</v>
      </c>
      <c r="F39" s="3" t="s">
        <v>1820</v>
      </c>
      <c r="G39" s="3" t="s">
        <v>2359</v>
      </c>
      <c r="H39" s="3" t="s">
        <v>2360</v>
      </c>
      <c r="I39" s="3" t="s">
        <v>2361</v>
      </c>
      <c r="J39" s="3" t="s">
        <v>2240</v>
      </c>
      <c r="K39" s="3" t="s">
        <v>1821</v>
      </c>
      <c r="L39" s="1">
        <v>1</v>
      </c>
      <c r="M39" s="1">
        <v>14</v>
      </c>
      <c r="N39" s="1" t="s">
        <v>2362</v>
      </c>
      <c r="O39" s="2" t="str">
        <f t="shared" si="0"/>
        <v xml:space="preserve">                new CustomerTransaction { Id = 5217, CustomerId = 1, TransactionTypeId = 1, InvoiceId = 1099,TransactionDate = DateTime.Parse("2013-01-22"), AmountExcludingTax = Decimal.Parse("1387.00"), TaxAmount = Decimal.Parse("208.05"), TransactionAmount = Decimal.Parse("1595.05"), OutstandingBalance = Decimal.Parse("0.00"), FinalizationDate = DateTime.Parse("2013-01-23"), IsFinalized = true, LastEditedBy = 14, LastEditedWhen = DateTime.Parse("2013-01-23 11:30:00.0000000") },</v>
      </c>
    </row>
    <row r="40" spans="1:15" ht="150" x14ac:dyDescent="0.25">
      <c r="A40" s="1">
        <v>5232</v>
      </c>
      <c r="B40" s="1">
        <v>1</v>
      </c>
      <c r="C40" s="1">
        <v>1</v>
      </c>
      <c r="D40" s="1">
        <v>1103</v>
      </c>
      <c r="E40" s="1" t="s">
        <v>61</v>
      </c>
      <c r="F40" s="3" t="s">
        <v>1820</v>
      </c>
      <c r="G40" s="3" t="s">
        <v>2363</v>
      </c>
      <c r="H40" s="3" t="s">
        <v>2364</v>
      </c>
      <c r="I40" s="3" t="s">
        <v>2365</v>
      </c>
      <c r="J40" s="3" t="s">
        <v>2240</v>
      </c>
      <c r="K40" s="3" t="s">
        <v>1821</v>
      </c>
      <c r="L40" s="1">
        <v>1</v>
      </c>
      <c r="M40" s="1">
        <v>14</v>
      </c>
      <c r="N40" s="1" t="s">
        <v>2362</v>
      </c>
      <c r="O40" s="2" t="str">
        <f t="shared" si="0"/>
        <v xml:space="preserve">                new CustomerTransaction { Id = 5232, CustomerId = 1, TransactionTypeId = 1, InvoiceId = 1103,TransactionDate = DateTime.Parse("2013-01-22"), AmountExcludingTax = Decimal.Parse("1297.20"), TaxAmount = Decimal.Parse("194.58"), TransactionAmount = Decimal.Parse("1491.78"), OutstandingBalance = Decimal.Parse("0.00"), FinalizationDate = DateTime.Parse("2013-01-23"), IsFinalized = true, LastEditedBy = 14, LastEditedWhen = DateTime.Parse("2013-01-23 11:30:00.0000000") },</v>
      </c>
    </row>
    <row r="41" spans="1:15" ht="150" x14ac:dyDescent="0.25">
      <c r="A41" s="1">
        <v>5421</v>
      </c>
      <c r="B41" s="1">
        <v>1</v>
      </c>
      <c r="C41" s="1">
        <v>1</v>
      </c>
      <c r="D41" s="1">
        <v>1143</v>
      </c>
      <c r="E41" s="1" t="s">
        <v>61</v>
      </c>
      <c r="F41" s="3" t="s">
        <v>1821</v>
      </c>
      <c r="G41" s="3" t="s">
        <v>2366</v>
      </c>
      <c r="H41" s="3" t="s">
        <v>2367</v>
      </c>
      <c r="I41" s="3" t="s">
        <v>2368</v>
      </c>
      <c r="J41" s="3" t="s">
        <v>2240</v>
      </c>
      <c r="K41" s="3" t="s">
        <v>1822</v>
      </c>
      <c r="L41" s="1">
        <v>1</v>
      </c>
      <c r="M41" s="1">
        <v>18</v>
      </c>
      <c r="N41" s="1" t="s">
        <v>2369</v>
      </c>
      <c r="O41" s="2" t="str">
        <f t="shared" si="0"/>
        <v xml:space="preserve">                new CustomerTransaction { Id = 5421, CustomerId = 1, TransactionTypeId = 1, InvoiceId = 1143,TransactionDate = DateTime.Parse("2013-01-23"), AmountExcludingTax = Decimal.Parse("2304.00"), TaxAmount = Decimal.Parse("345.60"), TransactionAmount = Decimal.Parse("2649.60"), OutstandingBalance = Decimal.Parse("0.00"), FinalizationDate = DateTime.Parse("2013-01-24"), IsFinalized = true, LastEditedBy = 18, LastEditedWhen = DateTime.Parse("2013-01-24 11:30:00.0000000") },</v>
      </c>
    </row>
    <row r="42" spans="1:15" ht="150" x14ac:dyDescent="0.25">
      <c r="A42" s="1">
        <v>5504</v>
      </c>
      <c r="B42" s="1">
        <v>1</v>
      </c>
      <c r="C42" s="1">
        <v>1</v>
      </c>
      <c r="D42" s="1">
        <v>1162</v>
      </c>
      <c r="E42" s="1" t="s">
        <v>61</v>
      </c>
      <c r="F42" s="3" t="s">
        <v>1821</v>
      </c>
      <c r="G42" s="3" t="s">
        <v>2370</v>
      </c>
      <c r="H42" s="3" t="s">
        <v>2371</v>
      </c>
      <c r="I42" s="3" t="s">
        <v>2372</v>
      </c>
      <c r="J42" s="3" t="s">
        <v>2240</v>
      </c>
      <c r="K42" s="3" t="s">
        <v>1822</v>
      </c>
      <c r="L42" s="1">
        <v>1</v>
      </c>
      <c r="M42" s="1">
        <v>18</v>
      </c>
      <c r="N42" s="1" t="s">
        <v>2369</v>
      </c>
      <c r="O42" s="2" t="str">
        <f t="shared" si="0"/>
        <v xml:space="preserve">                new CustomerTransaction { Id = 5504, CustomerId = 1, TransactionTypeId = 1, InvoiceId = 1162,TransactionDate = DateTime.Parse("2013-01-23"), AmountExcludingTax = Decimal.Parse("2802.00"), TaxAmount = Decimal.Parse("420.30"), TransactionAmount = Decimal.Parse("3222.30"), OutstandingBalance = Decimal.Parse("0.00"), FinalizationDate = DateTime.Parse("2013-01-24"), IsFinalized = true, LastEditedBy = 18, LastEditedWhen = DateTime.Parse("2013-01-24 11:30:00.0000000") },</v>
      </c>
    </row>
    <row r="43" spans="1:15" ht="150" x14ac:dyDescent="0.25">
      <c r="A43" s="1">
        <v>5625</v>
      </c>
      <c r="B43" s="1">
        <v>1</v>
      </c>
      <c r="C43" s="1">
        <v>1</v>
      </c>
      <c r="D43" s="1">
        <v>1189</v>
      </c>
      <c r="E43" s="1" t="s">
        <v>61</v>
      </c>
      <c r="F43" s="3" t="s">
        <v>1821</v>
      </c>
      <c r="G43" s="3" t="s">
        <v>2373</v>
      </c>
      <c r="H43" s="3" t="s">
        <v>2374</v>
      </c>
      <c r="I43" s="3" t="s">
        <v>2375</v>
      </c>
      <c r="J43" s="3" t="s">
        <v>2240</v>
      </c>
      <c r="K43" s="3" t="s">
        <v>1822</v>
      </c>
      <c r="L43" s="1">
        <v>1</v>
      </c>
      <c r="M43" s="1">
        <v>18</v>
      </c>
      <c r="N43" s="1" t="s">
        <v>2369</v>
      </c>
      <c r="O43" s="2" t="str">
        <f t="shared" si="0"/>
        <v xml:space="preserve">                new CustomerTransaction { Id = 5625, CustomerId = 1, TransactionTypeId = 1, InvoiceId = 1189,TransactionDate = DateTime.Parse("2013-01-23"), AmountExcludingTax = Decimal.Parse("10679.00"), TaxAmount = Decimal.Parse("1601.85"), TransactionAmount = Decimal.Parse("12280.85"), OutstandingBalance = Decimal.Parse("0.00"), FinalizationDate = DateTime.Parse("2013-01-24"), IsFinalized = true, LastEditedBy = 18, LastEditedWhen = DateTime.Parse("2013-01-24 11:30:00.0000000") },</v>
      </c>
    </row>
    <row r="44" spans="1:15" ht="150" x14ac:dyDescent="0.25">
      <c r="A44" s="1">
        <v>5824</v>
      </c>
      <c r="B44" s="1">
        <v>1</v>
      </c>
      <c r="C44" s="1">
        <v>1</v>
      </c>
      <c r="D44" s="1">
        <v>1228</v>
      </c>
      <c r="E44" s="1" t="s">
        <v>61</v>
      </c>
      <c r="F44" s="3" t="s">
        <v>1822</v>
      </c>
      <c r="G44" s="3" t="s">
        <v>2376</v>
      </c>
      <c r="H44" s="3" t="s">
        <v>2377</v>
      </c>
      <c r="I44" s="3" t="s">
        <v>2378</v>
      </c>
      <c r="J44" s="3" t="s">
        <v>2240</v>
      </c>
      <c r="K44" s="3" t="s">
        <v>1823</v>
      </c>
      <c r="L44" s="1">
        <v>1</v>
      </c>
      <c r="M44" s="1">
        <v>9</v>
      </c>
      <c r="N44" s="1" t="s">
        <v>2379</v>
      </c>
      <c r="O44" s="2" t="str">
        <f t="shared" si="0"/>
        <v xml:space="preserve">                new CustomerTransaction { Id = 5824, CustomerId = 1, TransactionTypeId = 1, InvoiceId = 1228,TransactionDate = DateTime.Parse("2013-01-24"), AmountExcludingTax = Decimal.Parse("10301.00"), TaxAmount = Decimal.Parse("1545.15"), TransactionAmount = Decimal.Parse("11846.15"), OutstandingBalance = Decimal.Parse("0.00"), FinalizationDate = DateTime.Parse("2013-01-25"), IsFinalized = true, LastEditedBy = 9, LastEditedWhen = DateTime.Parse("2013-01-25 11:30:00.0000000") },</v>
      </c>
    </row>
    <row r="45" spans="1:15" ht="150" x14ac:dyDescent="0.25">
      <c r="A45" s="1">
        <v>6058</v>
      </c>
      <c r="B45" s="1">
        <v>1</v>
      </c>
      <c r="C45" s="1">
        <v>1</v>
      </c>
      <c r="D45" s="1">
        <v>1278</v>
      </c>
      <c r="E45" s="1" t="s">
        <v>61</v>
      </c>
      <c r="F45" s="3" t="s">
        <v>1823</v>
      </c>
      <c r="G45" s="3" t="s">
        <v>2380</v>
      </c>
      <c r="H45" s="3" t="s">
        <v>2381</v>
      </c>
      <c r="I45" s="3" t="s">
        <v>2382</v>
      </c>
      <c r="J45" s="3" t="s">
        <v>2240</v>
      </c>
      <c r="K45" s="3" t="s">
        <v>1825</v>
      </c>
      <c r="L45" s="1">
        <v>1</v>
      </c>
      <c r="M45" s="1">
        <v>8</v>
      </c>
      <c r="N45" s="1" t="s">
        <v>2383</v>
      </c>
      <c r="O45" s="2" t="str">
        <f t="shared" si="0"/>
        <v xml:space="preserve">                new CustomerTransaction { Id = 6058, CustomerId = 1, TransactionTypeId = 1, InvoiceId = 1278,TransactionDate = DateTime.Parse("2013-01-25"), AmountExcludingTax = Decimal.Parse("1419.65"), TaxAmount = Decimal.Parse("212.95"), TransactionAmount = Decimal.Parse("1632.60"), OutstandingBalance = Decimal.Parse("0.00"), FinalizationDate = DateTime.Parse("2013-01-26"), IsFinalized = true, LastEditedBy = 8, LastEditedWhen = DateTime.Parse("2013-01-26 11:30:00.0000000") },</v>
      </c>
    </row>
    <row r="46" spans="1:15" ht="150" x14ac:dyDescent="0.25">
      <c r="A46" s="1">
        <v>6201</v>
      </c>
      <c r="B46" s="1">
        <v>1</v>
      </c>
      <c r="C46" s="1">
        <v>1</v>
      </c>
      <c r="D46" s="1">
        <v>1311</v>
      </c>
      <c r="E46" s="1" t="s">
        <v>61</v>
      </c>
      <c r="F46" s="3" t="s">
        <v>1823</v>
      </c>
      <c r="G46" s="3" t="s">
        <v>2384</v>
      </c>
      <c r="H46" s="3" t="s">
        <v>2385</v>
      </c>
      <c r="I46" s="3" t="s">
        <v>2386</v>
      </c>
      <c r="J46" s="3" t="s">
        <v>2240</v>
      </c>
      <c r="K46" s="3" t="s">
        <v>1825</v>
      </c>
      <c r="L46" s="1">
        <v>1</v>
      </c>
      <c r="M46" s="1">
        <v>8</v>
      </c>
      <c r="N46" s="1" t="s">
        <v>2383</v>
      </c>
      <c r="O46" s="2" t="str">
        <f t="shared" si="0"/>
        <v xml:space="preserve">                new CustomerTransaction { Id = 6201, CustomerId = 1, TransactionTypeId = 1, InvoiceId = 1311,TransactionDate = DateTime.Parse("2013-01-25"), AmountExcludingTax = Decimal.Parse("3232.00"), TaxAmount = Decimal.Parse("484.80"), TransactionAmount = Decimal.Parse("3716.80"), OutstandingBalance = Decimal.Parse("0.00"), FinalizationDate = DateTime.Parse("2013-01-26"), IsFinalized = true, LastEditedBy = 8, LastEditedWhen = DateTime.Parse("2013-01-26 11:30:00.0000000") },</v>
      </c>
    </row>
    <row r="47" spans="1:15" ht="150" x14ac:dyDescent="0.25">
      <c r="A47" s="1">
        <v>6213</v>
      </c>
      <c r="B47" s="1">
        <v>1</v>
      </c>
      <c r="C47" s="1">
        <v>1</v>
      </c>
      <c r="D47" s="1">
        <v>1314</v>
      </c>
      <c r="E47" s="1" t="s">
        <v>61</v>
      </c>
      <c r="F47" s="3" t="s">
        <v>1823</v>
      </c>
      <c r="G47" s="3" t="s">
        <v>2387</v>
      </c>
      <c r="H47" s="3" t="s">
        <v>2388</v>
      </c>
      <c r="I47" s="3" t="s">
        <v>2389</v>
      </c>
      <c r="J47" s="3" t="s">
        <v>2240</v>
      </c>
      <c r="K47" s="3" t="s">
        <v>1825</v>
      </c>
      <c r="L47" s="1">
        <v>1</v>
      </c>
      <c r="M47" s="1">
        <v>8</v>
      </c>
      <c r="N47" s="1" t="s">
        <v>2383</v>
      </c>
      <c r="O47" s="2" t="str">
        <f t="shared" si="0"/>
        <v xml:space="preserve">                new CustomerTransaction { Id = 6213, CustomerId = 1, TransactionTypeId = 1, InvoiceId = 1314,TransactionDate = DateTime.Parse("2013-01-25"), AmountExcludingTax = Decimal.Parse("833.50"), TaxAmount = Decimal.Parse("125.03"), TransactionAmount = Decimal.Parse("958.53"), OutstandingBalance = Decimal.Parse("0.00"), FinalizationDate = DateTime.Parse("2013-01-26"), IsFinalized = true, LastEditedBy = 8, LastEditedWhen = DateTime.Parse("2013-01-26 11:30:00.0000000") },</v>
      </c>
    </row>
    <row r="48" spans="1:15" ht="150" x14ac:dyDescent="0.25">
      <c r="A48" s="1">
        <v>6227</v>
      </c>
      <c r="B48" s="1">
        <v>1</v>
      </c>
      <c r="C48" s="1">
        <v>1</v>
      </c>
      <c r="D48" s="1">
        <v>1317</v>
      </c>
      <c r="E48" s="1" t="s">
        <v>61</v>
      </c>
      <c r="F48" s="3" t="s">
        <v>1823</v>
      </c>
      <c r="G48" s="3" t="s">
        <v>2390</v>
      </c>
      <c r="H48" s="3" t="s">
        <v>2391</v>
      </c>
      <c r="I48" s="3" t="s">
        <v>2392</v>
      </c>
      <c r="J48" s="3" t="s">
        <v>2240</v>
      </c>
      <c r="K48" s="3" t="s">
        <v>1825</v>
      </c>
      <c r="L48" s="1">
        <v>1</v>
      </c>
      <c r="M48" s="1">
        <v>8</v>
      </c>
      <c r="N48" s="1" t="s">
        <v>2383</v>
      </c>
      <c r="O48" s="2" t="str">
        <f t="shared" si="0"/>
        <v xml:space="preserve">                new CustomerTransaction { Id = 6227, CustomerId = 1, TransactionTypeId = 1, InvoiceId = 1317,TransactionDate = DateTime.Parse("2013-01-25"), AmountExcludingTax = Decimal.Parse("461.00"), TaxAmount = Decimal.Parse("69.15"), TransactionAmount = Decimal.Parse("530.15"), OutstandingBalance = Decimal.Parse("0.00"), FinalizationDate = DateTime.Parse("2013-01-26"), IsFinalized = true, LastEditedBy = 8, LastEditedWhen = DateTime.Parse("2013-01-26 11:30:00.0000000") },</v>
      </c>
    </row>
    <row r="49" spans="1:15" ht="150" x14ac:dyDescent="0.25">
      <c r="A49" s="1">
        <v>6366</v>
      </c>
      <c r="B49" s="1">
        <v>1</v>
      </c>
      <c r="C49" s="1">
        <v>1</v>
      </c>
      <c r="D49" s="1">
        <v>1343</v>
      </c>
      <c r="E49" s="1" t="s">
        <v>61</v>
      </c>
      <c r="F49" s="3" t="s">
        <v>1825</v>
      </c>
      <c r="G49" s="3" t="s">
        <v>2393</v>
      </c>
      <c r="H49" s="3" t="s">
        <v>2394</v>
      </c>
      <c r="I49" s="3" t="s">
        <v>2395</v>
      </c>
      <c r="J49" s="3" t="s">
        <v>2240</v>
      </c>
      <c r="K49" s="3" t="s">
        <v>2564</v>
      </c>
      <c r="L49" s="1">
        <v>1</v>
      </c>
      <c r="M49" s="1">
        <v>12</v>
      </c>
      <c r="N49" s="1" t="s">
        <v>2396</v>
      </c>
      <c r="O49" s="2" t="str">
        <f t="shared" si="0"/>
        <v xml:space="preserve">                new CustomerTransaction { Id = 6366, CustomerId = 1, TransactionTypeId = 1, InvoiceId = 1343,TransactionDate = DateTime.Parse("2013-01-26"), AmountExcludingTax = Decimal.Parse("3660.00"), TaxAmount = Decimal.Parse("549.00"), TransactionAmount = Decimal.Parse("4209.00"), OutstandingBalance = Decimal.Parse("0.00"), FinalizationDate = DateTime.Parse("2013-01-27"), IsFinalized = true, LastEditedBy = 12, LastEditedWhen = DateTime.Parse("2013-01-27 11:30:00.0000000") },</v>
      </c>
    </row>
    <row r="50" spans="1:15" ht="150" x14ac:dyDescent="0.25">
      <c r="A50" s="1">
        <v>6471</v>
      </c>
      <c r="B50" s="1">
        <v>1</v>
      </c>
      <c r="C50" s="1">
        <v>1</v>
      </c>
      <c r="D50" s="1">
        <v>1361</v>
      </c>
      <c r="E50" s="1" t="s">
        <v>61</v>
      </c>
      <c r="F50" s="3" t="s">
        <v>1824</v>
      </c>
      <c r="G50" s="3" t="s">
        <v>2397</v>
      </c>
      <c r="H50" s="3" t="s">
        <v>2398</v>
      </c>
      <c r="I50" s="3" t="s">
        <v>2399</v>
      </c>
      <c r="J50" s="3" t="s">
        <v>2240</v>
      </c>
      <c r="K50" s="3" t="s">
        <v>1826</v>
      </c>
      <c r="L50" s="1">
        <v>1</v>
      </c>
      <c r="M50" s="1">
        <v>10</v>
      </c>
      <c r="N50" s="1" t="s">
        <v>2400</v>
      </c>
      <c r="O50" s="2" t="str">
        <f t="shared" si="0"/>
        <v xml:space="preserve">                new CustomerTransaction { Id = 6471, CustomerId = 1, TransactionTypeId = 1, InvoiceId = 1361,TransactionDate = DateTime.Parse("2013-01-28"), AmountExcludingTax = Decimal.Parse("1190.00"), TaxAmount = Decimal.Parse("178.50"), TransactionAmount = Decimal.Parse("1368.50"), OutstandingBalance = Decimal.Parse("0.00"), FinalizationDate = DateTime.Parse("2013-01-29"), IsFinalized = true, LastEditedBy = 10, LastEditedWhen = DateTime.Parse("2013-01-29 11:30:00.0000000") },</v>
      </c>
    </row>
    <row r="51" spans="1:15" ht="150" x14ac:dyDescent="0.25">
      <c r="A51" s="1">
        <v>6492</v>
      </c>
      <c r="B51" s="1">
        <v>1</v>
      </c>
      <c r="C51" s="1">
        <v>1</v>
      </c>
      <c r="D51" s="1">
        <v>1365</v>
      </c>
      <c r="E51" s="1" t="s">
        <v>61</v>
      </c>
      <c r="F51" s="3" t="s">
        <v>1824</v>
      </c>
      <c r="G51" s="3" t="s">
        <v>2401</v>
      </c>
      <c r="H51" s="3" t="s">
        <v>2402</v>
      </c>
      <c r="I51" s="3" t="s">
        <v>2403</v>
      </c>
      <c r="J51" s="3" t="s">
        <v>2240</v>
      </c>
      <c r="K51" s="3" t="s">
        <v>1826</v>
      </c>
      <c r="L51" s="1">
        <v>1</v>
      </c>
      <c r="M51" s="1">
        <v>10</v>
      </c>
      <c r="N51" s="1" t="s">
        <v>2400</v>
      </c>
      <c r="O51" s="2" t="str">
        <f t="shared" si="0"/>
        <v xml:space="preserve">                new CustomerTransaction { Id = 6492, CustomerId = 1, TransactionTypeId = 1, InvoiceId = 1365,TransactionDate = DateTime.Parse("2013-01-28"), AmountExcludingTax = Decimal.Parse("10977.00"), TaxAmount = Decimal.Parse("1646.55"), TransactionAmount = Decimal.Parse("12623.55"), OutstandingBalance = Decimal.Parse("0.00"), FinalizationDate = DateTime.Parse("2013-01-29"), IsFinalized = true, LastEditedBy = 10, LastEditedWhen = DateTime.Parse("2013-01-29 11:30:00.0000000") },</v>
      </c>
    </row>
    <row r="52" spans="1:15" ht="150" x14ac:dyDescent="0.25">
      <c r="A52" s="1">
        <v>6522</v>
      </c>
      <c r="B52" s="1">
        <v>1</v>
      </c>
      <c r="C52" s="1">
        <v>1</v>
      </c>
      <c r="D52" s="1">
        <v>1371</v>
      </c>
      <c r="E52" s="1" t="s">
        <v>61</v>
      </c>
      <c r="F52" s="3" t="s">
        <v>1824</v>
      </c>
      <c r="G52" s="3" t="s">
        <v>2404</v>
      </c>
      <c r="H52" s="3" t="s">
        <v>2405</v>
      </c>
      <c r="I52" s="3" t="s">
        <v>2406</v>
      </c>
      <c r="J52" s="3" t="s">
        <v>2240</v>
      </c>
      <c r="K52" s="3" t="s">
        <v>1826</v>
      </c>
      <c r="L52" s="1">
        <v>1</v>
      </c>
      <c r="M52" s="1">
        <v>10</v>
      </c>
      <c r="N52" s="1" t="s">
        <v>2400</v>
      </c>
      <c r="O52" s="2" t="str">
        <f t="shared" si="0"/>
        <v xml:space="preserve">                new CustomerTransaction { Id = 6522, CustomerId = 1, TransactionTypeId = 1, InvoiceId = 1371,TransactionDate = DateTime.Parse("2013-01-28"), AmountExcludingTax = Decimal.Parse("494.00"), TaxAmount = Decimal.Parse("74.10"), TransactionAmount = Decimal.Parse("568.10"), OutstandingBalance = Decimal.Parse("0.00"), FinalizationDate = DateTime.Parse("2013-01-29"), IsFinalized = true, LastEditedBy = 10, LastEditedWhen = DateTime.Parse("2013-01-29 11:30:00.0000000") },</v>
      </c>
    </row>
    <row r="53" spans="1:15" ht="150" x14ac:dyDescent="0.25">
      <c r="A53" s="1">
        <v>6636</v>
      </c>
      <c r="B53" s="1">
        <v>1</v>
      </c>
      <c r="C53" s="1">
        <v>1</v>
      </c>
      <c r="D53" s="1">
        <v>1396</v>
      </c>
      <c r="E53" s="1" t="s">
        <v>61</v>
      </c>
      <c r="F53" s="3" t="s">
        <v>1824</v>
      </c>
      <c r="G53" s="3" t="s">
        <v>2407</v>
      </c>
      <c r="H53" s="3" t="s">
        <v>2408</v>
      </c>
      <c r="I53" s="3" t="s">
        <v>2409</v>
      </c>
      <c r="J53" s="3" t="s">
        <v>2240</v>
      </c>
      <c r="K53" s="3" t="s">
        <v>1826</v>
      </c>
      <c r="L53" s="1">
        <v>1</v>
      </c>
      <c r="M53" s="1">
        <v>10</v>
      </c>
      <c r="N53" s="1" t="s">
        <v>2400</v>
      </c>
      <c r="O53" s="2" t="str">
        <f t="shared" si="0"/>
        <v xml:space="preserve">                new CustomerTransaction { Id = 6636, CustomerId = 1, TransactionTypeId = 1, InvoiceId = 1396,TransactionDate = DateTime.Parse("2013-01-28"), AmountExcludingTax = Decimal.Parse("5734.05"), TaxAmount = Decimal.Parse("860.11"), TransactionAmount = Decimal.Parse("6594.16"), OutstandingBalance = Decimal.Parse("0.00"), FinalizationDate = DateTime.Parse("2013-01-29"), IsFinalized = true, LastEditedBy = 10, LastEditedWhen = DateTime.Parse("2013-01-29 11:30:00.0000000") },</v>
      </c>
    </row>
    <row r="54" spans="1:15" ht="150" x14ac:dyDescent="0.25">
      <c r="A54" s="1">
        <v>6765</v>
      </c>
      <c r="B54" s="1">
        <v>1</v>
      </c>
      <c r="C54" s="1">
        <v>1</v>
      </c>
      <c r="D54" s="1">
        <v>1419</v>
      </c>
      <c r="E54" s="1" t="s">
        <v>61</v>
      </c>
      <c r="F54" s="3" t="s">
        <v>1826</v>
      </c>
      <c r="G54" s="3" t="s">
        <v>2410</v>
      </c>
      <c r="H54" s="3" t="s">
        <v>2411</v>
      </c>
      <c r="I54" s="3" t="s">
        <v>2412</v>
      </c>
      <c r="J54" s="3" t="s">
        <v>2240</v>
      </c>
      <c r="K54" s="3" t="s">
        <v>1827</v>
      </c>
      <c r="L54" s="1">
        <v>1</v>
      </c>
      <c r="M54" s="1">
        <v>6</v>
      </c>
      <c r="N54" s="1" t="s">
        <v>2413</v>
      </c>
      <c r="O54" s="2" t="str">
        <f t="shared" si="0"/>
        <v xml:space="preserve">                new CustomerTransaction { Id = 6765, CustomerId = 1, TransactionTypeId = 1, InvoiceId = 1419,TransactionDate = DateTime.Parse("2013-01-29"), AmountExcludingTax = Decimal.Parse("1080.00"), TaxAmount = Decimal.Parse("162.00"), TransactionAmount = Decimal.Parse("1242.00"), OutstandingBalance = Decimal.Parse("0.00"), FinalizationDate = DateTime.Parse("2013-01-30"), IsFinalized = true, LastEditedBy = 6, LastEditedWhen = DateTime.Parse("2013-01-30 11:30:00.0000000") },</v>
      </c>
    </row>
    <row r="55" spans="1:15" ht="150" x14ac:dyDescent="0.25">
      <c r="A55" s="1">
        <v>6808</v>
      </c>
      <c r="B55" s="1">
        <v>1</v>
      </c>
      <c r="C55" s="1">
        <v>1</v>
      </c>
      <c r="D55" s="1">
        <v>1429</v>
      </c>
      <c r="E55" s="1" t="s">
        <v>61</v>
      </c>
      <c r="F55" s="3" t="s">
        <v>1826</v>
      </c>
      <c r="G55" s="3" t="s">
        <v>2414</v>
      </c>
      <c r="H55" s="3" t="s">
        <v>2415</v>
      </c>
      <c r="I55" s="3" t="s">
        <v>2416</v>
      </c>
      <c r="J55" s="3" t="s">
        <v>2240</v>
      </c>
      <c r="K55" s="3" t="s">
        <v>1827</v>
      </c>
      <c r="L55" s="1">
        <v>1</v>
      </c>
      <c r="M55" s="1">
        <v>6</v>
      </c>
      <c r="N55" s="1" t="s">
        <v>2413</v>
      </c>
      <c r="O55" s="2" t="str">
        <f t="shared" si="0"/>
        <v xml:space="preserve">                new CustomerTransaction { Id = 6808, CustomerId = 1, TransactionTypeId = 1, InvoiceId = 1429,TransactionDate = DateTime.Parse("2013-01-29"), AmountExcludingTax = Decimal.Parse("1570.00"), TaxAmount = Decimal.Parse("235.50"), TransactionAmount = Decimal.Parse("1805.50"), OutstandingBalance = Decimal.Parse("0.00"), FinalizationDate = DateTime.Parse("2013-01-30"), IsFinalized = true, LastEditedBy = 6, LastEditedWhen = DateTime.Parse("2013-01-30 11:30:00.0000000") },</v>
      </c>
    </row>
    <row r="56" spans="1:15" ht="150" x14ac:dyDescent="0.25">
      <c r="A56" s="1">
        <v>6826</v>
      </c>
      <c r="B56" s="1">
        <v>1</v>
      </c>
      <c r="C56" s="1">
        <v>1</v>
      </c>
      <c r="D56" s="1">
        <v>1434</v>
      </c>
      <c r="E56" s="1" t="s">
        <v>61</v>
      </c>
      <c r="F56" s="3" t="s">
        <v>1826</v>
      </c>
      <c r="G56" s="3" t="s">
        <v>2417</v>
      </c>
      <c r="H56" s="3" t="s">
        <v>2418</v>
      </c>
      <c r="I56" s="3" t="s">
        <v>2419</v>
      </c>
      <c r="J56" s="3" t="s">
        <v>2240</v>
      </c>
      <c r="K56" s="3" t="s">
        <v>1827</v>
      </c>
      <c r="L56" s="1">
        <v>1</v>
      </c>
      <c r="M56" s="1">
        <v>6</v>
      </c>
      <c r="N56" s="1" t="s">
        <v>2413</v>
      </c>
      <c r="O56" s="2" t="str">
        <f t="shared" si="0"/>
        <v xml:space="preserve">                new CustomerTransaction { Id = 6826, CustomerId = 1, TransactionTypeId = 1, InvoiceId = 1434,TransactionDate = DateTime.Parse("2013-01-29"), AmountExcludingTax = Decimal.Parse("5495.00"), TaxAmount = Decimal.Parse("824.25"), TransactionAmount = Decimal.Parse("6319.25"), OutstandingBalance = Decimal.Parse("0.00"), FinalizationDate = DateTime.Parse("2013-01-30"), IsFinalized = true, LastEditedBy = 6, LastEditedWhen = DateTime.Parse("2013-01-30 11:30:00.0000000") },</v>
      </c>
    </row>
    <row r="57" spans="1:15" ht="150" x14ac:dyDescent="0.25">
      <c r="A57" s="1">
        <v>6889</v>
      </c>
      <c r="B57" s="1">
        <v>1</v>
      </c>
      <c r="C57" s="1">
        <v>1</v>
      </c>
      <c r="D57" s="1">
        <v>1447</v>
      </c>
      <c r="E57" s="1" t="s">
        <v>61</v>
      </c>
      <c r="F57" s="3" t="s">
        <v>1826</v>
      </c>
      <c r="G57" s="3" t="s">
        <v>2420</v>
      </c>
      <c r="H57" s="3" t="s">
        <v>2421</v>
      </c>
      <c r="I57" s="3" t="s">
        <v>2422</v>
      </c>
      <c r="J57" s="3" t="s">
        <v>2240</v>
      </c>
      <c r="K57" s="3" t="s">
        <v>1827</v>
      </c>
      <c r="L57" s="1">
        <v>1</v>
      </c>
      <c r="M57" s="1">
        <v>6</v>
      </c>
      <c r="N57" s="1" t="s">
        <v>2413</v>
      </c>
      <c r="O57" s="2" t="str">
        <f t="shared" si="0"/>
        <v xml:space="preserve">                new CustomerTransaction { Id = 6889, CustomerId = 1, TransactionTypeId = 1, InvoiceId = 1447,TransactionDate = DateTime.Parse("2013-01-29"), AmountExcludingTax = Decimal.Parse("490.40"), TaxAmount = Decimal.Parse("73.56"), TransactionAmount = Decimal.Parse("563.96"), OutstandingBalance = Decimal.Parse("0.00"), FinalizationDate = DateTime.Parse("2013-01-30"), IsFinalized = true, LastEditedBy = 6, LastEditedWhen = DateTime.Parse("2013-01-30 11:30:00.0000000") },</v>
      </c>
    </row>
    <row r="58" spans="1:15" ht="150" x14ac:dyDescent="0.25">
      <c r="A58" s="1">
        <v>6962</v>
      </c>
      <c r="B58" s="1">
        <v>1</v>
      </c>
      <c r="C58" s="1">
        <v>1</v>
      </c>
      <c r="D58" s="1">
        <v>1462</v>
      </c>
      <c r="E58" s="1" t="s">
        <v>61</v>
      </c>
      <c r="F58" s="3" t="s">
        <v>1826</v>
      </c>
      <c r="G58" s="3" t="s">
        <v>2423</v>
      </c>
      <c r="H58" s="3" t="s">
        <v>2424</v>
      </c>
      <c r="I58" s="3" t="s">
        <v>2425</v>
      </c>
      <c r="J58" s="3" t="s">
        <v>2240</v>
      </c>
      <c r="K58" s="3" t="s">
        <v>1827</v>
      </c>
      <c r="L58" s="1">
        <v>1</v>
      </c>
      <c r="M58" s="1">
        <v>6</v>
      </c>
      <c r="N58" s="1" t="s">
        <v>2413</v>
      </c>
      <c r="O58" s="2" t="str">
        <f t="shared" si="0"/>
        <v xml:space="preserve">                new CustomerTransaction { Id = 6962, CustomerId = 1, TransactionTypeId = 1, InvoiceId = 1462,TransactionDate = DateTime.Parse("2013-01-29"), AmountExcludingTax = Decimal.Parse("8216.85"), TaxAmount = Decimal.Parse("1232.53"), TransactionAmount = Decimal.Parse("9449.38"), OutstandingBalance = Decimal.Parse("0.00"), FinalizationDate = DateTime.Parse("2013-01-30"), IsFinalized = true, LastEditedBy = 6, LastEditedWhen = DateTime.Parse("2013-01-30 11:30:00.0000000") },</v>
      </c>
    </row>
    <row r="59" spans="1:15" ht="150" x14ac:dyDescent="0.25">
      <c r="A59" s="1">
        <v>7164</v>
      </c>
      <c r="B59" s="1">
        <v>1</v>
      </c>
      <c r="C59" s="1">
        <v>1</v>
      </c>
      <c r="D59" s="1">
        <v>1498</v>
      </c>
      <c r="E59" s="1" t="s">
        <v>61</v>
      </c>
      <c r="F59" s="3" t="s">
        <v>1827</v>
      </c>
      <c r="G59" s="3" t="s">
        <v>2306</v>
      </c>
      <c r="H59" s="3" t="s">
        <v>2307</v>
      </c>
      <c r="I59" s="3" t="s">
        <v>2308</v>
      </c>
      <c r="J59" s="3" t="s">
        <v>2240</v>
      </c>
      <c r="K59" s="3" t="s">
        <v>1828</v>
      </c>
      <c r="L59" s="1">
        <v>1</v>
      </c>
      <c r="M59" s="1">
        <v>8</v>
      </c>
      <c r="N59" s="1" t="s">
        <v>2426</v>
      </c>
      <c r="O59" s="2" t="str">
        <f t="shared" si="0"/>
        <v xml:space="preserve">                new CustomerTransaction { Id = 7164, CustomerId = 1, TransactionTypeId = 1, InvoiceId = 1498,TransactionDate = DateTime.Parse("2013-01-30"), AmountExcludingTax = Decimal.Parse("2160.00"), TaxAmount = Decimal.Parse("324.00"), TransactionAmount = Decimal.Parse("2484.00"), OutstandingBalance = Decimal.Parse("0.00"), FinalizationDate = DateTime.Parse("2013-01-31"), IsFinalized = true, LastEditedBy = 8, LastEditedWhen = DateTime.Parse("2013-01-31 11:30:00.0000000") },</v>
      </c>
    </row>
    <row r="60" spans="1:15" ht="150" x14ac:dyDescent="0.25">
      <c r="A60" s="1">
        <v>7287</v>
      </c>
      <c r="B60" s="1">
        <v>1</v>
      </c>
      <c r="C60" s="1">
        <v>1</v>
      </c>
      <c r="D60" s="1">
        <v>1528</v>
      </c>
      <c r="E60" s="1" t="s">
        <v>61</v>
      </c>
      <c r="F60" s="3" t="s">
        <v>1827</v>
      </c>
      <c r="G60" s="3" t="s">
        <v>2427</v>
      </c>
      <c r="H60" s="3" t="s">
        <v>2428</v>
      </c>
      <c r="I60" s="3" t="s">
        <v>2429</v>
      </c>
      <c r="J60" s="3" t="s">
        <v>2240</v>
      </c>
      <c r="K60" s="3" t="s">
        <v>1828</v>
      </c>
      <c r="L60" s="1">
        <v>1</v>
      </c>
      <c r="M60" s="1">
        <v>8</v>
      </c>
      <c r="N60" s="1" t="s">
        <v>2426</v>
      </c>
      <c r="O60" s="2" t="str">
        <f t="shared" si="0"/>
        <v xml:space="preserve">                new CustomerTransaction { Id = 7287, CustomerId = 1, TransactionTypeId = 1, InvoiceId = 1528,TransactionDate = DateTime.Parse("2013-01-30"), AmountExcludingTax = Decimal.Parse("551.00"), TaxAmount = Decimal.Parse("82.65"), TransactionAmount = Decimal.Parse("633.65"), OutstandingBalance = Decimal.Parse("0.00"), FinalizationDate = DateTime.Parse("2013-01-31"), IsFinalized = true, LastEditedBy = 8, LastEditedWhen = DateTime.Parse("2013-01-31 11:30:00.0000000") },</v>
      </c>
    </row>
    <row r="61" spans="1:15" ht="150" x14ac:dyDescent="0.25">
      <c r="A61" s="1">
        <v>7335</v>
      </c>
      <c r="B61" s="1">
        <v>1</v>
      </c>
      <c r="C61" s="1">
        <v>1</v>
      </c>
      <c r="D61" s="1">
        <v>1538</v>
      </c>
      <c r="E61" s="1" t="s">
        <v>61</v>
      </c>
      <c r="F61" s="3" t="s">
        <v>1827</v>
      </c>
      <c r="G61" s="3" t="s">
        <v>2430</v>
      </c>
      <c r="H61" s="3" t="s">
        <v>2431</v>
      </c>
      <c r="I61" s="3" t="s">
        <v>2432</v>
      </c>
      <c r="J61" s="3" t="s">
        <v>2240</v>
      </c>
      <c r="K61" s="3" t="s">
        <v>1828</v>
      </c>
      <c r="L61" s="1">
        <v>1</v>
      </c>
      <c r="M61" s="1">
        <v>8</v>
      </c>
      <c r="N61" s="1" t="s">
        <v>2426</v>
      </c>
      <c r="O61" s="2" t="str">
        <f t="shared" si="0"/>
        <v xml:space="preserve">                new CustomerTransaction { Id = 7335, CustomerId = 1, TransactionTypeId = 1, InvoiceId = 1538,TransactionDate = DateTime.Parse("2013-01-30"), AmountExcludingTax = Decimal.Parse("5346.00"), TaxAmount = Decimal.Parse("801.90"), TransactionAmount = Decimal.Parse("6147.90"), OutstandingBalance = Decimal.Parse("0.00"), FinalizationDate = DateTime.Parse("2013-01-31"), IsFinalized = true, LastEditedBy = 8, LastEditedWhen = DateTime.Parse("2013-01-31 11:30:00.0000000") },</v>
      </c>
    </row>
    <row r="62" spans="1:15" ht="150" x14ac:dyDescent="0.25">
      <c r="A62" s="1">
        <v>7360</v>
      </c>
      <c r="B62" s="1">
        <v>1</v>
      </c>
      <c r="C62" s="1">
        <v>1</v>
      </c>
      <c r="D62" s="1">
        <v>1544</v>
      </c>
      <c r="E62" s="1" t="s">
        <v>61</v>
      </c>
      <c r="F62" s="3" t="s">
        <v>1827</v>
      </c>
      <c r="G62" s="3" t="s">
        <v>2433</v>
      </c>
      <c r="H62" s="3" t="s">
        <v>2434</v>
      </c>
      <c r="I62" s="3" t="s">
        <v>2435</v>
      </c>
      <c r="J62" s="3" t="s">
        <v>2240</v>
      </c>
      <c r="K62" s="3" t="s">
        <v>1828</v>
      </c>
      <c r="L62" s="1">
        <v>1</v>
      </c>
      <c r="M62" s="1">
        <v>8</v>
      </c>
      <c r="N62" s="1" t="s">
        <v>2426</v>
      </c>
      <c r="O62" s="2" t="str">
        <f t="shared" si="0"/>
        <v xml:space="preserve">                new CustomerTransaction { Id = 7360, CustomerId = 1, TransactionTypeId = 1, InvoiceId = 1544,TransactionDate = DateTime.Parse("2013-01-30"), AmountExcludingTax = Decimal.Parse("1734.00"), TaxAmount = Decimal.Parse("260.10"), TransactionAmount = Decimal.Parse("1994.10"), OutstandingBalance = Decimal.Parse("0.00"), FinalizationDate = DateTime.Parse("2013-01-31"), IsFinalized = true, LastEditedBy = 8, LastEditedWhen = DateTime.Parse("2013-01-31 11:30:00.0000000") },</v>
      </c>
    </row>
    <row r="63" spans="1:15" ht="150" x14ac:dyDescent="0.25">
      <c r="A63" s="1">
        <v>7448</v>
      </c>
      <c r="B63" s="1">
        <v>1</v>
      </c>
      <c r="C63" s="1">
        <v>1</v>
      </c>
      <c r="D63" s="1">
        <v>1563</v>
      </c>
      <c r="E63" s="1" t="s">
        <v>61</v>
      </c>
      <c r="F63" s="3" t="s">
        <v>1827</v>
      </c>
      <c r="G63" s="3" t="s">
        <v>2436</v>
      </c>
      <c r="H63" s="3" t="s">
        <v>2437</v>
      </c>
      <c r="I63" s="3" t="s">
        <v>2438</v>
      </c>
      <c r="J63" s="3" t="s">
        <v>2240</v>
      </c>
      <c r="K63" s="3" t="s">
        <v>1828</v>
      </c>
      <c r="L63" s="1">
        <v>1</v>
      </c>
      <c r="M63" s="1">
        <v>8</v>
      </c>
      <c r="N63" s="1" t="s">
        <v>2426</v>
      </c>
      <c r="O63" s="2" t="str">
        <f t="shared" si="0"/>
        <v xml:space="preserve">                new CustomerTransaction { Id = 7448, CustomerId = 1, TransactionTypeId = 1, InvoiceId = 1563,TransactionDate = DateTime.Parse("2013-01-30"), AmountExcludingTax = Decimal.Parse("11511.00"), TaxAmount = Decimal.Parse("1726.65"), TransactionAmount = Decimal.Parse("13237.65"), OutstandingBalance = Decimal.Parse("0.00"), FinalizationDate = DateTime.Parse("2013-01-31"), IsFinalized = true, LastEditedBy = 8, LastEditedWhen = DateTime.Parse("2013-01-31 11:30:00.0000000") },</v>
      </c>
    </row>
    <row r="64" spans="1:15" ht="150" x14ac:dyDescent="0.25">
      <c r="A64" s="1">
        <v>7744</v>
      </c>
      <c r="B64" s="1">
        <v>1</v>
      </c>
      <c r="C64" s="1">
        <v>1</v>
      </c>
      <c r="D64" s="1">
        <v>1620</v>
      </c>
      <c r="E64" s="1" t="s">
        <v>61</v>
      </c>
      <c r="F64" s="3" t="s">
        <v>1828</v>
      </c>
      <c r="G64" s="3" t="s">
        <v>2439</v>
      </c>
      <c r="H64" s="3" t="s">
        <v>2440</v>
      </c>
      <c r="I64" s="3" t="s">
        <v>2441</v>
      </c>
      <c r="J64" s="3" t="s">
        <v>2240</v>
      </c>
      <c r="K64" s="3" t="s">
        <v>1829</v>
      </c>
      <c r="L64" s="1">
        <v>1</v>
      </c>
      <c r="M64" s="1">
        <v>18</v>
      </c>
      <c r="N64" s="1" t="s">
        <v>2442</v>
      </c>
      <c r="O64" s="2" t="str">
        <f t="shared" si="0"/>
        <v xml:space="preserve">                new CustomerTransaction { Id = 7744, CustomerId = 1, TransactionTypeId = 1, InvoiceId = 1620,TransactionDate = DateTime.Parse("2013-01-31"), AmountExcludingTax = Decimal.Parse("313.00"), TaxAmount = Decimal.Parse("46.95"), TransactionAmount = Decimal.Parse("359.95"), OutstandingBalance = Decimal.Parse("0.00"), FinalizationDate = DateTime.Parse("2013-02-01"), IsFinalized = true, LastEditedBy = 18, LastEditedWhen = DateTime.Parse("2013-02-01 11:30:00.0000000") },</v>
      </c>
    </row>
    <row r="65" spans="1:15" ht="150" x14ac:dyDescent="0.25">
      <c r="A65" s="1">
        <v>7764</v>
      </c>
      <c r="B65" s="1">
        <v>1</v>
      </c>
      <c r="C65" s="1">
        <v>1</v>
      </c>
      <c r="D65" s="1">
        <v>1625</v>
      </c>
      <c r="E65" s="1" t="s">
        <v>61</v>
      </c>
      <c r="F65" s="3" t="s">
        <v>1828</v>
      </c>
      <c r="G65" s="3" t="s">
        <v>2443</v>
      </c>
      <c r="H65" s="3" t="s">
        <v>2444</v>
      </c>
      <c r="I65" s="3" t="s">
        <v>2445</v>
      </c>
      <c r="J65" s="3" t="s">
        <v>2240</v>
      </c>
      <c r="K65" s="3" t="s">
        <v>1829</v>
      </c>
      <c r="L65" s="1">
        <v>1</v>
      </c>
      <c r="M65" s="1">
        <v>18</v>
      </c>
      <c r="N65" s="1" t="s">
        <v>2442</v>
      </c>
      <c r="O65" s="2" t="str">
        <f t="shared" si="0"/>
        <v xml:space="preserve">                new CustomerTransaction { Id = 7764, CustomerId = 1, TransactionTypeId = 1, InvoiceId = 1625,TransactionDate = DateTime.Parse("2013-01-31"), AmountExcludingTax = Decimal.Parse("836.00"), TaxAmount = Decimal.Parse("125.40"), TransactionAmount = Decimal.Parse("961.40"), OutstandingBalance = Decimal.Parse("0.00"), FinalizationDate = DateTime.Parse("2013-02-01"), IsFinalized = true, LastEditedBy = 18, LastEditedWhen = DateTime.Parse("2013-02-01 11:30:00.0000000") },</v>
      </c>
    </row>
    <row r="66" spans="1:15" ht="150" x14ac:dyDescent="0.25">
      <c r="A66" s="1">
        <v>7942</v>
      </c>
      <c r="B66" s="1">
        <v>1</v>
      </c>
      <c r="C66" s="1">
        <v>1</v>
      </c>
      <c r="D66" s="1">
        <v>1660</v>
      </c>
      <c r="E66" s="1" t="s">
        <v>61</v>
      </c>
      <c r="F66" s="3" t="s">
        <v>1829</v>
      </c>
      <c r="G66" s="3" t="s">
        <v>2446</v>
      </c>
      <c r="H66" s="3" t="s">
        <v>2447</v>
      </c>
      <c r="I66" s="3" t="s">
        <v>2448</v>
      </c>
      <c r="J66" s="3" t="s">
        <v>2240</v>
      </c>
      <c r="K66" s="3" t="s">
        <v>1831</v>
      </c>
      <c r="L66" s="1">
        <v>1</v>
      </c>
      <c r="M66" s="1">
        <v>8</v>
      </c>
      <c r="N66" s="1" t="s">
        <v>2449</v>
      </c>
      <c r="O66" s="2" t="str">
        <f t="shared" si="0"/>
        <v xml:space="preserve">                new CustomerTransaction { Id = 7942, CustomerId = 1, TransactionTypeId = 1, InvoiceId = 1660,TransactionDate = DateTime.Parse("2013-02-01"), AmountExcludingTax = Decimal.Parse("3608.00"), TaxAmount = Decimal.Parse("541.20"), TransactionAmount = Decimal.Parse("4149.20"), OutstandingBalance = Decimal.Parse("0.00"), FinalizationDate = DateTime.Parse("2013-02-02"), IsFinalized = true, LastEditedBy = 8, LastEditedWhen = DateTime.Parse("2013-02-02 11:30:00.0000000") },</v>
      </c>
    </row>
    <row r="67" spans="1:15" ht="150" x14ac:dyDescent="0.25">
      <c r="A67" s="1">
        <v>8134</v>
      </c>
      <c r="B67" s="1">
        <v>1</v>
      </c>
      <c r="C67" s="1">
        <v>1</v>
      </c>
      <c r="D67" s="1">
        <v>1704</v>
      </c>
      <c r="E67" s="1" t="s">
        <v>61</v>
      </c>
      <c r="F67" s="3" t="s">
        <v>1829</v>
      </c>
      <c r="G67" s="3" t="s">
        <v>2450</v>
      </c>
      <c r="H67" s="3" t="s">
        <v>2451</v>
      </c>
      <c r="I67" s="3" t="s">
        <v>2452</v>
      </c>
      <c r="J67" s="3" t="s">
        <v>2240</v>
      </c>
      <c r="K67" s="3" t="s">
        <v>1831</v>
      </c>
      <c r="L67" s="1">
        <v>1</v>
      </c>
      <c r="M67" s="1">
        <v>8</v>
      </c>
      <c r="N67" s="1" t="s">
        <v>2449</v>
      </c>
      <c r="O67" s="2" t="str">
        <f t="shared" ref="O67:O101" si="1">CONCATENATE("                new CustomerTransaction { Id = ",A67,", CustomerId = ",B67,", TransactionTypeId = ",C67,", InvoiceId = ",D67,IF(E67="NULL","",CONCATENATE(", PaymentMethodId = ",E67)),",TransactionDate = DateTime.Parse(""",F67,""")",", AmountExcludingTax = Decimal.Parse(""",G67,"""), TaxAmount = Decimal.Parse(""",H67,"""), TransactionAmount = Decimal.Parse(""",I67,"""), OutstandingBalance = Decimal.Parse(""",J67,"""), FinalizationDate = DateTime.Parse(""",K67,"""), IsFinalized = ",IF(L67=1,"true","false"),IF(ISBLANK(M67),"",CONCATENATE(", LastEditedBy = ",M67)),IF(ISBLANK(N67),"",CONCATENATE(", LastEditedWhen = DateTime.Parse(""",N67,""")"))," },")</f>
        <v xml:space="preserve">                new CustomerTransaction { Id = 8134, CustomerId = 1, TransactionTypeId = 1, InvoiceId = 1704,TransactionDate = DateTime.Parse("2013-02-01"), AmountExcludingTax = Decimal.Parse("615.00"), TaxAmount = Decimal.Parse("92.25"), TransactionAmount = Decimal.Parse("707.25"), OutstandingBalance = Decimal.Parse("0.00"), FinalizationDate = DateTime.Parse("2013-02-02"), IsFinalized = true, LastEditedBy = 8, LastEditedWhen = DateTime.Parse("2013-02-02 11:30:00.0000000") },</v>
      </c>
    </row>
    <row r="68" spans="1:15" ht="150" x14ac:dyDescent="0.25">
      <c r="A68" s="1">
        <v>8227</v>
      </c>
      <c r="B68" s="1">
        <v>1</v>
      </c>
      <c r="C68" s="1">
        <v>1</v>
      </c>
      <c r="D68" s="1">
        <v>1718</v>
      </c>
      <c r="E68" s="1" t="s">
        <v>61</v>
      </c>
      <c r="F68" s="3" t="s">
        <v>1831</v>
      </c>
      <c r="G68" s="3" t="s">
        <v>2453</v>
      </c>
      <c r="H68" s="3" t="s">
        <v>2454</v>
      </c>
      <c r="I68" s="3" t="s">
        <v>2455</v>
      </c>
      <c r="J68" s="3" t="s">
        <v>2240</v>
      </c>
      <c r="K68" s="3" t="s">
        <v>2565</v>
      </c>
      <c r="L68" s="1">
        <v>1</v>
      </c>
      <c r="M68" s="1">
        <v>19</v>
      </c>
      <c r="N68" s="1" t="s">
        <v>2456</v>
      </c>
      <c r="O68" s="2" t="str">
        <f t="shared" si="1"/>
        <v xml:space="preserve">                new CustomerTransaction { Id = 8227, CustomerId = 1, TransactionTypeId = 1, InvoiceId = 1718,TransactionDate = DateTime.Parse("2013-02-02"), AmountExcludingTax = Decimal.Parse("1071.00"), TaxAmount = Decimal.Parse("160.65"), TransactionAmount = Decimal.Parse("1231.65"), OutstandingBalance = Decimal.Parse("0.00"), FinalizationDate = DateTime.Parse("2013-02-03"), IsFinalized = true, LastEditedBy = 19, LastEditedWhen = DateTime.Parse("2013-02-03 11:30:00.0000000") },</v>
      </c>
    </row>
    <row r="69" spans="1:15" ht="150" x14ac:dyDescent="0.25">
      <c r="A69" s="1">
        <v>8319</v>
      </c>
      <c r="B69" s="1">
        <v>1</v>
      </c>
      <c r="C69" s="1">
        <v>1</v>
      </c>
      <c r="D69" s="1">
        <v>1740</v>
      </c>
      <c r="E69" s="1" t="s">
        <v>61</v>
      </c>
      <c r="F69" s="3" t="s">
        <v>1831</v>
      </c>
      <c r="G69" s="3" t="s">
        <v>2457</v>
      </c>
      <c r="H69" s="3" t="s">
        <v>2458</v>
      </c>
      <c r="I69" s="3" t="s">
        <v>2459</v>
      </c>
      <c r="J69" s="3" t="s">
        <v>2240</v>
      </c>
      <c r="K69" s="3" t="s">
        <v>2565</v>
      </c>
      <c r="L69" s="1">
        <v>1</v>
      </c>
      <c r="M69" s="1">
        <v>19</v>
      </c>
      <c r="N69" s="1" t="s">
        <v>2456</v>
      </c>
      <c r="O69" s="2" t="str">
        <f t="shared" si="1"/>
        <v xml:space="preserve">                new CustomerTransaction { Id = 8319, CustomerId = 1, TransactionTypeId = 1, InvoiceId = 1740,TransactionDate = DateTime.Parse("2013-02-02"), AmountExcludingTax = Decimal.Parse("2606.00"), TaxAmount = Decimal.Parse("390.90"), TransactionAmount = Decimal.Parse("2996.90"), OutstandingBalance = Decimal.Parse("0.00"), FinalizationDate = DateTime.Parse("2013-02-03"), IsFinalized = true, LastEditedBy = 19, LastEditedWhen = DateTime.Parse("2013-02-03 11:30:00.0000000") },</v>
      </c>
    </row>
    <row r="70" spans="1:15" ht="150" x14ac:dyDescent="0.25">
      <c r="A70" s="1">
        <v>8368</v>
      </c>
      <c r="B70" s="1">
        <v>1</v>
      </c>
      <c r="C70" s="1">
        <v>1</v>
      </c>
      <c r="D70" s="1">
        <v>1745</v>
      </c>
      <c r="E70" s="1" t="s">
        <v>61</v>
      </c>
      <c r="F70" s="3" t="s">
        <v>1830</v>
      </c>
      <c r="G70" s="3" t="s">
        <v>2460</v>
      </c>
      <c r="H70" s="3" t="s">
        <v>2461</v>
      </c>
      <c r="I70" s="3" t="s">
        <v>2462</v>
      </c>
      <c r="J70" s="3" t="s">
        <v>2240</v>
      </c>
      <c r="K70" s="3" t="s">
        <v>1832</v>
      </c>
      <c r="L70" s="1">
        <v>1</v>
      </c>
      <c r="M70" s="1">
        <v>5</v>
      </c>
      <c r="N70" s="1" t="s">
        <v>2463</v>
      </c>
      <c r="O70" s="2" t="str">
        <f t="shared" si="1"/>
        <v xml:space="preserve">                new CustomerTransaction { Id = 8368, CustomerId = 1, TransactionTypeId = 1, InvoiceId = 1745,TransactionDate = DateTime.Parse("2013-02-04"), AmountExcludingTax = Decimal.Parse("2947.00"), TaxAmount = Decimal.Parse("442.05"), TransactionAmount = Decimal.Parse("3389.05"), OutstandingBalance = Decimal.Parse("0.00"), FinalizationDate = DateTime.Parse("2013-02-05"), IsFinalized = true, LastEditedBy = 5, LastEditedWhen = DateTime.Parse("2013-02-05 11:30:00.0000000") },</v>
      </c>
    </row>
    <row r="71" spans="1:15" ht="150" x14ac:dyDescent="0.25">
      <c r="A71" s="1">
        <v>8372</v>
      </c>
      <c r="B71" s="1">
        <v>1</v>
      </c>
      <c r="C71" s="1">
        <v>1</v>
      </c>
      <c r="D71" s="1">
        <v>1746</v>
      </c>
      <c r="E71" s="1" t="s">
        <v>61</v>
      </c>
      <c r="F71" s="3" t="s">
        <v>1830</v>
      </c>
      <c r="G71" s="3" t="s">
        <v>2464</v>
      </c>
      <c r="H71" s="3" t="s">
        <v>2465</v>
      </c>
      <c r="I71" s="3" t="s">
        <v>2466</v>
      </c>
      <c r="J71" s="3" t="s">
        <v>2240</v>
      </c>
      <c r="K71" s="3" t="s">
        <v>1832</v>
      </c>
      <c r="L71" s="1">
        <v>1</v>
      </c>
      <c r="M71" s="1">
        <v>5</v>
      </c>
      <c r="N71" s="1" t="s">
        <v>2463</v>
      </c>
      <c r="O71" s="2" t="str">
        <f t="shared" si="1"/>
        <v xml:space="preserve">                new CustomerTransaction { Id = 8372, CustomerId = 1, TransactionTypeId = 1, InvoiceId = 1746,TransactionDate = DateTime.Parse("2013-02-04"), AmountExcludingTax = Decimal.Parse("807.00"), TaxAmount = Decimal.Parse("121.05"), TransactionAmount = Decimal.Parse("928.05"), OutstandingBalance = Decimal.Parse("0.00"), FinalizationDate = DateTime.Parse("2013-02-05"), IsFinalized = true, LastEditedBy = 5, LastEditedWhen = DateTime.Parse("2013-02-05 11:30:00.0000000") },</v>
      </c>
    </row>
    <row r="72" spans="1:15" ht="150" x14ac:dyDescent="0.25">
      <c r="A72" s="1">
        <v>8835</v>
      </c>
      <c r="B72" s="1">
        <v>1</v>
      </c>
      <c r="C72" s="1">
        <v>1</v>
      </c>
      <c r="D72" s="1">
        <v>1840</v>
      </c>
      <c r="E72" s="1" t="s">
        <v>61</v>
      </c>
      <c r="F72" s="3" t="s">
        <v>1833</v>
      </c>
      <c r="G72" s="3" t="s">
        <v>2467</v>
      </c>
      <c r="H72" s="3" t="s">
        <v>2468</v>
      </c>
      <c r="I72" s="3" t="s">
        <v>2469</v>
      </c>
      <c r="J72" s="3" t="s">
        <v>2240</v>
      </c>
      <c r="K72" s="3" t="s">
        <v>1834</v>
      </c>
      <c r="L72" s="1">
        <v>1</v>
      </c>
      <c r="M72" s="1">
        <v>2</v>
      </c>
      <c r="N72" s="1" t="s">
        <v>2470</v>
      </c>
      <c r="O72" s="2" t="str">
        <f t="shared" si="1"/>
        <v xml:space="preserve">                new CustomerTransaction { Id = 8835, CustomerId = 1, TransactionTypeId = 1, InvoiceId = 1840,TransactionDate = DateTime.Parse("2013-02-06"), AmountExcludingTax = Decimal.Parse("3572.00"), TaxAmount = Decimal.Parse("535.80"), TransactionAmount = Decimal.Parse("4107.80"), OutstandingBalance = Decimal.Parse("0.00"), FinalizationDate = DateTime.Parse("2013-02-07"), IsFinalized = true, LastEditedBy = 2, LastEditedWhen = DateTime.Parse("2013-02-07 11:30:00.0000000") },</v>
      </c>
    </row>
    <row r="73" spans="1:15" ht="150" x14ac:dyDescent="0.25">
      <c r="A73" s="1">
        <v>8841</v>
      </c>
      <c r="B73" s="1">
        <v>1</v>
      </c>
      <c r="C73" s="1">
        <v>1</v>
      </c>
      <c r="D73" s="1">
        <v>1841</v>
      </c>
      <c r="E73" s="1" t="s">
        <v>61</v>
      </c>
      <c r="F73" s="3" t="s">
        <v>1833</v>
      </c>
      <c r="G73" s="3" t="s">
        <v>2471</v>
      </c>
      <c r="H73" s="3" t="s">
        <v>2472</v>
      </c>
      <c r="I73" s="3" t="s">
        <v>2473</v>
      </c>
      <c r="J73" s="3" t="s">
        <v>2240</v>
      </c>
      <c r="K73" s="3" t="s">
        <v>1834</v>
      </c>
      <c r="L73" s="1">
        <v>1</v>
      </c>
      <c r="M73" s="1">
        <v>2</v>
      </c>
      <c r="N73" s="1" t="s">
        <v>2470</v>
      </c>
      <c r="O73" s="2" t="str">
        <f t="shared" si="1"/>
        <v xml:space="preserve">                new CustomerTransaction { Id = 8841, CustomerId = 1, TransactionTypeId = 1, InvoiceId = 1841,TransactionDate = DateTime.Parse("2013-02-06"), AmountExcludingTax = Decimal.Parse("1096.00"), TaxAmount = Decimal.Parse("164.40"), TransactionAmount = Decimal.Parse("1260.40"), OutstandingBalance = Decimal.Parse("0.00"), FinalizationDate = DateTime.Parse("2013-02-07"), IsFinalized = true, LastEditedBy = 2, LastEditedWhen = DateTime.Parse("2013-02-07 11:30:00.0000000") },</v>
      </c>
    </row>
    <row r="74" spans="1:15" ht="150" x14ac:dyDescent="0.25">
      <c r="A74" s="1">
        <v>8846</v>
      </c>
      <c r="B74" s="1">
        <v>1</v>
      </c>
      <c r="C74" s="1">
        <v>1</v>
      </c>
      <c r="D74" s="1">
        <v>1842</v>
      </c>
      <c r="E74" s="1" t="s">
        <v>61</v>
      </c>
      <c r="F74" s="3" t="s">
        <v>1833</v>
      </c>
      <c r="G74" s="3" t="s">
        <v>2474</v>
      </c>
      <c r="H74" s="3" t="s">
        <v>2475</v>
      </c>
      <c r="I74" s="3" t="s">
        <v>2476</v>
      </c>
      <c r="J74" s="3" t="s">
        <v>2240</v>
      </c>
      <c r="K74" s="3" t="s">
        <v>1834</v>
      </c>
      <c r="L74" s="1">
        <v>1</v>
      </c>
      <c r="M74" s="1">
        <v>2</v>
      </c>
      <c r="N74" s="1" t="s">
        <v>2470</v>
      </c>
      <c r="O74" s="2" t="str">
        <f t="shared" si="1"/>
        <v xml:space="preserve">                new CustomerTransaction { Id = 8846, CustomerId = 1, TransactionTypeId = 1, InvoiceId = 1842,TransactionDate = DateTime.Parse("2013-02-06"), AmountExcludingTax = Decimal.Parse("2673.60"), TaxAmount = Decimal.Parse("401.04"), TransactionAmount = Decimal.Parse("3074.64"), OutstandingBalance = Decimal.Parse("0.00"), FinalizationDate = DateTime.Parse("2013-02-07"), IsFinalized = true, LastEditedBy = 2, LastEditedWhen = DateTime.Parse("2013-02-07 11:30:00.0000000") },</v>
      </c>
    </row>
    <row r="75" spans="1:15" ht="150" x14ac:dyDescent="0.25">
      <c r="A75" s="1">
        <v>8850</v>
      </c>
      <c r="B75" s="1">
        <v>1</v>
      </c>
      <c r="C75" s="1">
        <v>1</v>
      </c>
      <c r="D75" s="1">
        <v>1843</v>
      </c>
      <c r="E75" s="1" t="s">
        <v>61</v>
      </c>
      <c r="F75" s="3" t="s">
        <v>1833</v>
      </c>
      <c r="G75" s="3" t="s">
        <v>2477</v>
      </c>
      <c r="H75" s="3" t="s">
        <v>2478</v>
      </c>
      <c r="I75" s="3" t="s">
        <v>2479</v>
      </c>
      <c r="J75" s="3" t="s">
        <v>2240</v>
      </c>
      <c r="K75" s="3" t="s">
        <v>1834</v>
      </c>
      <c r="L75" s="1">
        <v>1</v>
      </c>
      <c r="M75" s="1">
        <v>2</v>
      </c>
      <c r="N75" s="1" t="s">
        <v>2470</v>
      </c>
      <c r="O75" s="2" t="str">
        <f t="shared" si="1"/>
        <v xml:space="preserve">                new CustomerTransaction { Id = 8850, CustomerId = 1, TransactionTypeId = 1, InvoiceId = 1843,TransactionDate = DateTime.Parse("2013-02-06"), AmountExcludingTax = Decimal.Parse("1661.00"), TaxAmount = Decimal.Parse("249.15"), TransactionAmount = Decimal.Parse("1910.15"), OutstandingBalance = Decimal.Parse("0.00"), FinalizationDate = DateTime.Parse("2013-02-07"), IsFinalized = true, LastEditedBy = 2, LastEditedWhen = DateTime.Parse("2013-02-07 11:30:00.0000000") },</v>
      </c>
    </row>
    <row r="76" spans="1:15" ht="150" x14ac:dyDescent="0.25">
      <c r="A76" s="1">
        <v>9026</v>
      </c>
      <c r="B76" s="1">
        <v>1</v>
      </c>
      <c r="C76" s="1">
        <v>1</v>
      </c>
      <c r="D76" s="1">
        <v>1876</v>
      </c>
      <c r="E76" s="1" t="s">
        <v>61</v>
      </c>
      <c r="F76" s="3" t="s">
        <v>1834</v>
      </c>
      <c r="G76" s="3" t="s">
        <v>2480</v>
      </c>
      <c r="H76" s="3" t="s">
        <v>2481</v>
      </c>
      <c r="I76" s="3" t="s">
        <v>2482</v>
      </c>
      <c r="J76" s="3" t="s">
        <v>2240</v>
      </c>
      <c r="K76" s="3" t="s">
        <v>1835</v>
      </c>
      <c r="L76" s="1">
        <v>1</v>
      </c>
      <c r="M76" s="1">
        <v>11</v>
      </c>
      <c r="N76" s="1" t="s">
        <v>2483</v>
      </c>
      <c r="O76" s="2" t="str">
        <f t="shared" si="1"/>
        <v xml:space="preserve">                new CustomerTransaction { Id = 9026, CustomerId = 1, TransactionTypeId = 1, InvoiceId = 1876,TransactionDate = DateTime.Parse("2013-02-07"), AmountExcludingTax = Decimal.Parse("2165.00"), TaxAmount = Decimal.Parse("324.75"), TransactionAmount = Decimal.Parse("2489.75"), OutstandingBalance = Decimal.Parse("0.00"), FinalizationDate = DateTime.Parse("2013-02-08"), IsFinalized = true, LastEditedBy = 11, LastEditedWhen = DateTime.Parse("2013-02-08 11:30:00.0000000") },</v>
      </c>
    </row>
    <row r="77" spans="1:15" ht="150" x14ac:dyDescent="0.25">
      <c r="A77" s="1">
        <v>9199</v>
      </c>
      <c r="B77" s="1">
        <v>1</v>
      </c>
      <c r="C77" s="1">
        <v>1</v>
      </c>
      <c r="D77" s="1">
        <v>1911</v>
      </c>
      <c r="E77" s="1" t="s">
        <v>61</v>
      </c>
      <c r="F77" s="3" t="s">
        <v>1835</v>
      </c>
      <c r="G77" s="3" t="s">
        <v>2484</v>
      </c>
      <c r="H77" s="3" t="s">
        <v>2485</v>
      </c>
      <c r="I77" s="3" t="s">
        <v>2486</v>
      </c>
      <c r="J77" s="3" t="s">
        <v>2240</v>
      </c>
      <c r="K77" s="3" t="s">
        <v>1837</v>
      </c>
      <c r="L77" s="1">
        <v>1</v>
      </c>
      <c r="M77" s="1">
        <v>7</v>
      </c>
      <c r="N77" s="1" t="s">
        <v>2487</v>
      </c>
      <c r="O77" s="2" t="str">
        <f t="shared" si="1"/>
        <v xml:space="preserve">                new CustomerTransaction { Id = 9199, CustomerId = 1, TransactionTypeId = 1, InvoiceId = 1911,TransactionDate = DateTime.Parse("2013-02-08"), AmountExcludingTax = Decimal.Parse("295.00"), TaxAmount = Decimal.Parse("44.25"), TransactionAmount = Decimal.Parse("339.25"), OutstandingBalance = Decimal.Parse("0.00"), FinalizationDate = DateTime.Parse("2013-02-09"), IsFinalized = true, LastEditedBy = 7, LastEditedWhen = DateTime.Parse("2013-02-09 11:30:00.0000000") },</v>
      </c>
    </row>
    <row r="78" spans="1:15" ht="150" x14ac:dyDescent="0.25">
      <c r="A78" s="1">
        <v>9203</v>
      </c>
      <c r="B78" s="1">
        <v>1</v>
      </c>
      <c r="C78" s="1">
        <v>1</v>
      </c>
      <c r="D78" s="1">
        <v>1912</v>
      </c>
      <c r="E78" s="1" t="s">
        <v>61</v>
      </c>
      <c r="F78" s="3" t="s">
        <v>1835</v>
      </c>
      <c r="G78" s="3" t="s">
        <v>2488</v>
      </c>
      <c r="H78" s="3" t="s">
        <v>2489</v>
      </c>
      <c r="I78" s="3" t="s">
        <v>2490</v>
      </c>
      <c r="J78" s="3" t="s">
        <v>2240</v>
      </c>
      <c r="K78" s="3" t="s">
        <v>1837</v>
      </c>
      <c r="L78" s="1">
        <v>1</v>
      </c>
      <c r="M78" s="1">
        <v>7</v>
      </c>
      <c r="N78" s="1" t="s">
        <v>2487</v>
      </c>
      <c r="O78" s="2" t="str">
        <f t="shared" si="1"/>
        <v xml:space="preserve">                new CustomerTransaction { Id = 9203, CustomerId = 1, TransactionTypeId = 1, InvoiceId = 1912,TransactionDate = DateTime.Parse("2013-02-08"), AmountExcludingTax = Decimal.Parse("1808.00"), TaxAmount = Decimal.Parse("271.20"), TransactionAmount = Decimal.Parse("2079.20"), OutstandingBalance = Decimal.Parse("0.00"), FinalizationDate = DateTime.Parse("2013-02-09"), IsFinalized = true, LastEditedBy = 7, LastEditedWhen = DateTime.Parse("2013-02-09 11:30:00.0000000") },</v>
      </c>
    </row>
    <row r="79" spans="1:15" ht="150" x14ac:dyDescent="0.25">
      <c r="A79" s="1">
        <v>9206</v>
      </c>
      <c r="B79" s="1">
        <v>1</v>
      </c>
      <c r="C79" s="1">
        <v>1</v>
      </c>
      <c r="D79" s="1">
        <v>1913</v>
      </c>
      <c r="E79" s="1" t="s">
        <v>61</v>
      </c>
      <c r="F79" s="3" t="s">
        <v>1835</v>
      </c>
      <c r="G79" s="3" t="s">
        <v>2491</v>
      </c>
      <c r="H79" s="3" t="s">
        <v>2492</v>
      </c>
      <c r="I79" s="3" t="s">
        <v>2493</v>
      </c>
      <c r="J79" s="3" t="s">
        <v>2240</v>
      </c>
      <c r="K79" s="3" t="s">
        <v>1837</v>
      </c>
      <c r="L79" s="1">
        <v>1</v>
      </c>
      <c r="M79" s="1">
        <v>7</v>
      </c>
      <c r="N79" s="1" t="s">
        <v>2487</v>
      </c>
      <c r="O79" s="2" t="str">
        <f t="shared" si="1"/>
        <v xml:space="preserve">                new CustomerTransaction { Id = 9206, CustomerId = 1, TransactionTypeId = 1, InvoiceId = 1913,TransactionDate = DateTime.Parse("2013-02-08"), AmountExcludingTax = Decimal.Parse("2390.00"), TaxAmount = Decimal.Parse("358.50"), TransactionAmount = Decimal.Parse("2748.50"), OutstandingBalance = Decimal.Parse("0.00"), FinalizationDate = DateTime.Parse("2013-02-09"), IsFinalized = true, LastEditedBy = 7, LastEditedWhen = DateTime.Parse("2013-02-09 11:30:00.0000000") },</v>
      </c>
    </row>
    <row r="80" spans="1:15" ht="150" x14ac:dyDescent="0.25">
      <c r="A80" s="1">
        <v>9478</v>
      </c>
      <c r="B80" s="1">
        <v>1</v>
      </c>
      <c r="C80" s="1">
        <v>1</v>
      </c>
      <c r="D80" s="1">
        <v>1970</v>
      </c>
      <c r="E80" s="1" t="s">
        <v>61</v>
      </c>
      <c r="F80" s="3" t="s">
        <v>1837</v>
      </c>
      <c r="G80" s="3" t="s">
        <v>2494</v>
      </c>
      <c r="H80" s="3" t="s">
        <v>2495</v>
      </c>
      <c r="I80" s="3" t="s">
        <v>2496</v>
      </c>
      <c r="J80" s="3" t="s">
        <v>2240</v>
      </c>
      <c r="K80" s="3" t="s">
        <v>2566</v>
      </c>
      <c r="L80" s="1">
        <v>1</v>
      </c>
      <c r="M80" s="1">
        <v>17</v>
      </c>
      <c r="N80" s="1" t="s">
        <v>2497</v>
      </c>
      <c r="O80" s="2" t="str">
        <f t="shared" si="1"/>
        <v xml:space="preserve">                new CustomerTransaction { Id = 9478, CustomerId = 1, TransactionTypeId = 1, InvoiceId = 1970,TransactionDate = DateTime.Parse("2013-02-09"), AmountExcludingTax = Decimal.Parse("10090.00"), TaxAmount = Decimal.Parse("1513.50"), TransactionAmount = Decimal.Parse("11603.50"), OutstandingBalance = Decimal.Parse("0.00"), FinalizationDate = DateTime.Parse("2013-02-10"), IsFinalized = true, LastEditedBy = 17, LastEditedWhen = DateTime.Parse("2013-02-10 11:30:00.0000000") },</v>
      </c>
    </row>
    <row r="81" spans="1:15" ht="150" x14ac:dyDescent="0.25">
      <c r="A81" s="1">
        <v>9481</v>
      </c>
      <c r="B81" s="1">
        <v>1</v>
      </c>
      <c r="C81" s="1">
        <v>1</v>
      </c>
      <c r="D81" s="1">
        <v>1971</v>
      </c>
      <c r="E81" s="1" t="s">
        <v>61</v>
      </c>
      <c r="F81" s="3" t="s">
        <v>1837</v>
      </c>
      <c r="G81" s="3" t="s">
        <v>2498</v>
      </c>
      <c r="H81" s="3" t="s">
        <v>2499</v>
      </c>
      <c r="I81" s="3" t="s">
        <v>2500</v>
      </c>
      <c r="J81" s="3" t="s">
        <v>2240</v>
      </c>
      <c r="K81" s="3" t="s">
        <v>2566</v>
      </c>
      <c r="L81" s="1">
        <v>1</v>
      </c>
      <c r="M81" s="1">
        <v>17</v>
      </c>
      <c r="N81" s="1" t="s">
        <v>2497</v>
      </c>
      <c r="O81" s="2" t="str">
        <f t="shared" si="1"/>
        <v xml:space="preserve">                new CustomerTransaction { Id = 9481, CustomerId = 1, TransactionTypeId = 1, InvoiceId = 1971,TransactionDate = DateTime.Parse("2013-02-09"), AmountExcludingTax = Decimal.Parse("138.00"), TaxAmount = Decimal.Parse("20.70"), TransactionAmount = Decimal.Parse("158.70"), OutstandingBalance = Decimal.Parse("0.00"), FinalizationDate = DateTime.Parse("2013-02-10"), IsFinalized = true, LastEditedBy = 17, LastEditedWhen = DateTime.Parse("2013-02-10 11:30:00.0000000") },</v>
      </c>
    </row>
    <row r="82" spans="1:15" ht="150" x14ac:dyDescent="0.25">
      <c r="A82" s="1">
        <v>9710</v>
      </c>
      <c r="B82" s="1">
        <v>1</v>
      </c>
      <c r="C82" s="1">
        <v>1</v>
      </c>
      <c r="D82" s="1">
        <v>2015</v>
      </c>
      <c r="E82" s="1" t="s">
        <v>61</v>
      </c>
      <c r="F82" s="3" t="s">
        <v>1836</v>
      </c>
      <c r="G82" s="3" t="s">
        <v>2501</v>
      </c>
      <c r="H82" s="3" t="s">
        <v>2502</v>
      </c>
      <c r="I82" s="3" t="s">
        <v>2503</v>
      </c>
      <c r="J82" s="3" t="s">
        <v>2240</v>
      </c>
      <c r="K82" s="3" t="s">
        <v>1838</v>
      </c>
      <c r="L82" s="1">
        <v>1</v>
      </c>
      <c r="M82" s="1">
        <v>2</v>
      </c>
      <c r="N82" s="1" t="s">
        <v>2504</v>
      </c>
      <c r="O82" s="2" t="str">
        <f t="shared" si="1"/>
        <v xml:space="preserve">                new CustomerTransaction { Id = 9710, CustomerId = 1, TransactionTypeId = 1, InvoiceId = 2015,TransactionDate = DateTime.Parse("2013-02-11"), AmountExcludingTax = Decimal.Parse("4377.00"), TaxAmount = Decimal.Parse("656.55"), TransactionAmount = Decimal.Parse("5033.55"), OutstandingBalance = Decimal.Parse("0.00"), FinalizationDate = DateTime.Parse("2013-02-12"), IsFinalized = true, LastEditedBy = 2, LastEditedWhen = DateTime.Parse("2013-02-12 11:30:00.0000000") },</v>
      </c>
    </row>
    <row r="83" spans="1:15" ht="150" x14ac:dyDescent="0.25">
      <c r="A83" s="1">
        <v>9712</v>
      </c>
      <c r="B83" s="1">
        <v>1</v>
      </c>
      <c r="C83" s="1">
        <v>1</v>
      </c>
      <c r="D83" s="1">
        <v>2016</v>
      </c>
      <c r="E83" s="1" t="s">
        <v>61</v>
      </c>
      <c r="F83" s="3" t="s">
        <v>1836</v>
      </c>
      <c r="G83" s="3" t="s">
        <v>2505</v>
      </c>
      <c r="H83" s="3" t="s">
        <v>2210</v>
      </c>
      <c r="I83" s="3" t="s">
        <v>2212</v>
      </c>
      <c r="J83" s="3" t="s">
        <v>2240</v>
      </c>
      <c r="K83" s="3" t="s">
        <v>1838</v>
      </c>
      <c r="L83" s="1">
        <v>1</v>
      </c>
      <c r="M83" s="1">
        <v>2</v>
      </c>
      <c r="N83" s="1" t="s">
        <v>2504</v>
      </c>
      <c r="O83" s="2" t="str">
        <f t="shared" si="1"/>
        <v xml:space="preserve">                new CustomerTransaction { Id = 9712, CustomerId = 1, TransactionTypeId = 1, InvoiceId = 2016,TransactionDate = DateTime.Parse("2013-02-11"), AmountExcludingTax = Decimal.Parse("1680.00"), TaxAmount = Decimal.Parse("252.00"), TransactionAmount = Decimal.Parse("1932.00"), OutstandingBalance = Decimal.Parse("0.00"), FinalizationDate = DateTime.Parse("2013-02-12"), IsFinalized = true, LastEditedBy = 2, LastEditedWhen = DateTime.Parse("2013-02-12 11:30:00.0000000") },</v>
      </c>
    </row>
    <row r="84" spans="1:15" ht="150" x14ac:dyDescent="0.25">
      <c r="A84" s="1">
        <v>9716</v>
      </c>
      <c r="B84" s="1">
        <v>1</v>
      </c>
      <c r="C84" s="1">
        <v>1</v>
      </c>
      <c r="D84" s="1">
        <v>2017</v>
      </c>
      <c r="E84" s="1" t="s">
        <v>61</v>
      </c>
      <c r="F84" s="3" t="s">
        <v>1836</v>
      </c>
      <c r="G84" s="3" t="s">
        <v>2506</v>
      </c>
      <c r="H84" s="3" t="s">
        <v>2507</v>
      </c>
      <c r="I84" s="3" t="s">
        <v>2508</v>
      </c>
      <c r="J84" s="3" t="s">
        <v>2240</v>
      </c>
      <c r="K84" s="3" t="s">
        <v>1838</v>
      </c>
      <c r="L84" s="1">
        <v>1</v>
      </c>
      <c r="M84" s="1">
        <v>2</v>
      </c>
      <c r="N84" s="1" t="s">
        <v>2504</v>
      </c>
      <c r="O84" s="2" t="str">
        <f t="shared" si="1"/>
        <v xml:space="preserve">                new CustomerTransaction { Id = 9716, CustomerId = 1, TransactionTypeId = 1, InvoiceId = 2017,TransactionDate = DateTime.Parse("2013-02-11"), AmountExcludingTax = Decimal.Parse("2532.80"), TaxAmount = Decimal.Parse("379.92"), TransactionAmount = Decimal.Parse("2912.72"), OutstandingBalance = Decimal.Parse("0.00"), FinalizationDate = DateTime.Parse("2013-02-12"), IsFinalized = true, LastEditedBy = 2, LastEditedWhen = DateTime.Parse("2013-02-12 11:30:00.0000000") },</v>
      </c>
    </row>
    <row r="85" spans="1:15" ht="150" x14ac:dyDescent="0.25">
      <c r="A85" s="1">
        <v>9719</v>
      </c>
      <c r="B85" s="1">
        <v>1</v>
      </c>
      <c r="C85" s="1">
        <v>1</v>
      </c>
      <c r="D85" s="1">
        <v>2018</v>
      </c>
      <c r="E85" s="1" t="s">
        <v>61</v>
      </c>
      <c r="F85" s="3" t="s">
        <v>1836</v>
      </c>
      <c r="G85" s="3" t="s">
        <v>2509</v>
      </c>
      <c r="H85" s="3" t="s">
        <v>2510</v>
      </c>
      <c r="I85" s="3" t="s">
        <v>2511</v>
      </c>
      <c r="J85" s="3" t="s">
        <v>2240</v>
      </c>
      <c r="K85" s="3" t="s">
        <v>1838</v>
      </c>
      <c r="L85" s="1">
        <v>1</v>
      </c>
      <c r="M85" s="1">
        <v>2</v>
      </c>
      <c r="N85" s="1" t="s">
        <v>2504</v>
      </c>
      <c r="O85" s="2" t="str">
        <f t="shared" si="1"/>
        <v xml:space="preserve">                new CustomerTransaction { Id = 9719, CustomerId = 1, TransactionTypeId = 1, InvoiceId = 2018,TransactionDate = DateTime.Parse("2013-02-11"), AmountExcludingTax = Decimal.Parse("1176.00"), TaxAmount = Decimal.Parse("176.40"), TransactionAmount = Decimal.Parse("1352.40"), OutstandingBalance = Decimal.Parse("0.00"), FinalizationDate = DateTime.Parse("2013-02-12"), IsFinalized = true, LastEditedBy = 2, LastEditedWhen = DateTime.Parse("2013-02-12 11:30:00.0000000") },</v>
      </c>
    </row>
    <row r="86" spans="1:15" ht="150" x14ac:dyDescent="0.25">
      <c r="A86" s="1">
        <v>10053</v>
      </c>
      <c r="B86" s="1">
        <v>1</v>
      </c>
      <c r="C86" s="1">
        <v>1</v>
      </c>
      <c r="D86" s="1">
        <v>2084</v>
      </c>
      <c r="E86" s="1" t="s">
        <v>61</v>
      </c>
      <c r="F86" s="3" t="s">
        <v>1838</v>
      </c>
      <c r="G86" s="3" t="s">
        <v>2512</v>
      </c>
      <c r="H86" s="3" t="s">
        <v>2513</v>
      </c>
      <c r="I86" s="3" t="s">
        <v>2514</v>
      </c>
      <c r="J86" s="3" t="s">
        <v>2240</v>
      </c>
      <c r="K86" s="3" t="s">
        <v>1839</v>
      </c>
      <c r="L86" s="1">
        <v>1</v>
      </c>
      <c r="M86" s="1">
        <v>15</v>
      </c>
      <c r="N86" s="1" t="s">
        <v>2515</v>
      </c>
      <c r="O86" s="2" t="str">
        <f t="shared" si="1"/>
        <v xml:space="preserve">                new CustomerTransaction { Id = 10053, CustomerId = 1, TransactionTypeId = 1, InvoiceId = 2084,TransactionDate = DateTime.Parse("2013-02-12"), AmountExcludingTax = Decimal.Parse("2824.00"), TaxAmount = Decimal.Parse("423.60"), TransactionAmount = Decimal.Parse("3247.60"), OutstandingBalance = Decimal.Parse("0.00"), FinalizationDate = DateTime.Parse("2013-02-13"), IsFinalized = true, LastEditedBy = 15, LastEditedWhen = DateTime.Parse("2013-02-13 11:30:00.0000000") },</v>
      </c>
    </row>
    <row r="87" spans="1:15" ht="150" x14ac:dyDescent="0.25">
      <c r="A87" s="1">
        <v>10204</v>
      </c>
      <c r="B87" s="1">
        <v>1</v>
      </c>
      <c r="C87" s="1">
        <v>1</v>
      </c>
      <c r="D87" s="1">
        <v>2117</v>
      </c>
      <c r="E87" s="1" t="s">
        <v>61</v>
      </c>
      <c r="F87" s="3" t="s">
        <v>1839</v>
      </c>
      <c r="G87" s="3" t="s">
        <v>2516</v>
      </c>
      <c r="H87" s="3" t="s">
        <v>2517</v>
      </c>
      <c r="I87" s="3" t="s">
        <v>2518</v>
      </c>
      <c r="J87" s="3" t="s">
        <v>2240</v>
      </c>
      <c r="K87" s="3" t="s">
        <v>1840</v>
      </c>
      <c r="L87" s="1">
        <v>1</v>
      </c>
      <c r="M87" s="1">
        <v>19</v>
      </c>
      <c r="N87" s="1" t="s">
        <v>2519</v>
      </c>
      <c r="O87" s="2" t="str">
        <f t="shared" si="1"/>
        <v xml:space="preserve">                new CustomerTransaction { Id = 10204, CustomerId = 1, TransactionTypeId = 1, InvoiceId = 2117,TransactionDate = DateTime.Parse("2013-02-13"), AmountExcludingTax = Decimal.Parse("864.00"), TaxAmount = Decimal.Parse("129.60"), TransactionAmount = Decimal.Parse("993.60"), OutstandingBalance = Decimal.Parse("0.00"), FinalizationDate = DateTime.Parse("2013-02-14"), IsFinalized = true, LastEditedBy = 19, LastEditedWhen = DateTime.Parse("2013-02-14 11:30:00.0000000") },</v>
      </c>
    </row>
    <row r="88" spans="1:15" ht="150" x14ac:dyDescent="0.25">
      <c r="A88" s="1">
        <v>10208</v>
      </c>
      <c r="B88" s="1">
        <v>1</v>
      </c>
      <c r="C88" s="1">
        <v>1</v>
      </c>
      <c r="D88" s="1">
        <v>2118</v>
      </c>
      <c r="E88" s="1" t="s">
        <v>61</v>
      </c>
      <c r="F88" s="3" t="s">
        <v>1839</v>
      </c>
      <c r="G88" s="3" t="s">
        <v>2520</v>
      </c>
      <c r="H88" s="3" t="s">
        <v>2521</v>
      </c>
      <c r="I88" s="3" t="s">
        <v>2522</v>
      </c>
      <c r="J88" s="3" t="s">
        <v>2240</v>
      </c>
      <c r="K88" s="3" t="s">
        <v>1840</v>
      </c>
      <c r="L88" s="1">
        <v>1</v>
      </c>
      <c r="M88" s="1">
        <v>19</v>
      </c>
      <c r="N88" s="1" t="s">
        <v>2519</v>
      </c>
      <c r="O88" s="2" t="str">
        <f t="shared" si="1"/>
        <v xml:space="preserve">                new CustomerTransaction { Id = 10208, CustomerId = 1, TransactionTypeId = 1, InvoiceId = 2118,TransactionDate = DateTime.Parse("2013-02-13"), AmountExcludingTax = Decimal.Parse("2422.00"), TaxAmount = Decimal.Parse("363.30"), TransactionAmount = Decimal.Parse("2785.30"), OutstandingBalance = Decimal.Parse("0.00"), FinalizationDate = DateTime.Parse("2013-02-14"), IsFinalized = true, LastEditedBy = 19, LastEditedWhen = DateTime.Parse("2013-02-14 11:30:00.0000000") },</v>
      </c>
    </row>
    <row r="89" spans="1:15" ht="150" x14ac:dyDescent="0.25">
      <c r="A89" s="1">
        <v>10390</v>
      </c>
      <c r="B89" s="1">
        <v>1</v>
      </c>
      <c r="C89" s="1">
        <v>1</v>
      </c>
      <c r="D89" s="1">
        <v>2157</v>
      </c>
      <c r="E89" s="1" t="s">
        <v>61</v>
      </c>
      <c r="F89" s="3" t="s">
        <v>1840</v>
      </c>
      <c r="G89" s="3" t="s">
        <v>2523</v>
      </c>
      <c r="H89" s="3" t="s">
        <v>2524</v>
      </c>
      <c r="I89" s="3" t="s">
        <v>2525</v>
      </c>
      <c r="J89" s="3" t="s">
        <v>2240</v>
      </c>
      <c r="K89" s="3" t="s">
        <v>1841</v>
      </c>
      <c r="L89" s="1">
        <v>1</v>
      </c>
      <c r="M89" s="1">
        <v>11</v>
      </c>
      <c r="N89" s="1" t="s">
        <v>2526</v>
      </c>
      <c r="O89" s="2" t="str">
        <f t="shared" si="1"/>
        <v xml:space="preserve">                new CustomerTransaction { Id = 10390, CustomerId = 1, TransactionTypeId = 1, InvoiceId = 2157,TransactionDate = DateTime.Parse("2013-02-14"), AmountExcludingTax = Decimal.Parse("8973.00"), TaxAmount = Decimal.Parse("1345.95"), TransactionAmount = Decimal.Parse("10318.95"), OutstandingBalance = Decimal.Parse("0.00"), FinalizationDate = DateTime.Parse("2013-02-15"), IsFinalized = true, LastEditedBy = 11, LastEditedWhen = DateTime.Parse("2013-02-15 11:30:00.0000000") },</v>
      </c>
    </row>
    <row r="90" spans="1:15" ht="150" x14ac:dyDescent="0.25">
      <c r="A90" s="1">
        <v>10665</v>
      </c>
      <c r="B90" s="1">
        <v>1</v>
      </c>
      <c r="C90" s="1">
        <v>1</v>
      </c>
      <c r="D90" s="1">
        <v>2216</v>
      </c>
      <c r="E90" s="1" t="s">
        <v>61</v>
      </c>
      <c r="F90" s="3" t="s">
        <v>1841</v>
      </c>
      <c r="G90" s="3" t="s">
        <v>2527</v>
      </c>
      <c r="H90" s="3" t="s">
        <v>2528</v>
      </c>
      <c r="I90" s="3" t="s">
        <v>2529</v>
      </c>
      <c r="J90" s="3" t="s">
        <v>2240</v>
      </c>
      <c r="K90" s="3" t="s">
        <v>1843</v>
      </c>
      <c r="L90" s="1">
        <v>1</v>
      </c>
      <c r="M90" s="1">
        <v>3</v>
      </c>
      <c r="N90" s="1" t="s">
        <v>2530</v>
      </c>
      <c r="O90" s="2" t="str">
        <f t="shared" si="1"/>
        <v xml:space="preserve">                new CustomerTransaction { Id = 10665, CustomerId = 1, TransactionTypeId = 1, InvoiceId = 2216,TransactionDate = DateTime.Parse("2013-02-15"), AmountExcludingTax = Decimal.Parse("511.00"), TaxAmount = Decimal.Parse("76.65"), TransactionAmount = Decimal.Parse("587.65"), OutstandingBalance = Decimal.Parse("0.00"), FinalizationDate = DateTime.Parse("2013-02-16"), IsFinalized = true, LastEditedBy = 3, LastEditedWhen = DateTime.Parse("2013-02-16 11:30:00.0000000") },</v>
      </c>
    </row>
    <row r="91" spans="1:15" ht="150" x14ac:dyDescent="0.25">
      <c r="A91" s="1">
        <v>10669</v>
      </c>
      <c r="B91" s="1">
        <v>1</v>
      </c>
      <c r="C91" s="1">
        <v>1</v>
      </c>
      <c r="D91" s="1">
        <v>2217</v>
      </c>
      <c r="E91" s="1" t="s">
        <v>61</v>
      </c>
      <c r="F91" s="3" t="s">
        <v>1841</v>
      </c>
      <c r="G91" s="3" t="s">
        <v>2531</v>
      </c>
      <c r="H91" s="3" t="s">
        <v>2532</v>
      </c>
      <c r="I91" s="3" t="s">
        <v>2533</v>
      </c>
      <c r="J91" s="3" t="s">
        <v>2240</v>
      </c>
      <c r="K91" s="3" t="s">
        <v>1843</v>
      </c>
      <c r="L91" s="1">
        <v>1</v>
      </c>
      <c r="M91" s="1">
        <v>3</v>
      </c>
      <c r="N91" s="1" t="s">
        <v>2530</v>
      </c>
      <c r="O91" s="2" t="str">
        <f t="shared" si="1"/>
        <v xml:space="preserve">                new CustomerTransaction { Id = 10669, CustomerId = 1, TransactionTypeId = 1, InvoiceId = 2217,TransactionDate = DateTime.Parse("2013-02-15"), AmountExcludingTax = Decimal.Parse("506.00"), TaxAmount = Decimal.Parse("75.90"), TransactionAmount = Decimal.Parse("581.90"), OutstandingBalance = Decimal.Parse("0.00"), FinalizationDate = DateTime.Parse("2013-02-16"), IsFinalized = true, LastEditedBy = 3, LastEditedWhen = DateTime.Parse("2013-02-16 11:30:00.0000000") },</v>
      </c>
    </row>
    <row r="92" spans="1:15" ht="150" x14ac:dyDescent="0.25">
      <c r="A92" s="1">
        <v>10851</v>
      </c>
      <c r="B92" s="1">
        <v>1</v>
      </c>
      <c r="C92" s="1">
        <v>1</v>
      </c>
      <c r="D92" s="1">
        <v>2256</v>
      </c>
      <c r="E92" s="1" t="s">
        <v>61</v>
      </c>
      <c r="F92" s="3" t="s">
        <v>1843</v>
      </c>
      <c r="G92" s="3" t="s">
        <v>2534</v>
      </c>
      <c r="H92" s="3" t="s">
        <v>2535</v>
      </c>
      <c r="I92" s="3" t="s">
        <v>2536</v>
      </c>
      <c r="J92" s="3" t="s">
        <v>2240</v>
      </c>
      <c r="K92" s="3" t="s">
        <v>2567</v>
      </c>
      <c r="L92" s="1">
        <v>1</v>
      </c>
      <c r="M92" s="1">
        <v>3</v>
      </c>
      <c r="N92" s="1" t="s">
        <v>2537</v>
      </c>
      <c r="O92" s="2" t="str">
        <f t="shared" si="1"/>
        <v xml:space="preserve">                new CustomerTransaction { Id = 10851, CustomerId = 1, TransactionTypeId = 1, InvoiceId = 2256,TransactionDate = DateTime.Parse("2013-02-16"), AmountExcludingTax = Decimal.Parse("1174.50"), TaxAmount = Decimal.Parse("176.18"), TransactionAmount = Decimal.Parse("1350.68"), OutstandingBalance = Decimal.Parse("0.00"), FinalizationDate = DateTime.Parse("2013-02-17"), IsFinalized = true, LastEditedBy = 3, LastEditedWhen = DateTime.Parse("2013-02-17 11:30:00.0000000") },</v>
      </c>
    </row>
    <row r="93" spans="1:15" ht="150" x14ac:dyDescent="0.25">
      <c r="A93" s="1">
        <v>10856</v>
      </c>
      <c r="B93" s="1">
        <v>1</v>
      </c>
      <c r="C93" s="1">
        <v>1</v>
      </c>
      <c r="D93" s="1">
        <v>2257</v>
      </c>
      <c r="E93" s="1" t="s">
        <v>61</v>
      </c>
      <c r="F93" s="3" t="s">
        <v>1843</v>
      </c>
      <c r="G93" s="3" t="s">
        <v>2538</v>
      </c>
      <c r="H93" s="3" t="s">
        <v>2539</v>
      </c>
      <c r="I93" s="3" t="s">
        <v>2540</v>
      </c>
      <c r="J93" s="3" t="s">
        <v>2240</v>
      </c>
      <c r="K93" s="3" t="s">
        <v>2567</v>
      </c>
      <c r="L93" s="1">
        <v>1</v>
      </c>
      <c r="M93" s="1">
        <v>3</v>
      </c>
      <c r="N93" s="1" t="s">
        <v>2537</v>
      </c>
      <c r="O93" s="2" t="str">
        <f t="shared" si="1"/>
        <v xml:space="preserve">                new CustomerTransaction { Id = 10856, CustomerId = 1, TransactionTypeId = 1, InvoiceId = 2257,TransactionDate = DateTime.Parse("2013-02-16"), AmountExcludingTax = Decimal.Parse("7252.80"), TaxAmount = Decimal.Parse("1087.92"), TransactionAmount = Decimal.Parse("8340.72"), OutstandingBalance = Decimal.Parse("0.00"), FinalizationDate = DateTime.Parse("2013-02-17"), IsFinalized = true, LastEditedBy = 3, LastEditedWhen = DateTime.Parse("2013-02-17 11:30:00.0000000") },</v>
      </c>
    </row>
    <row r="94" spans="1:15" ht="150" x14ac:dyDescent="0.25">
      <c r="A94" s="1">
        <v>10862</v>
      </c>
      <c r="B94" s="1">
        <v>1</v>
      </c>
      <c r="C94" s="1">
        <v>1</v>
      </c>
      <c r="D94" s="1">
        <v>2258</v>
      </c>
      <c r="E94" s="1" t="s">
        <v>61</v>
      </c>
      <c r="F94" s="3" t="s">
        <v>1843</v>
      </c>
      <c r="G94" s="3" t="s">
        <v>2541</v>
      </c>
      <c r="H94" s="3" t="s">
        <v>2542</v>
      </c>
      <c r="I94" s="3" t="s">
        <v>2543</v>
      </c>
      <c r="J94" s="3" t="s">
        <v>2240</v>
      </c>
      <c r="K94" s="3" t="s">
        <v>2567</v>
      </c>
      <c r="L94" s="1">
        <v>1</v>
      </c>
      <c r="M94" s="1">
        <v>3</v>
      </c>
      <c r="N94" s="1" t="s">
        <v>2537</v>
      </c>
      <c r="O94" s="2" t="str">
        <f t="shared" si="1"/>
        <v xml:space="preserve">                new CustomerTransaction { Id = 10862, CustomerId = 1, TransactionTypeId = 1, InvoiceId = 2258,TransactionDate = DateTime.Parse("2013-02-16"), AmountExcludingTax = Decimal.Parse("972.00"), TaxAmount = Decimal.Parse("145.80"), TransactionAmount = Decimal.Parse("1117.80"), OutstandingBalance = Decimal.Parse("0.00"), FinalizationDate = DateTime.Parse("2013-02-17"), IsFinalized = true, LastEditedBy = 3, LastEditedWhen = DateTime.Parse("2013-02-17 11:30:00.0000000") },</v>
      </c>
    </row>
    <row r="95" spans="1:15" ht="150" x14ac:dyDescent="0.25">
      <c r="A95" s="1">
        <v>11085</v>
      </c>
      <c r="B95" s="1">
        <v>1</v>
      </c>
      <c r="C95" s="1">
        <v>1</v>
      </c>
      <c r="D95" s="1">
        <v>2306</v>
      </c>
      <c r="E95" s="1" t="s">
        <v>61</v>
      </c>
      <c r="F95" s="3" t="s">
        <v>1842</v>
      </c>
      <c r="G95" s="3" t="s">
        <v>2544</v>
      </c>
      <c r="H95" s="3" t="s">
        <v>2545</v>
      </c>
      <c r="I95" s="3" t="s">
        <v>2546</v>
      </c>
      <c r="J95" s="3" t="s">
        <v>2240</v>
      </c>
      <c r="K95" s="3" t="s">
        <v>1844</v>
      </c>
      <c r="L95" s="1">
        <v>1</v>
      </c>
      <c r="M95" s="1">
        <v>11</v>
      </c>
      <c r="N95" s="1" t="s">
        <v>2547</v>
      </c>
      <c r="O95" s="2" t="str">
        <f t="shared" si="1"/>
        <v xml:space="preserve">                new CustomerTransaction { Id = 11085, CustomerId = 1, TransactionTypeId = 1, InvoiceId = 2306,TransactionDate = DateTime.Parse("2013-02-18"), AmountExcludingTax = Decimal.Parse("3296.00"), TaxAmount = Decimal.Parse("494.40"), TransactionAmount = Decimal.Parse("3790.40"), OutstandingBalance = Decimal.Parse("0.00"), FinalizationDate = DateTime.Parse("2013-02-19"), IsFinalized = true, LastEditedBy = 11, LastEditedWhen = DateTime.Parse("2013-02-19 11:30:00.0000000") },</v>
      </c>
    </row>
    <row r="96" spans="1:15" ht="150" x14ac:dyDescent="0.25">
      <c r="A96" s="1">
        <v>11094</v>
      </c>
      <c r="B96" s="1">
        <v>1</v>
      </c>
      <c r="C96" s="1">
        <v>1</v>
      </c>
      <c r="D96" s="1">
        <v>2308</v>
      </c>
      <c r="E96" s="1" t="s">
        <v>61</v>
      </c>
      <c r="F96" s="3" t="s">
        <v>1842</v>
      </c>
      <c r="G96" s="3" t="s">
        <v>2548</v>
      </c>
      <c r="H96" s="3" t="s">
        <v>2549</v>
      </c>
      <c r="I96" s="3" t="s">
        <v>2550</v>
      </c>
      <c r="J96" s="3" t="s">
        <v>2240</v>
      </c>
      <c r="K96" s="3" t="s">
        <v>1844</v>
      </c>
      <c r="L96" s="1">
        <v>1</v>
      </c>
      <c r="M96" s="1">
        <v>11</v>
      </c>
      <c r="N96" s="1" t="s">
        <v>2547</v>
      </c>
      <c r="O96" s="2" t="str">
        <f t="shared" si="1"/>
        <v xml:space="preserve">                new CustomerTransaction { Id = 11094, CustomerId = 1, TransactionTypeId = 1, InvoiceId = 2308,TransactionDate = DateTime.Parse("2013-02-18"), AmountExcludingTax = Decimal.Parse("2056.00"), TaxAmount = Decimal.Parse("308.40"), TransactionAmount = Decimal.Parse("2364.40"), OutstandingBalance = Decimal.Parse("0.00"), FinalizationDate = DateTime.Parse("2013-02-19"), IsFinalized = true, LastEditedBy = 11, LastEditedWhen = DateTime.Parse("2013-02-19 11:30:00.0000000") },</v>
      </c>
    </row>
    <row r="97" spans="1:15" ht="150" x14ac:dyDescent="0.25">
      <c r="A97" s="1">
        <v>11155</v>
      </c>
      <c r="B97" s="1">
        <v>1</v>
      </c>
      <c r="C97" s="1">
        <v>1</v>
      </c>
      <c r="D97" s="1">
        <v>2321</v>
      </c>
      <c r="E97" s="1" t="s">
        <v>61</v>
      </c>
      <c r="F97" s="3" t="s">
        <v>1842</v>
      </c>
      <c r="G97" s="3" t="s">
        <v>2551</v>
      </c>
      <c r="H97" s="3" t="s">
        <v>2552</v>
      </c>
      <c r="I97" s="3" t="s">
        <v>2553</v>
      </c>
      <c r="J97" s="3" t="s">
        <v>2240</v>
      </c>
      <c r="K97" s="3" t="s">
        <v>1844</v>
      </c>
      <c r="L97" s="1">
        <v>1</v>
      </c>
      <c r="M97" s="1">
        <v>11</v>
      </c>
      <c r="N97" s="1" t="s">
        <v>2547</v>
      </c>
      <c r="O97" s="2" t="str">
        <f t="shared" si="1"/>
        <v xml:space="preserve">                new CustomerTransaction { Id = 11155, CustomerId = 1, TransactionTypeId = 1, InvoiceId = 2321,TransactionDate = DateTime.Parse("2013-02-18"), AmountExcludingTax = Decimal.Parse("4374.00"), TaxAmount = Decimal.Parse("656.10"), TransactionAmount = Decimal.Parse("5030.10"), OutstandingBalance = Decimal.Parse("0.00"), FinalizationDate = DateTime.Parse("2013-02-19"), IsFinalized = true, LastEditedBy = 11, LastEditedWhen = DateTime.Parse("2013-02-19 11:30:00.0000000") },</v>
      </c>
    </row>
    <row r="98" spans="1:15" ht="150" x14ac:dyDescent="0.25">
      <c r="A98" s="1">
        <v>11292</v>
      </c>
      <c r="B98" s="1">
        <v>1</v>
      </c>
      <c r="C98" s="1">
        <v>1</v>
      </c>
      <c r="D98" s="1">
        <v>2344</v>
      </c>
      <c r="E98" s="1" t="s">
        <v>61</v>
      </c>
      <c r="F98" s="3" t="s">
        <v>1844</v>
      </c>
      <c r="G98" s="3" t="s">
        <v>2554</v>
      </c>
      <c r="H98" s="3" t="s">
        <v>2555</v>
      </c>
      <c r="I98" s="3" t="s">
        <v>2556</v>
      </c>
      <c r="J98" s="3" t="s">
        <v>2240</v>
      </c>
      <c r="K98" s="3" t="s">
        <v>2568</v>
      </c>
      <c r="L98" s="1">
        <v>1</v>
      </c>
      <c r="M98" s="1">
        <v>12</v>
      </c>
      <c r="N98" s="1" t="s">
        <v>2557</v>
      </c>
      <c r="O98" s="2" t="str">
        <f t="shared" si="1"/>
        <v xml:space="preserve">                new CustomerTransaction { Id = 11292, CustomerId = 1, TransactionTypeId = 1, InvoiceId = 2344,TransactionDate = DateTime.Parse("2013-02-19"), AmountExcludingTax = Decimal.Parse("1296.00"), TaxAmount = Decimal.Parse("194.40"), TransactionAmount = Decimal.Parse("1490.40"), OutstandingBalance = Decimal.Parse("0.00"), FinalizationDate = DateTime.Parse("2013-02-20"), IsFinalized = true, LastEditedBy = 12, LastEditedWhen = DateTime.Parse("2013-02-20 11:30:00.0000000") },</v>
      </c>
    </row>
    <row r="99" spans="1:15" ht="150" x14ac:dyDescent="0.25">
      <c r="A99" s="1">
        <v>12456</v>
      </c>
      <c r="B99" s="1">
        <v>1</v>
      </c>
      <c r="C99" s="1">
        <v>1</v>
      </c>
      <c r="D99" s="1">
        <v>2585</v>
      </c>
      <c r="E99" s="1" t="s">
        <v>61</v>
      </c>
      <c r="F99" s="3" t="s">
        <v>2124</v>
      </c>
      <c r="G99" s="3" t="s">
        <v>2554</v>
      </c>
      <c r="H99" s="3" t="s">
        <v>2555</v>
      </c>
      <c r="I99" s="3" t="s">
        <v>2556</v>
      </c>
      <c r="J99" s="3" t="s">
        <v>2240</v>
      </c>
      <c r="K99" s="3" t="s">
        <v>2569</v>
      </c>
      <c r="L99" s="1">
        <v>1</v>
      </c>
      <c r="M99" s="1">
        <v>15</v>
      </c>
      <c r="N99" s="1" t="s">
        <v>2558</v>
      </c>
      <c r="O99" s="2" t="str">
        <f t="shared" si="1"/>
        <v xml:space="preserve">                new CustomerTransaction { Id = 12456, CustomerId = 1, TransactionTypeId = 1, InvoiceId = 2585,TransactionDate = DateTime.Parse("2013-02-25"), AmountExcludingTax = Decimal.Parse("1296.00"), TaxAmount = Decimal.Parse("194.40"), TransactionAmount = Decimal.Parse("1490.40"), OutstandingBalance = Decimal.Parse("0.00"), FinalizationDate = DateTime.Parse("2013-02-26"), IsFinalized = true, LastEditedBy = 15, LastEditedWhen = DateTime.Parse("2013-02-26 11:30:00.0000000") },</v>
      </c>
    </row>
    <row r="100" spans="1:15" ht="150" x14ac:dyDescent="0.25">
      <c r="A100" s="1">
        <v>12910</v>
      </c>
      <c r="B100" s="1">
        <v>1</v>
      </c>
      <c r="C100" s="1">
        <v>1</v>
      </c>
      <c r="D100" s="1">
        <v>2682</v>
      </c>
      <c r="E100" s="1" t="s">
        <v>61</v>
      </c>
      <c r="F100" s="3" t="s">
        <v>2125</v>
      </c>
      <c r="G100" s="3" t="s">
        <v>2554</v>
      </c>
      <c r="H100" s="3" t="s">
        <v>2555</v>
      </c>
      <c r="I100" s="3" t="s">
        <v>2556</v>
      </c>
      <c r="J100" s="3" t="s">
        <v>2240</v>
      </c>
      <c r="K100" s="3" t="s">
        <v>2126</v>
      </c>
      <c r="L100" s="1">
        <v>1</v>
      </c>
      <c r="M100" s="1">
        <v>9</v>
      </c>
      <c r="N100" s="1" t="s">
        <v>2559</v>
      </c>
      <c r="O100" s="2" t="str">
        <f t="shared" si="1"/>
        <v xml:space="preserve">                new CustomerTransaction { Id = 12910, CustomerId = 1, TransactionTypeId = 1, InvoiceId = 2682,TransactionDate = DateTime.Parse("2013-02-27"), AmountExcludingTax = Decimal.Parse("1296.00"), TaxAmount = Decimal.Parse("194.40"), TransactionAmount = Decimal.Parse("1490.40"), OutstandingBalance = Decimal.Parse("0.00"), FinalizationDate = DateTime.Parse("2013-02-28"), IsFinalized = true, LastEditedBy = 9, LastEditedWhen = DateTime.Parse("2013-02-28 11:30:00.0000000") },</v>
      </c>
    </row>
    <row r="101" spans="1:15" ht="150" x14ac:dyDescent="0.25">
      <c r="A101" s="1">
        <v>13095</v>
      </c>
      <c r="B101" s="1">
        <v>1</v>
      </c>
      <c r="C101" s="1">
        <v>1</v>
      </c>
      <c r="D101" s="1">
        <v>2718</v>
      </c>
      <c r="E101" s="1" t="s">
        <v>61</v>
      </c>
      <c r="F101" s="3" t="s">
        <v>2126</v>
      </c>
      <c r="G101" s="3" t="s">
        <v>2554</v>
      </c>
      <c r="H101" s="3" t="s">
        <v>2555</v>
      </c>
      <c r="I101" s="3" t="s">
        <v>2556</v>
      </c>
      <c r="J101" s="3" t="s">
        <v>2240</v>
      </c>
      <c r="K101" s="3" t="s">
        <v>2570</v>
      </c>
      <c r="L101" s="1">
        <v>1</v>
      </c>
      <c r="M101" s="1">
        <v>19</v>
      </c>
      <c r="N101" s="1" t="s">
        <v>2560</v>
      </c>
      <c r="O101" s="2" t="str">
        <f t="shared" si="1"/>
        <v xml:space="preserve">                new CustomerTransaction { Id = 13095, CustomerId = 1, TransactionTypeId = 1, InvoiceId = 2718,TransactionDate = DateTime.Parse("2013-02-28"), AmountExcludingTax = Decimal.Parse("1296.00"), TaxAmount = Decimal.Parse("194.40"), TransactionAmount = Decimal.Parse("1490.40"), OutstandingBalance = Decimal.Parse("0.00"), FinalizationDate = DateTime.Parse("2013-03-01"), IsFinalized = true, LastEditedBy = 19, LastEditedWhen = DateTime.Parse("2013-03-01 11:30:00.0000000") },</v>
      </c>
    </row>
  </sheetData>
  <autoFilter ref="A1:O10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"/>
  <sheetViews>
    <sheetView zoomScale="80" zoomScaleNormal="80" workbookViewId="0">
      <pane ySplit="1" topLeftCell="A100" activePane="bottomLeft" state="frozen"/>
      <selection pane="bottomLeft" activeCell="B2" sqref="B2:B101"/>
    </sheetView>
  </sheetViews>
  <sheetFormatPr defaultRowHeight="15" x14ac:dyDescent="0.25"/>
  <cols>
    <col min="1" max="1" width="12.28515625" style="1" bestFit="1" customWidth="1"/>
    <col min="2" max="2" width="12.28515625" style="1" customWidth="1"/>
    <col min="3" max="3" width="14.42578125" style="1" bestFit="1" customWidth="1"/>
    <col min="4" max="4" width="19.5703125" style="1" bestFit="1" customWidth="1"/>
    <col min="5" max="5" width="11" style="1" bestFit="1" customWidth="1"/>
    <col min="6" max="6" width="20.5703125" style="1" bestFit="1" customWidth="1"/>
    <col min="7" max="7" width="18.7109375" style="1" bestFit="1" customWidth="1"/>
    <col min="8" max="8" width="20" style="1" bestFit="1" customWidth="1"/>
    <col min="9" max="9" width="22.85546875" style="1" bestFit="1" customWidth="1"/>
    <col min="10" max="10" width="20.7109375" style="1" bestFit="1" customWidth="1"/>
    <col min="11" max="11" width="14.5703125" style="3" bestFit="1" customWidth="1"/>
    <col min="12" max="12" width="33.140625" style="1" bestFit="1" customWidth="1"/>
    <col min="13" max="13" width="15" style="1" bestFit="1" customWidth="1"/>
    <col min="14" max="14" width="20.140625" style="1" bestFit="1" customWidth="1"/>
    <col min="15" max="15" width="13.5703125" style="1" bestFit="1" customWidth="1"/>
    <col min="16" max="16" width="38.85546875" style="1" bestFit="1" customWidth="1"/>
    <col min="17" max="17" width="20.5703125" style="1" bestFit="1" customWidth="1"/>
    <col min="18" max="18" width="16.7109375" style="1" customWidth="1"/>
    <col min="19" max="19" width="19.28515625" style="1" bestFit="1" customWidth="1"/>
    <col min="20" max="20" width="15" style="1" bestFit="1" customWidth="1"/>
    <col min="21" max="21" width="14.42578125" style="1" bestFit="1" customWidth="1"/>
    <col min="22" max="22" width="65.42578125" style="2" customWidth="1"/>
    <col min="23" max="23" width="28" style="1" bestFit="1" customWidth="1"/>
    <col min="24" max="24" width="23.85546875" style="1" bestFit="1" customWidth="1"/>
    <col min="25" max="25" width="15.5703125" style="1" bestFit="1" customWidth="1"/>
    <col min="26" max="26" width="28" style="1" bestFit="1" customWidth="1"/>
    <col min="27" max="27" width="76.5703125" style="1" customWidth="1"/>
    <col min="28" max="16384" width="9.140625" style="1"/>
  </cols>
  <sheetData>
    <row r="1" spans="1:27" s="10" customFormat="1" x14ac:dyDescent="0.25">
      <c r="A1" s="10" t="s">
        <v>1228</v>
      </c>
      <c r="C1" s="10" t="s">
        <v>1227</v>
      </c>
      <c r="D1" s="10" t="s">
        <v>1249</v>
      </c>
      <c r="E1" s="10" t="s">
        <v>1743</v>
      </c>
      <c r="F1" s="10" t="s">
        <v>682</v>
      </c>
      <c r="G1" s="10" t="s">
        <v>1746</v>
      </c>
      <c r="H1" s="10" t="s">
        <v>1850</v>
      </c>
      <c r="I1" s="10" t="s">
        <v>1744</v>
      </c>
      <c r="J1" s="10" t="s">
        <v>1851</v>
      </c>
      <c r="K1" s="11" t="s">
        <v>1852</v>
      </c>
      <c r="L1" s="10" t="s">
        <v>1750</v>
      </c>
      <c r="M1" s="10" t="s">
        <v>1853</v>
      </c>
      <c r="N1" s="10" t="s">
        <v>1854</v>
      </c>
      <c r="O1" s="10" t="s">
        <v>1752</v>
      </c>
      <c r="P1" s="10" t="s">
        <v>1753</v>
      </c>
      <c r="Q1" s="10" t="s">
        <v>714</v>
      </c>
      <c r="R1" s="10" t="s">
        <v>1855</v>
      </c>
      <c r="S1" s="10" t="s">
        <v>1856</v>
      </c>
      <c r="T1" s="10" t="s">
        <v>1255</v>
      </c>
      <c r="U1" s="10" t="s">
        <v>1256</v>
      </c>
      <c r="V1" s="12" t="s">
        <v>1857</v>
      </c>
      <c r="W1" s="10" t="s">
        <v>1858</v>
      </c>
      <c r="X1" s="10" t="s">
        <v>1859</v>
      </c>
      <c r="Y1" s="10" t="s">
        <v>11</v>
      </c>
      <c r="Z1" s="10" t="s">
        <v>695</v>
      </c>
    </row>
    <row r="2" spans="1:27" ht="262.5" customHeight="1" x14ac:dyDescent="0.25">
      <c r="A2" s="1">
        <v>33</v>
      </c>
      <c r="B2" s="1" t="str">
        <f>CONCATENATE(A2,",")</f>
        <v>33,</v>
      </c>
      <c r="C2" s="1">
        <v>10</v>
      </c>
      <c r="D2" s="1">
        <v>1</v>
      </c>
      <c r="E2" s="1">
        <v>36</v>
      </c>
      <c r="F2" s="1">
        <v>3</v>
      </c>
      <c r="G2" s="1">
        <v>1019</v>
      </c>
      <c r="H2" s="1">
        <v>1001</v>
      </c>
      <c r="I2" s="1">
        <v>15</v>
      </c>
      <c r="J2" s="1">
        <v>14</v>
      </c>
      <c r="K2" s="3" t="s">
        <v>1802</v>
      </c>
      <c r="L2" s="1">
        <v>14486</v>
      </c>
      <c r="M2" s="1">
        <v>0</v>
      </c>
      <c r="N2" s="1" t="s">
        <v>61</v>
      </c>
      <c r="O2" s="1" t="s">
        <v>61</v>
      </c>
      <c r="P2" s="1" t="s">
        <v>1860</v>
      </c>
      <c r="Q2" s="1" t="s">
        <v>61</v>
      </c>
      <c r="R2" s="1">
        <v>1</v>
      </c>
      <c r="S2" s="1">
        <v>0</v>
      </c>
      <c r="T2" s="1" t="s">
        <v>61</v>
      </c>
      <c r="U2" s="1" t="s">
        <v>61</v>
      </c>
      <c r="V2" s="2" t="s">
        <v>1861</v>
      </c>
      <c r="W2" s="1" t="s">
        <v>1862</v>
      </c>
      <c r="X2" s="1" t="s">
        <v>1557</v>
      </c>
      <c r="Y2" s="1">
        <v>15</v>
      </c>
      <c r="Z2" s="1" t="s">
        <v>1863</v>
      </c>
      <c r="AA2" s="2" t="str">
        <f>CONCATENATE("                new Invoice { Id = ",A2,", CustomerId = ",C2,", BillToCustomerId = ",D2,", OrderId = ",E2,", DeliveryMethodId = ",F2,", ContactPersonId = ",G2,", AccountsPersonId = ",H2,", SalespersonPersonId = ",I2,", PackedByPersonId = ",J2,IF(ISBLANK(K2),"",CONCATENATE(", InvoiceDate = DateTime.Parse(""",K2,""")")),", CustomerPurchaseOrderNumber = """,L2,""", IsCreditNote = ",IF(M2=1,"true","false"),IF(N2="NULL","",CONCATENATE(", CreditNoteReason = """,N2,"""")),IF(O2="NULL","",CONCATENATE(", Comments = """,O2,"""")),", DeliveryInstructions = """,P2,"""",IF(Q2="NULL","",CONCATENATE(", InternalComments = """,Q2,"""")),", TotalDryItems = ",R2,", TotalChillerItems = ",S2,IF(T2="NULL","",CONCATENATE(", DeliveryRun = ",T2)),IF(U2="NULL","",CONCATENATE(", RunPosition = ",U2)),IF(V2="NULL","",CONCATENATE(", ReturnedDeliveryData = """,SUBSTITUTE(V2,"""","\"""),"""")),IF(ISBLANK(W2),"",CONCATENATE(", ConfirmedDeliveryTime = DateTime.Parse(""",W2,""")")),", ConfirmedReceivedBy = """,X2,"""",IF(ISBLANK(Y2),"",CONCATENATE(", LastEditedBy = ",Y2)),IF(ISBLANK(Z2),"",CONCATENATE(", LastEditedWhen = DateTime.Parse(""",Z2,""")"))," },")</f>
        <v xml:space="preserve">                new Invoice { Id = 33, CustomerId = 10, BillToCustomerId = 1, OrderId = 36, DeliveryMethodId = 3, ContactPersonId = 1019, AccountsPersonId = 1001, SalespersonPersonId = 15, PackedByPersonId = 14, InvoiceDate = DateTime.Parse("2013-01-01"), CustomerPurchaseOrderNumber = "14486", IsCreditNote = false, DeliveryInstructions = "Unit 67, 372 Joo Lane", TotalDryItems = 1, TotalChillerItems = 0, ReturnedDeliveryData = "{\"Events\": [{ \"Event\":\"Ready for collection\",\"EventTime\":\"2013-01-01T12:00:00\",\"ConNote\":\"EAN-125-1083\"},{ \"Event\":\"DeliveryAttempt\",\"EventTime\":\"2013-01-02T09:45:00\",\"ConNote\":\"EAN-125-1083\",\"DriverID\":15,\"Latitude\":47.1697143,\"Longitude\":-98.4598177,\"Status\":\"Delivered\"}],\"DeliveredWhen\":\"2013-01-02T09:45:00\",\"ReceivedBy\":\"Siddhartha Parkar\"}", ConfirmedDeliveryTime = DateTime.Parse("2013-01-02 09:45:00.0000000"), ConfirmedReceivedBy = "Siddhartha Parkar", LastEditedBy = 15, LastEditedWhen = DateTime.Parse("2013-01-02 07:00:00.0000000") },</v>
      </c>
    </row>
    <row r="3" spans="1:27" ht="225" x14ac:dyDescent="0.25">
      <c r="A3" s="1">
        <v>72</v>
      </c>
      <c r="B3" s="1" t="str">
        <f t="shared" ref="B3:B66" si="0">CONCATENATE(A3,",")</f>
        <v>72,</v>
      </c>
      <c r="C3" s="1">
        <v>10</v>
      </c>
      <c r="D3" s="1">
        <v>1</v>
      </c>
      <c r="E3" s="1">
        <v>72</v>
      </c>
      <c r="F3" s="1">
        <v>3</v>
      </c>
      <c r="G3" s="1">
        <v>1019</v>
      </c>
      <c r="H3" s="1">
        <v>1001</v>
      </c>
      <c r="I3" s="1">
        <v>15</v>
      </c>
      <c r="J3" s="1">
        <v>2</v>
      </c>
      <c r="K3" s="3" t="s">
        <v>1803</v>
      </c>
      <c r="L3" s="1">
        <v>14486</v>
      </c>
      <c r="M3" s="1">
        <v>0</v>
      </c>
      <c r="N3" s="1" t="s">
        <v>61</v>
      </c>
      <c r="O3" s="1" t="s">
        <v>61</v>
      </c>
      <c r="P3" s="1" t="s">
        <v>1860</v>
      </c>
      <c r="Q3" s="1" t="s">
        <v>61</v>
      </c>
      <c r="R3" s="1">
        <v>2</v>
      </c>
      <c r="S3" s="1">
        <v>0</v>
      </c>
      <c r="T3" s="1" t="s">
        <v>61</v>
      </c>
      <c r="U3" s="1" t="s">
        <v>61</v>
      </c>
      <c r="V3" s="2" t="s">
        <v>1864</v>
      </c>
      <c r="W3" s="1" t="s">
        <v>1865</v>
      </c>
      <c r="X3" s="1" t="s">
        <v>1557</v>
      </c>
      <c r="Y3" s="1">
        <v>17</v>
      </c>
      <c r="Z3" s="1" t="s">
        <v>1866</v>
      </c>
      <c r="AA3" s="2" t="str">
        <f t="shared" ref="AA3:AA66" si="1">CONCATENATE("                new Invoice { Id = ",A3,", CustomerId = ",C3,", BillToCustomerId = ",D3,", OrderId = ",E3,", DeliveryMethodId = ",F3,", ContactPersonId = ",G3,", AccountsPersonId = ",H3,", SalespersonPersonId = ",I3,", PackedByPersonId = ",J3,IF(ISBLANK(K3),"",CONCATENATE(", InvoiceDate = DateTime.Parse(""",K3,""")")),", CustomerPurchaseOrderNumber = """,L3,""", IsCreditNote = ",IF(M3=1,"true","false"),IF(N3="NULL","",CONCATENATE(", CreditNoteReason = """,N3,"""")),IF(O3="NULL","",CONCATENATE(", Comments = """,O3,"""")),", DeliveryInstructions = """,P3,"""",IF(Q3="NULL","",CONCATENATE(", InternalComments = """,Q3,"""")),", TotalDryItems = ",R3,", TotalChillerItems = ",S3,IF(T3="NULL","",CONCATENATE(", DeliveryRun = ",T3)),IF(U3="NULL","",CONCATENATE(", RunPosition = ",U3)),IF(V3="NULL","",CONCATENATE(", ReturnedDeliveryData = """,SUBSTITUTE(V3,"""","\"""),"""")),IF(ISBLANK(W3),"",CONCATENATE(", ConfirmedDeliveryTime = DateTime.Parse(""",W3,""")")),", ConfirmedReceivedBy = """,X3,"""",IF(ISBLANK(Y3),"",CONCATENATE(", LastEditedBy = ",Y3)),IF(ISBLANK(Z3),"",CONCATENATE(", LastEditedWhen = DateTime.Parse(""",Z3,""")"))," },")</f>
        <v xml:space="preserve">                new Invoice { Id = 72, CustomerId = 10, BillToCustomerId = 1, OrderId = 72, DeliveryMethodId = 3, ContactPersonId = 1019, AccountsPersonId = 1001, SalespersonPersonId = 15, PackedByPersonId = 2, InvoiceDate = DateTime.Parse("2013-01-02"), CustomerPurchaseOrderNumber = "14486", IsCreditNote = false, DeliveryInstructions = "Unit 67, 372 Joo Lane", TotalDryItems = 2, TotalChillerItems = 0, ReturnedDeliveryData = "{\"Events\": [{ \"Event\":\"Ready for collection\",\"EventTime\":\"2013-01-02T12:00:00\",\"ConNote\":\"EAN-125-1122\"},{ \"Event\":\"DeliveryAttempt\",\"EventTime\":\"2013-01-03T09:35:00\",\"ConNote\":\"EAN-125-1122\",\"DriverID\":17,\"Latitude\":47.1697143,\"Longitude\":-98.4598177,\"Status\":\"Delivered\"}],\"DeliveredWhen\":\"2013-01-03T09:35:00\",\"ReceivedBy\":\"Siddhartha Parkar\"}", ConfirmedDeliveryTime = DateTime.Parse("2013-01-03 09:35:00.0000000"), ConfirmedReceivedBy = "Siddhartha Parkar", LastEditedBy = 17, LastEditedWhen = DateTime.Parse("2013-01-03 07:00:00.0000000") },</v>
      </c>
    </row>
    <row r="4" spans="1:27" ht="240" x14ac:dyDescent="0.25">
      <c r="A4" s="1">
        <v>92</v>
      </c>
      <c r="B4" s="1" t="str">
        <f t="shared" si="0"/>
        <v>92,</v>
      </c>
      <c r="C4" s="1">
        <v>3</v>
      </c>
      <c r="D4" s="1">
        <v>1</v>
      </c>
      <c r="E4" s="1">
        <v>93</v>
      </c>
      <c r="F4" s="1">
        <v>3</v>
      </c>
      <c r="G4" s="1">
        <v>1005</v>
      </c>
      <c r="H4" s="1">
        <v>1001</v>
      </c>
      <c r="I4" s="1">
        <v>15</v>
      </c>
      <c r="J4" s="1">
        <v>2</v>
      </c>
      <c r="K4" s="3" t="s">
        <v>1803</v>
      </c>
      <c r="L4" s="1">
        <v>11991</v>
      </c>
      <c r="M4" s="1">
        <v>0</v>
      </c>
      <c r="N4" s="1" t="s">
        <v>61</v>
      </c>
      <c r="O4" s="1" t="s">
        <v>61</v>
      </c>
      <c r="P4" s="1" t="s">
        <v>1867</v>
      </c>
      <c r="Q4" s="1" t="s">
        <v>61</v>
      </c>
      <c r="R4" s="1">
        <v>2</v>
      </c>
      <c r="S4" s="1">
        <v>0</v>
      </c>
      <c r="T4" s="1" t="s">
        <v>61</v>
      </c>
      <c r="U4" s="1" t="s">
        <v>61</v>
      </c>
      <c r="V4" s="2" t="s">
        <v>1868</v>
      </c>
      <c r="W4" s="1" t="s">
        <v>1869</v>
      </c>
      <c r="X4" s="1" t="s">
        <v>1501</v>
      </c>
      <c r="Y4" s="1">
        <v>17</v>
      </c>
      <c r="Z4" s="1" t="s">
        <v>1866</v>
      </c>
      <c r="AA4" s="2" t="str">
        <f t="shared" si="1"/>
        <v xml:space="preserve">                new Invoice { Id = 92, CustomerId = 3, BillToCustomerId = 1, OrderId = 93, DeliveryMethodId = 3, ContactPersonId = 1005, AccountsPersonId = 1001, SalespersonPersonId = 15, PackedByPersonId = 2, InvoiceDate = DateTime.Parse("2013-01-02"), CustomerPurchaseOrderNumber = "11991", IsCreditNote = false, DeliveryInstructions = "Unit 217, 1970 Khandke Road", TotalDryItems = 2, TotalChillerItems = 0, ReturnedDeliveryData = "{\"Events\": [{ \"Event\":\"Ready for collection\",\"EventTime\":\"2013-01-02T12:00:00\",\"ConNote\":\"EAN-125-1142\"},{ \"Event\":\"DeliveryAttempt\",\"EventTime\":\"2013-01-03T11:15:00\",\"ConNote\":\"EAN-125-1142\",\"DriverID\":17,\"Latitude\":34.2689145,\"Longitude\":-112.7271223,\"Status\":\"Delivered\"}],\"DeliveredWhen\":\"2013-01-03T11:15:00\",\"ReceivedBy\":\"Bhaargav Rambhatla\"}", ConfirmedDeliveryTime = DateTime.Parse("2013-01-03 11:15:00.0000000"), ConfirmedReceivedBy = "Bhaargav Rambhatla", LastEditedBy = 17, LastEditedWhen = DateTime.Parse("2013-01-03 07:00:00.0000000") },</v>
      </c>
    </row>
    <row r="5" spans="1:27" ht="240" x14ac:dyDescent="0.25">
      <c r="A5" s="1">
        <v>196</v>
      </c>
      <c r="B5" s="1" t="str">
        <f t="shared" si="0"/>
        <v>196,</v>
      </c>
      <c r="C5" s="1">
        <v>27</v>
      </c>
      <c r="D5" s="1">
        <v>1</v>
      </c>
      <c r="E5" s="1">
        <v>196</v>
      </c>
      <c r="F5" s="1">
        <v>3</v>
      </c>
      <c r="G5" s="1">
        <v>1053</v>
      </c>
      <c r="H5" s="1">
        <v>1001</v>
      </c>
      <c r="I5" s="1">
        <v>14</v>
      </c>
      <c r="J5" s="1">
        <v>19</v>
      </c>
      <c r="K5" s="3" t="s">
        <v>1804</v>
      </c>
      <c r="L5" s="1">
        <v>14441</v>
      </c>
      <c r="M5" s="1">
        <v>0</v>
      </c>
      <c r="N5" s="1" t="s">
        <v>61</v>
      </c>
      <c r="O5" s="1" t="s">
        <v>61</v>
      </c>
      <c r="P5" s="1" t="s">
        <v>1870</v>
      </c>
      <c r="Q5" s="1" t="s">
        <v>61</v>
      </c>
      <c r="R5" s="1">
        <v>2</v>
      </c>
      <c r="S5" s="1">
        <v>0</v>
      </c>
      <c r="T5" s="1" t="s">
        <v>61</v>
      </c>
      <c r="U5" s="1" t="s">
        <v>61</v>
      </c>
      <c r="V5" s="2" t="s">
        <v>1871</v>
      </c>
      <c r="W5" s="1" t="s">
        <v>1872</v>
      </c>
      <c r="X5" s="1" t="s">
        <v>1695</v>
      </c>
      <c r="Y5" s="1">
        <v>10</v>
      </c>
      <c r="Z5" s="1" t="s">
        <v>1873</v>
      </c>
      <c r="AA5" s="2" t="str">
        <f t="shared" si="1"/>
        <v xml:space="preserve">                new Invoice { Id = 196, CustomerId = 27, BillToCustomerId = 1, OrderId = 196, DeliveryMethodId = 3, ContactPersonId = 1053, AccountsPersonId = 1001, SalespersonPersonId = 14, PackedByPersonId = 19, InvoiceDate = DateTime.Parse("2013-01-03"), CustomerPurchaseOrderNumber = "14441", IsCreditNote = false, DeliveryInstructions = "Shop 13, 575 Pandit Crescent", TotalDryItems = 2, TotalChillerItems = 0, ReturnedDeliveryData = "{\"Events\": [{ \"Event\":\"Ready for collection\",\"EventTime\":\"2013-01-03T12:00:00\",\"ConNote\":\"EAN-125-1246\"},{ \"Event\":\"DeliveryAttempt\",\"EventTime\":\"2013-01-04T12:45:00\",\"ConNote\":\"EAN-125-1246\",\"DriverID\":10,\"Latitude\":45.8194098,\"Longitude\":-94.4094468,\"Status\":\"Delivered\"}],\"DeliveredWhen\":\"2013-01-04T12:45:00\",\"ReceivedBy\":\"Paula Gonzales\"}", ConfirmedDeliveryTime = DateTime.Parse("2013-01-04 12:45:00.0000000"), ConfirmedReceivedBy = "Paula Gonzales", LastEditedBy = 10, LastEditedWhen = DateTime.Parse("2013-01-04 07:00:00.0000000") },</v>
      </c>
    </row>
    <row r="6" spans="1:27" ht="240" x14ac:dyDescent="0.25">
      <c r="A6" s="1">
        <v>197</v>
      </c>
      <c r="B6" s="1" t="str">
        <f t="shared" si="0"/>
        <v>197,</v>
      </c>
      <c r="C6" s="1">
        <v>14</v>
      </c>
      <c r="D6" s="1">
        <v>1</v>
      </c>
      <c r="E6" s="1">
        <v>197</v>
      </c>
      <c r="F6" s="1">
        <v>3</v>
      </c>
      <c r="G6" s="1">
        <v>1027</v>
      </c>
      <c r="H6" s="1">
        <v>1001</v>
      </c>
      <c r="I6" s="1">
        <v>13</v>
      </c>
      <c r="J6" s="1">
        <v>19</v>
      </c>
      <c r="K6" s="3" t="s">
        <v>1804</v>
      </c>
      <c r="L6" s="1">
        <v>19357</v>
      </c>
      <c r="M6" s="1">
        <v>0</v>
      </c>
      <c r="N6" s="1" t="s">
        <v>61</v>
      </c>
      <c r="O6" s="1" t="s">
        <v>61</v>
      </c>
      <c r="P6" s="1" t="s">
        <v>1874</v>
      </c>
      <c r="Q6" s="1" t="s">
        <v>61</v>
      </c>
      <c r="R6" s="1">
        <v>3</v>
      </c>
      <c r="S6" s="1">
        <v>0</v>
      </c>
      <c r="T6" s="1" t="s">
        <v>61</v>
      </c>
      <c r="U6" s="1" t="s">
        <v>61</v>
      </c>
      <c r="V6" s="2" t="s">
        <v>1875</v>
      </c>
      <c r="W6" s="1" t="s">
        <v>1876</v>
      </c>
      <c r="X6" s="1" t="s">
        <v>1589</v>
      </c>
      <c r="Y6" s="1">
        <v>10</v>
      </c>
      <c r="Z6" s="1" t="s">
        <v>1873</v>
      </c>
      <c r="AA6" s="2" t="str">
        <f t="shared" si="1"/>
        <v xml:space="preserve">                new Invoice { Id = 197, CustomerId = 14, BillToCustomerId = 1, OrderId = 197, DeliveryMethodId = 3, ContactPersonId = 1027, AccountsPersonId = 1001, SalespersonPersonId = 13, PackedByPersonId = 19, InvoiceDate = DateTime.Parse("2013-01-03"), CustomerPurchaseOrderNumber = "19357", IsCreditNote = false, DeliveryInstructions = "Unit 221, 151 Vasiljevic Road", TotalDryItems = 3, TotalChillerItems = 0, ReturnedDeliveryData = "{\"Events\": [{ \"Event\":\"Ready for collection\",\"EventTime\":\"2013-01-03T12:00:00\",\"ConNote\":\"EAN-125-1247\"},{ \"Event\":\"DeliveryAttempt\",\"EventTime\":\"2013-01-04T12:50:00\",\"ConNote\":\"EAN-125-1247\",\"DriverID\":10,\"Latitude\":39.6862063,\"Longitude\":-77.7122154,\"Status\":\"Delivered\"}],\"DeliveredWhen\":\"2013-01-04T12:50:00\",\"ReceivedBy\":\"Tereza Valentova\"}", ConfirmedDeliveryTime = DateTime.Parse("2013-01-04 12:50:00.0000000"), ConfirmedReceivedBy = "Tereza Valentova", LastEditedBy = 10, LastEditedWhen = DateTime.Parse("2013-01-04 07:00:00.0000000") },</v>
      </c>
    </row>
    <row r="7" spans="1:27" ht="240" x14ac:dyDescent="0.25">
      <c r="A7" s="1">
        <v>279</v>
      </c>
      <c r="B7" s="1" t="str">
        <f t="shared" si="0"/>
        <v>279,</v>
      </c>
      <c r="C7" s="1">
        <v>2</v>
      </c>
      <c r="D7" s="1">
        <v>1</v>
      </c>
      <c r="E7" s="1">
        <v>288</v>
      </c>
      <c r="F7" s="1">
        <v>3</v>
      </c>
      <c r="G7" s="1">
        <v>1003</v>
      </c>
      <c r="H7" s="1">
        <v>1001</v>
      </c>
      <c r="I7" s="1">
        <v>20</v>
      </c>
      <c r="J7" s="1">
        <v>11</v>
      </c>
      <c r="K7" s="3" t="s">
        <v>1806</v>
      </c>
      <c r="L7" s="1">
        <v>18246</v>
      </c>
      <c r="M7" s="1">
        <v>0</v>
      </c>
      <c r="N7" s="1" t="s">
        <v>61</v>
      </c>
      <c r="O7" s="1" t="s">
        <v>61</v>
      </c>
      <c r="P7" s="1" t="s">
        <v>1877</v>
      </c>
      <c r="Q7" s="1" t="s">
        <v>61</v>
      </c>
      <c r="R7" s="1">
        <v>4</v>
      </c>
      <c r="S7" s="1">
        <v>0</v>
      </c>
      <c r="T7" s="1" t="s">
        <v>61</v>
      </c>
      <c r="U7" s="1" t="s">
        <v>61</v>
      </c>
      <c r="V7" s="2" t="s">
        <v>1878</v>
      </c>
      <c r="W7" s="1" t="s">
        <v>1879</v>
      </c>
      <c r="X7" s="1" t="s">
        <v>1493</v>
      </c>
      <c r="Y7" s="1">
        <v>9</v>
      </c>
      <c r="Z7" s="1" t="s">
        <v>1880</v>
      </c>
      <c r="AA7" s="2" t="str">
        <f t="shared" si="1"/>
        <v xml:space="preserve">                new Invoice { Id = 279, CustomerId = 2, BillToCustomerId = 1, OrderId = 288, DeliveryMethodId = 3, ContactPersonId = 1003, AccountsPersonId = 1001, SalespersonPersonId = 20, PackedByPersonId = 11, InvoiceDate = DateTime.Parse("2013-01-05"), CustomerPurchaseOrderNumber = "18246", IsCreditNote = false, DeliveryInstructions = "Shop 245, 705 Dita Lane", TotalDryItems = 4, TotalChillerItems = 0, ReturnedDeliveryData = "{\"Events\": [{ \"Event\":\"Ready for collection\",\"EventTime\":\"2013-01-05T12:00:00\",\"ConNote\":\"EAN-125-1329\"},{ \"Event\":\"DeliveryAttempt\",\"EventTime\":\"2013-01-06T07:50:00\",\"ConNote\":\"EAN-125-1329\",\"DriverID\":9,\"Latitude\":48.7163356,\"Longitude\":-115.8743507,\"Status\":\"Delivered\"}],\"DeliveredWhen\":\"2013-01-06T07:50:00\",\"ReceivedBy\":\"Lorena Cindric\"}", ConfirmedDeliveryTime = DateTime.Parse("2013-01-06 07:50:00.0000000"), ConfirmedReceivedBy = "Lorena Cindric", LastEditedBy = 9, LastEditedWhen = DateTime.Parse("2013-01-06 07:00:00.0000000") },</v>
      </c>
    </row>
    <row r="8" spans="1:27" ht="240" x14ac:dyDescent="0.25">
      <c r="A8" s="1">
        <v>285</v>
      </c>
      <c r="B8" s="1" t="str">
        <f t="shared" si="0"/>
        <v>285,</v>
      </c>
      <c r="C8" s="1">
        <v>6</v>
      </c>
      <c r="D8" s="1">
        <v>1</v>
      </c>
      <c r="E8" s="1">
        <v>294</v>
      </c>
      <c r="F8" s="1">
        <v>3</v>
      </c>
      <c r="G8" s="1">
        <v>1011</v>
      </c>
      <c r="H8" s="1">
        <v>1001</v>
      </c>
      <c r="I8" s="1">
        <v>16</v>
      </c>
      <c r="J8" s="1">
        <v>11</v>
      </c>
      <c r="K8" s="3" t="s">
        <v>1806</v>
      </c>
      <c r="L8" s="1">
        <v>15464</v>
      </c>
      <c r="M8" s="1">
        <v>0</v>
      </c>
      <c r="N8" s="1" t="s">
        <v>61</v>
      </c>
      <c r="O8" s="1" t="s">
        <v>61</v>
      </c>
      <c r="P8" s="1" t="s">
        <v>1881</v>
      </c>
      <c r="Q8" s="1" t="s">
        <v>61</v>
      </c>
      <c r="R8" s="1">
        <v>3</v>
      </c>
      <c r="S8" s="1">
        <v>0</v>
      </c>
      <c r="T8" s="1" t="s">
        <v>61</v>
      </c>
      <c r="U8" s="1" t="s">
        <v>61</v>
      </c>
      <c r="V8" s="2" t="s">
        <v>1882</v>
      </c>
      <c r="W8" s="1" t="s">
        <v>1883</v>
      </c>
      <c r="X8" s="1" t="s">
        <v>1525</v>
      </c>
      <c r="Y8" s="1">
        <v>9</v>
      </c>
      <c r="Z8" s="1" t="s">
        <v>1880</v>
      </c>
      <c r="AA8" s="2" t="str">
        <f t="shared" si="1"/>
        <v xml:space="preserve">                new Invoice { Id = 285, CustomerId = 6, BillToCustomerId = 1, OrderId = 294, DeliveryMethodId = 3, ContactPersonId = 1011, AccountsPersonId = 1001, SalespersonPersonId = 16, PackedByPersonId = 11, InvoiceDate = DateTime.Parse("2013-01-05"), CustomerPurchaseOrderNumber = "15464", IsCreditNote = false, DeliveryInstructions = "Shop 196, 483 Raut Lane", TotalDryItems = 3, TotalChillerItems = 0, ReturnedDeliveryData = "{\"Events\": [{ \"Event\":\"Ready for collection\",\"EventTime\":\"2013-01-05T12:00:00\",\"ConNote\":\"EAN-125-1335\"},{ \"Event\":\"DeliveryAttempt\",\"EventTime\":\"2013-01-06T08:20:00\",\"ConNote\":\"EAN-125-1335\",\"DriverID\":9,\"Latitude\":47.5422180,\"Longitude\":-98.2381519,\"Status\":\"Delivered\"}],\"DeliveredWhen\":\"2013-01-06T08:20:00\",\"ReceivedBy\":\"Biswajeet Thakur\"}", ConfirmedDeliveryTime = DateTime.Parse("2013-01-06 08:20:00.0000000"), ConfirmedReceivedBy = "Biswajeet Thakur", LastEditedBy = 9, LastEditedWhen = DateTime.Parse("2013-01-06 07:00:00.0000000") },</v>
      </c>
    </row>
    <row r="9" spans="1:27" ht="240" x14ac:dyDescent="0.25">
      <c r="A9" s="1">
        <v>418</v>
      </c>
      <c r="B9" s="1" t="str">
        <f t="shared" si="0"/>
        <v>418,</v>
      </c>
      <c r="C9" s="1">
        <v>26</v>
      </c>
      <c r="D9" s="1">
        <v>1</v>
      </c>
      <c r="E9" s="1">
        <v>434</v>
      </c>
      <c r="F9" s="1">
        <v>3</v>
      </c>
      <c r="G9" s="1">
        <v>1051</v>
      </c>
      <c r="H9" s="1">
        <v>1001</v>
      </c>
      <c r="I9" s="1">
        <v>14</v>
      </c>
      <c r="J9" s="1">
        <v>8</v>
      </c>
      <c r="K9" s="3" t="s">
        <v>1808</v>
      </c>
      <c r="L9" s="1">
        <v>13768</v>
      </c>
      <c r="M9" s="1">
        <v>0</v>
      </c>
      <c r="N9" s="1" t="s">
        <v>61</v>
      </c>
      <c r="O9" s="1" t="s">
        <v>61</v>
      </c>
      <c r="P9" s="1" t="s">
        <v>1884</v>
      </c>
      <c r="Q9" s="1" t="s">
        <v>61</v>
      </c>
      <c r="R9" s="1">
        <v>5</v>
      </c>
      <c r="S9" s="1">
        <v>0</v>
      </c>
      <c r="T9" s="1" t="s">
        <v>61</v>
      </c>
      <c r="U9" s="1" t="s">
        <v>61</v>
      </c>
      <c r="V9" s="2" t="s">
        <v>1885</v>
      </c>
      <c r="W9" s="1" t="s">
        <v>1886</v>
      </c>
      <c r="X9" s="1" t="s">
        <v>1687</v>
      </c>
      <c r="Y9" s="1">
        <v>6</v>
      </c>
      <c r="Z9" s="1" t="s">
        <v>1887</v>
      </c>
      <c r="AA9" s="2" t="str">
        <f t="shared" si="1"/>
        <v xml:space="preserve">                new Invoice { Id = 418, CustomerId = 26, BillToCustomerId = 1, OrderId = 434, DeliveryMethodId = 3, ContactPersonId = 1051, AccountsPersonId = 1001, SalespersonPersonId = 14, PackedByPersonId = 8, InvoiceDate = DateTime.Parse("2013-01-08"), CustomerPurchaseOrderNumber = "13768", IsCreditNote = false, DeliveryInstructions = "Shop 119, 1022 Folliero Street", TotalDryItems = 5, TotalChillerItems = 0, ReturnedDeliveryData = "{\"Events\": [{ \"Event\":\"Ready for collection\",\"EventTime\":\"2013-01-08T12:00:00\",\"ConNote\":\"EAN-125-1468\"},{ \"Event\":\"DeliveryAttempt\",\"EventTime\":\"2013-01-09T07:05:00\",\"ConNote\":\"EAN-125-1468\",\"DriverID\":6,\"Latitude\":41.1725134,\"Longitude\":-92.3087945,\"Status\":\"Delivered\"}],\"DeliveredWhen\":\"2013-01-09T07:05:00\",\"ReceivedBy\":\"Dhanishta Majji\"}", ConfirmedDeliveryTime = DateTime.Parse("2013-01-09 07:05:00.0000000"), ConfirmedReceivedBy = "Dhanishta Majji", LastEditedBy = 6, LastEditedWhen = DateTime.Parse("2013-01-09 07:00:00.0000000") },</v>
      </c>
    </row>
    <row r="10" spans="1:27" ht="240" x14ac:dyDescent="0.25">
      <c r="A10" s="1">
        <v>511</v>
      </c>
      <c r="B10" s="1" t="str">
        <f t="shared" si="0"/>
        <v>511,</v>
      </c>
      <c r="C10" s="1">
        <v>8</v>
      </c>
      <c r="D10" s="1">
        <v>1</v>
      </c>
      <c r="E10" s="1">
        <v>582</v>
      </c>
      <c r="F10" s="1">
        <v>3</v>
      </c>
      <c r="G10" s="1">
        <v>1015</v>
      </c>
      <c r="H10" s="1">
        <v>1001</v>
      </c>
      <c r="I10" s="1">
        <v>13</v>
      </c>
      <c r="J10" s="1">
        <v>12</v>
      </c>
      <c r="K10" s="3" t="s">
        <v>1810</v>
      </c>
      <c r="L10" s="1">
        <v>19664</v>
      </c>
      <c r="M10" s="1">
        <v>0</v>
      </c>
      <c r="N10" s="1" t="s">
        <v>61</v>
      </c>
      <c r="O10" s="1" t="s">
        <v>61</v>
      </c>
      <c r="P10" s="1" t="s">
        <v>1888</v>
      </c>
      <c r="Q10" s="1" t="s">
        <v>61</v>
      </c>
      <c r="R10" s="1">
        <v>3</v>
      </c>
      <c r="S10" s="1">
        <v>0</v>
      </c>
      <c r="T10" s="1" t="s">
        <v>61</v>
      </c>
      <c r="U10" s="1" t="s">
        <v>61</v>
      </c>
      <c r="V10" s="2" t="s">
        <v>1889</v>
      </c>
      <c r="W10" s="1" t="s">
        <v>1890</v>
      </c>
      <c r="X10" s="1" t="s">
        <v>1541</v>
      </c>
      <c r="Y10" s="1">
        <v>9</v>
      </c>
      <c r="Z10" s="1" t="s">
        <v>1891</v>
      </c>
      <c r="AA10" s="2" t="str">
        <f t="shared" si="1"/>
        <v xml:space="preserve">                new Invoice { Id = 511, CustomerId = 8, BillToCustomerId = 1, OrderId = 582, DeliveryMethodId = 3, ContactPersonId = 1015, AccountsPersonId = 1001, SalespersonPersonId = 13, PackedByPersonId = 12, InvoiceDate = DateTime.Parse("2013-01-10"), CustomerPurchaseOrderNumber = "19664", IsCreditNote = false, DeliveryInstructions = "Shop 282, 752 Shaker Doust Boulevard", TotalDryItems = 3, TotalChillerItems = 0, ReturnedDeliveryData = "{\"Events\": [{ \"Event\":\"Ready for collection\",\"EventTime\":\"2013-01-10T12:00:00\",\"ConNote\":\"EAN-125-1561\"},{ \"Event\":\"DeliveryAttempt\",\"EventTime\":\"2013-01-11T07:05:00\",\"ConNote\":\"EAN-125-1561\",\"DriverID\":9,\"Latitude\":39.6283210,\"Longitude\":-105.0499841,\"Status\":\"Delivered\"}],\"DeliveredWhen\":\"2013-01-11T07:05:00\",\"ReceivedBy\":\"Kanti Kotadia\"}", ConfirmedDeliveryTime = DateTime.Parse("2013-01-11 07:05:00.0000000"), ConfirmedReceivedBy = "Kanti Kotadia", LastEditedBy = 9, LastEditedWhen = DateTime.Parse("2013-01-11 07:00:00.0000000") },</v>
      </c>
    </row>
    <row r="11" spans="1:27" ht="240" x14ac:dyDescent="0.25">
      <c r="A11" s="1">
        <v>512</v>
      </c>
      <c r="B11" s="1" t="str">
        <f t="shared" si="0"/>
        <v>512,</v>
      </c>
      <c r="C11" s="1">
        <v>14</v>
      </c>
      <c r="D11" s="1">
        <v>1</v>
      </c>
      <c r="E11" s="1">
        <v>523</v>
      </c>
      <c r="F11" s="1">
        <v>3</v>
      </c>
      <c r="G11" s="1">
        <v>1027</v>
      </c>
      <c r="H11" s="1">
        <v>1001</v>
      </c>
      <c r="I11" s="1">
        <v>15</v>
      </c>
      <c r="J11" s="1">
        <v>12</v>
      </c>
      <c r="K11" s="3" t="s">
        <v>1810</v>
      </c>
      <c r="L11" s="1">
        <v>10924</v>
      </c>
      <c r="M11" s="1">
        <v>0</v>
      </c>
      <c r="N11" s="1" t="s">
        <v>61</v>
      </c>
      <c r="O11" s="1" t="s">
        <v>61</v>
      </c>
      <c r="P11" s="1" t="s">
        <v>1874</v>
      </c>
      <c r="Q11" s="1" t="s">
        <v>61</v>
      </c>
      <c r="R11" s="1">
        <v>4</v>
      </c>
      <c r="S11" s="1">
        <v>0</v>
      </c>
      <c r="T11" s="1" t="s">
        <v>61</v>
      </c>
      <c r="U11" s="1" t="s">
        <v>61</v>
      </c>
      <c r="V11" s="2" t="s">
        <v>1892</v>
      </c>
      <c r="W11" s="1" t="s">
        <v>1893</v>
      </c>
      <c r="X11" s="1" t="s">
        <v>1589</v>
      </c>
      <c r="Y11" s="1">
        <v>9</v>
      </c>
      <c r="Z11" s="1" t="s">
        <v>1891</v>
      </c>
      <c r="AA11" s="2" t="str">
        <f t="shared" si="1"/>
        <v xml:space="preserve">                new Invoice { Id = 512, CustomerId = 14, BillToCustomerId = 1, OrderId = 523, DeliveryMethodId = 3, ContactPersonId = 1027, AccountsPersonId = 1001, SalespersonPersonId = 15, PackedByPersonId = 12, InvoiceDate = DateTime.Parse("2013-01-10"), CustomerPurchaseOrderNumber = "10924", IsCreditNote = false, DeliveryInstructions = "Unit 221, 151 Vasiljevic Road", TotalDryItems = 4, TotalChillerItems = 0, ReturnedDeliveryData = "{\"Events\": [{ \"Event\":\"Ready for collection\",\"EventTime\":\"2013-01-10T12:00:00\",\"ConNote\":\"EAN-125-1562\"},{ \"Event\":\"DeliveryAttempt\",\"EventTime\":\"2013-01-11T07:10:00\",\"ConNote\":\"EAN-125-1562\",\"DriverID\":9,\"Latitude\":39.6862063,\"Longitude\":-77.7122154,\"Status\":\"Delivered\"}],\"DeliveredWhen\":\"2013-01-11T07:10:00\",\"ReceivedBy\":\"Tereza Valentova\"}", ConfirmedDeliveryTime = DateTime.Parse("2013-01-11 07:10:00.0000000"), ConfirmedReceivedBy = "Tereza Valentova", LastEditedBy = 9, LastEditedWhen = DateTime.Parse("2013-01-11 07:00:00.0000000") },</v>
      </c>
    </row>
    <row r="12" spans="1:27" ht="240" x14ac:dyDescent="0.25">
      <c r="A12" s="1">
        <v>513</v>
      </c>
      <c r="B12" s="1" t="str">
        <f t="shared" si="0"/>
        <v>513,</v>
      </c>
      <c r="C12" s="1">
        <v>16</v>
      </c>
      <c r="D12" s="1">
        <v>1</v>
      </c>
      <c r="E12" s="1">
        <v>584</v>
      </c>
      <c r="F12" s="1">
        <v>3</v>
      </c>
      <c r="G12" s="1">
        <v>1031</v>
      </c>
      <c r="H12" s="1">
        <v>1001</v>
      </c>
      <c r="I12" s="1">
        <v>15</v>
      </c>
      <c r="J12" s="1">
        <v>12</v>
      </c>
      <c r="K12" s="3" t="s">
        <v>1810</v>
      </c>
      <c r="L12" s="1">
        <v>10978</v>
      </c>
      <c r="M12" s="1">
        <v>0</v>
      </c>
      <c r="N12" s="1" t="s">
        <v>61</v>
      </c>
      <c r="O12" s="1" t="s">
        <v>61</v>
      </c>
      <c r="P12" s="1" t="s">
        <v>1894</v>
      </c>
      <c r="Q12" s="1" t="s">
        <v>61</v>
      </c>
      <c r="R12" s="1">
        <v>5</v>
      </c>
      <c r="S12" s="1">
        <v>0</v>
      </c>
      <c r="T12" s="1" t="s">
        <v>61</v>
      </c>
      <c r="U12" s="1" t="s">
        <v>61</v>
      </c>
      <c r="V12" s="2" t="s">
        <v>1895</v>
      </c>
      <c r="W12" s="1" t="s">
        <v>1896</v>
      </c>
      <c r="X12" s="1" t="s">
        <v>1605</v>
      </c>
      <c r="Y12" s="1">
        <v>9</v>
      </c>
      <c r="Z12" s="1" t="s">
        <v>1891</v>
      </c>
      <c r="AA12" s="2" t="str">
        <f t="shared" si="1"/>
        <v xml:space="preserve">                new Invoice { Id = 513, CustomerId = 16, BillToCustomerId = 1, OrderId = 584, DeliveryMethodId = 3, ContactPersonId = 1031, AccountsPersonId = 1001, SalespersonPersonId = 15, PackedByPersonId = 12, InvoiceDate = DateTime.Parse("2013-01-10"), CustomerPurchaseOrderNumber = "10978", IsCreditNote = false, DeliveryInstructions = "Suite 111, 27 Vidovic Boulevard", TotalDryItems = 5, TotalChillerItems = 0, ReturnedDeliveryData = "{\"Events\": [{ \"Event\":\"Ready for collection\",\"EventTime\":\"2013-01-10T12:00:00\",\"ConNote\":\"EAN-125-1563\"},{ \"Event\":\"DeliveryAttempt\",\"EventTime\":\"2013-01-11T07:15:00\",\"ConNote\":\"EAN-125-1563\",\"DriverID\":9,\"Latitude\":36.5931192,\"Longitude\":-93.3971299,\"Status\":\"Delivered\"}],\"DeliveredWhen\":\"2013-01-11T07:15:00\",\"ReceivedBy\":\"Nitin Matondkar\"}", ConfirmedDeliveryTime = DateTime.Parse("2013-01-11 07:15:00.0000000"), ConfirmedReceivedBy = "Nitin Matondkar", LastEditedBy = 9, LastEditedWhen = DateTime.Parse("2013-01-11 07:00:00.0000000") },</v>
      </c>
    </row>
    <row r="13" spans="1:27" ht="240" x14ac:dyDescent="0.25">
      <c r="A13" s="1">
        <v>590</v>
      </c>
      <c r="B13" s="1" t="str">
        <f t="shared" si="0"/>
        <v>590,</v>
      </c>
      <c r="C13" s="1">
        <v>5</v>
      </c>
      <c r="D13" s="1">
        <v>1</v>
      </c>
      <c r="E13" s="1">
        <v>600</v>
      </c>
      <c r="F13" s="1">
        <v>3</v>
      </c>
      <c r="G13" s="1">
        <v>1009</v>
      </c>
      <c r="H13" s="1">
        <v>1001</v>
      </c>
      <c r="I13" s="1">
        <v>15</v>
      </c>
      <c r="J13" s="1">
        <v>20</v>
      </c>
      <c r="K13" s="3" t="s">
        <v>1811</v>
      </c>
      <c r="L13" s="1">
        <v>15687</v>
      </c>
      <c r="M13" s="1">
        <v>0</v>
      </c>
      <c r="N13" s="1" t="s">
        <v>61</v>
      </c>
      <c r="O13" s="1" t="s">
        <v>61</v>
      </c>
      <c r="P13" s="1" t="s">
        <v>1897</v>
      </c>
      <c r="Q13" s="1" t="s">
        <v>61</v>
      </c>
      <c r="R13" s="1">
        <v>5</v>
      </c>
      <c r="S13" s="1">
        <v>0</v>
      </c>
      <c r="T13" s="1" t="s">
        <v>61</v>
      </c>
      <c r="U13" s="1" t="s">
        <v>61</v>
      </c>
      <c r="V13" s="2" t="s">
        <v>1898</v>
      </c>
      <c r="W13" s="1" t="s">
        <v>1899</v>
      </c>
      <c r="X13" s="1" t="s">
        <v>1517</v>
      </c>
      <c r="Y13" s="1">
        <v>8</v>
      </c>
      <c r="Z13" s="1" t="s">
        <v>1900</v>
      </c>
      <c r="AA13" s="2" t="str">
        <f t="shared" si="1"/>
        <v xml:space="preserve">                new Invoice { Id = 590, CustomerId = 5, BillToCustomerId = 1, OrderId = 600, DeliveryMethodId = 3, ContactPersonId = 1009, AccountsPersonId = 1001, SalespersonPersonId = 15, PackedByPersonId = 20, InvoiceDate = DateTime.Parse("2013-01-11"), CustomerPurchaseOrderNumber = "15687", IsCreditNote = false, DeliveryInstructions = "Unit 176, 1674 Skujins Boulevard", TotalDryItems = 5, TotalChillerItems = 0, ReturnedDeliveryData = "{\"Events\": [{ \"Event\":\"Ready for collection\",\"EventTime\":\"2013-01-11T12:00:00\",\"ConNote\":\"EAN-125-1640\"},{ \"Event\":\"DeliveryAttempt\",\"EventTime\":\"2013-01-12T07:05:00\",\"ConNote\":\"EAN-125-1640\",\"DriverID\":8,\"Latitude\":43.1992244,\"Longitude\":-78.5761394,\"Status\":\"Delivered\"}],\"DeliveredWhen\":\"2013-01-12T07:05:00\",\"ReceivedBy\":\"Johanna Huiting\"}", ConfirmedDeliveryTime = DateTime.Parse("2013-01-12 07:05:00.0000000"), ConfirmedReceivedBy = "Johanna Huiting", LastEditedBy = 8, LastEditedWhen = DateTime.Parse("2013-01-12 07:00:00.0000000") },</v>
      </c>
    </row>
    <row r="14" spans="1:27" ht="240" x14ac:dyDescent="0.25">
      <c r="A14" s="1">
        <v>591</v>
      </c>
      <c r="B14" s="1" t="str">
        <f t="shared" si="0"/>
        <v>591,</v>
      </c>
      <c r="C14" s="1">
        <v>8</v>
      </c>
      <c r="D14" s="1">
        <v>1</v>
      </c>
      <c r="E14" s="1">
        <v>658</v>
      </c>
      <c r="F14" s="1">
        <v>3</v>
      </c>
      <c r="G14" s="1">
        <v>1015</v>
      </c>
      <c r="H14" s="1">
        <v>1001</v>
      </c>
      <c r="I14" s="1">
        <v>16</v>
      </c>
      <c r="J14" s="1">
        <v>20</v>
      </c>
      <c r="K14" s="3" t="s">
        <v>1811</v>
      </c>
      <c r="L14" s="1">
        <v>19863</v>
      </c>
      <c r="M14" s="1">
        <v>0</v>
      </c>
      <c r="N14" s="1" t="s">
        <v>61</v>
      </c>
      <c r="O14" s="1" t="s">
        <v>61</v>
      </c>
      <c r="P14" s="1" t="s">
        <v>1888</v>
      </c>
      <c r="Q14" s="1" t="s">
        <v>61</v>
      </c>
      <c r="R14" s="1">
        <v>4</v>
      </c>
      <c r="S14" s="1">
        <v>0</v>
      </c>
      <c r="T14" s="1" t="s">
        <v>61</v>
      </c>
      <c r="U14" s="1" t="s">
        <v>61</v>
      </c>
      <c r="V14" s="2" t="s">
        <v>1901</v>
      </c>
      <c r="W14" s="1" t="s">
        <v>1902</v>
      </c>
      <c r="X14" s="1" t="s">
        <v>1541</v>
      </c>
      <c r="Y14" s="1">
        <v>8</v>
      </c>
      <c r="Z14" s="1" t="s">
        <v>1900</v>
      </c>
      <c r="AA14" s="2" t="str">
        <f t="shared" si="1"/>
        <v xml:space="preserve">                new Invoice { Id = 591, CustomerId = 8, BillToCustomerId = 1, OrderId = 658, DeliveryMethodId = 3, ContactPersonId = 1015, AccountsPersonId = 1001, SalespersonPersonId = 16, PackedByPersonId = 20, InvoiceDate = DateTime.Parse("2013-01-11"), CustomerPurchaseOrderNumber = "19863", IsCreditNote = false, DeliveryInstructions = "Shop 282, 752 Shaker Doust Boulevard", TotalDryItems = 4, TotalChillerItems = 0, ReturnedDeliveryData = "{\"Events\": [{ \"Event\":\"Ready for collection\",\"EventTime\":\"2013-01-11T12:00:00\",\"ConNote\":\"EAN-125-1641\"},{ \"Event\":\"DeliveryAttempt\",\"EventTime\":\"2013-01-12T07:10:00\",\"ConNote\":\"EAN-125-1641\",\"DriverID\":8,\"Latitude\":39.6283210,\"Longitude\":-105.0499841,\"Status\":\"Delivered\"}],\"DeliveredWhen\":\"2013-01-12T07:10:00\",\"ReceivedBy\":\"Kanti Kotadia\"}", ConfirmedDeliveryTime = DateTime.Parse("2013-01-12 07:10:00.0000000"), ConfirmedReceivedBy = "Kanti Kotadia", LastEditedBy = 8, LastEditedWhen = DateTime.Parse("2013-01-12 07:00:00.0000000") },</v>
      </c>
    </row>
    <row r="15" spans="1:27" ht="240" x14ac:dyDescent="0.25">
      <c r="A15" s="1">
        <v>592</v>
      </c>
      <c r="B15" s="1" t="str">
        <f t="shared" si="0"/>
        <v>592,</v>
      </c>
      <c r="C15" s="1">
        <v>11</v>
      </c>
      <c r="D15" s="1">
        <v>1</v>
      </c>
      <c r="E15" s="1">
        <v>594</v>
      </c>
      <c r="F15" s="1">
        <v>3</v>
      </c>
      <c r="G15" s="1">
        <v>1021</v>
      </c>
      <c r="H15" s="1">
        <v>1001</v>
      </c>
      <c r="I15" s="1">
        <v>8</v>
      </c>
      <c r="J15" s="1">
        <v>20</v>
      </c>
      <c r="K15" s="3" t="s">
        <v>1811</v>
      </c>
      <c r="L15" s="1">
        <v>19528</v>
      </c>
      <c r="M15" s="1">
        <v>0</v>
      </c>
      <c r="N15" s="1" t="s">
        <v>61</v>
      </c>
      <c r="O15" s="1" t="s">
        <v>61</v>
      </c>
      <c r="P15" s="1" t="s">
        <v>1903</v>
      </c>
      <c r="Q15" s="1" t="s">
        <v>61</v>
      </c>
      <c r="R15" s="1">
        <v>3</v>
      </c>
      <c r="S15" s="1">
        <v>0</v>
      </c>
      <c r="T15" s="1" t="s">
        <v>61</v>
      </c>
      <c r="U15" s="1" t="s">
        <v>61</v>
      </c>
      <c r="V15" s="2" t="s">
        <v>1904</v>
      </c>
      <c r="W15" s="1" t="s">
        <v>1905</v>
      </c>
      <c r="X15" s="1" t="s">
        <v>1565</v>
      </c>
      <c r="Y15" s="1">
        <v>8</v>
      </c>
      <c r="Z15" s="1" t="s">
        <v>1900</v>
      </c>
      <c r="AA15" s="2" t="str">
        <f t="shared" si="1"/>
        <v xml:space="preserve">                new Invoice { Id = 592, CustomerId = 11, BillToCustomerId = 1, OrderId = 594, DeliveryMethodId = 3, ContactPersonId = 1021, AccountsPersonId = 1001, SalespersonPersonId = 8, PackedByPersonId = 20, InvoiceDate = DateTime.Parse("2013-01-11"), CustomerPurchaseOrderNumber = "19528", IsCreditNote = false, DeliveryInstructions = "Unit 250, 1432 Pullela Street", TotalDryItems = 3, TotalChillerItems = 0, ReturnedDeliveryData = "{\"Events\": [{ \"Event\":\"Ready for collection\",\"EventTime\":\"2013-01-11T12:00:00\",\"ConNote\":\"EAN-125-1642\"},{ \"Event\":\"DeliveryAttempt\",\"EventTime\":\"2013-01-12T07:15:00\",\"ConNote\":\"EAN-125-1642\",\"DriverID\":8,\"Latitude\":40.0745503,\"Longitude\":-75.5351981,\"Status\":\"Delivered\"}],\"DeliveredWhen\":\"2013-01-12T07:15:00\",\"ReceivedBy\":\"Elnaz Javan\"}", ConfirmedDeliveryTime = DateTime.Parse("2013-01-12 07:15:00.0000000"), ConfirmedReceivedBy = "Elnaz Javan", LastEditedBy = 8, LastEditedWhen = DateTime.Parse("2013-01-12 07:00:00.0000000") },</v>
      </c>
    </row>
    <row r="16" spans="1:27" ht="240" x14ac:dyDescent="0.25">
      <c r="A16" s="1">
        <v>665</v>
      </c>
      <c r="B16" s="1" t="str">
        <f t="shared" si="0"/>
        <v>665,</v>
      </c>
      <c r="C16" s="1">
        <v>8</v>
      </c>
      <c r="D16" s="1">
        <v>1</v>
      </c>
      <c r="E16" s="1">
        <v>677</v>
      </c>
      <c r="F16" s="1">
        <v>3</v>
      </c>
      <c r="G16" s="1">
        <v>1015</v>
      </c>
      <c r="H16" s="1">
        <v>1001</v>
      </c>
      <c r="I16" s="1">
        <v>2</v>
      </c>
      <c r="J16" s="1">
        <v>3</v>
      </c>
      <c r="K16" s="3" t="s">
        <v>1813</v>
      </c>
      <c r="L16" s="1">
        <v>11175</v>
      </c>
      <c r="M16" s="1">
        <v>0</v>
      </c>
      <c r="N16" s="1" t="s">
        <v>61</v>
      </c>
      <c r="O16" s="1" t="s">
        <v>61</v>
      </c>
      <c r="P16" s="1" t="s">
        <v>1888</v>
      </c>
      <c r="Q16" s="1" t="s">
        <v>61</v>
      </c>
      <c r="R16" s="1">
        <v>2</v>
      </c>
      <c r="S16" s="1">
        <v>0</v>
      </c>
      <c r="T16" s="1" t="s">
        <v>61</v>
      </c>
      <c r="U16" s="1" t="s">
        <v>61</v>
      </c>
      <c r="V16" s="2" t="s">
        <v>1906</v>
      </c>
      <c r="W16" s="1" t="s">
        <v>1907</v>
      </c>
      <c r="X16" s="1" t="s">
        <v>1541</v>
      </c>
      <c r="Y16" s="1">
        <v>14</v>
      </c>
      <c r="Z16" s="1" t="s">
        <v>1908</v>
      </c>
      <c r="AA16" s="2" t="str">
        <f t="shared" si="1"/>
        <v xml:space="preserve">                new Invoice { Id = 665, CustomerId = 8, BillToCustomerId = 1, OrderId = 677, DeliveryMethodId = 3, ContactPersonId = 1015, AccountsPersonId = 1001, SalespersonPersonId = 2, PackedByPersonId = 3, InvoiceDate = DateTime.Parse("2013-01-12"), CustomerPurchaseOrderNumber = "11175", IsCreditNote = false, DeliveryInstructions = "Shop 282, 752 Shaker Doust Boulevard", TotalDryItems = 2, TotalChillerItems = 0, ReturnedDeliveryData = "{\"Events\": [{ \"Event\":\"Ready for collection\",\"EventTime\":\"2013-01-12T12:00:00\",\"ConNote\":\"EAN-125-1715\"},{ \"Event\":\"DeliveryAttempt\",\"EventTime\":\"2013-01-13T07:05:00\",\"ConNote\":\"EAN-125-1715\",\"DriverID\":14,\"Latitude\":39.6283210,\"Longitude\":-105.0499841,\"Status\":\"Delivered\"}],\"DeliveredWhen\":\"2013-01-13T07:05:00\",\"ReceivedBy\":\"Kanti Kotadia\"}", ConfirmedDeliveryTime = DateTime.Parse("2013-01-13 07:05:00.0000000"), ConfirmedReceivedBy = "Kanti Kotadia", LastEditedBy = 14, LastEditedWhen = DateTime.Parse("2013-01-13 07:00:00.0000000") },</v>
      </c>
    </row>
    <row r="17" spans="1:27" ht="240" x14ac:dyDescent="0.25">
      <c r="A17" s="1">
        <v>666</v>
      </c>
      <c r="B17" s="1" t="str">
        <f t="shared" si="0"/>
        <v>666,</v>
      </c>
      <c r="C17" s="1">
        <v>22</v>
      </c>
      <c r="D17" s="1">
        <v>1</v>
      </c>
      <c r="E17" s="1">
        <v>685</v>
      </c>
      <c r="F17" s="1">
        <v>3</v>
      </c>
      <c r="G17" s="1">
        <v>1043</v>
      </c>
      <c r="H17" s="1">
        <v>1001</v>
      </c>
      <c r="I17" s="1">
        <v>7</v>
      </c>
      <c r="J17" s="1">
        <v>3</v>
      </c>
      <c r="K17" s="3" t="s">
        <v>1813</v>
      </c>
      <c r="L17" s="1">
        <v>18709</v>
      </c>
      <c r="M17" s="1">
        <v>0</v>
      </c>
      <c r="N17" s="1" t="s">
        <v>61</v>
      </c>
      <c r="O17" s="1" t="s">
        <v>61</v>
      </c>
      <c r="P17" s="1" t="s">
        <v>1909</v>
      </c>
      <c r="Q17" s="1" t="s">
        <v>61</v>
      </c>
      <c r="R17" s="1">
        <v>4</v>
      </c>
      <c r="S17" s="1">
        <v>0</v>
      </c>
      <c r="T17" s="1" t="s">
        <v>61</v>
      </c>
      <c r="U17" s="1" t="s">
        <v>61</v>
      </c>
      <c r="V17" s="2" t="s">
        <v>1910</v>
      </c>
      <c r="W17" s="1" t="s">
        <v>1911</v>
      </c>
      <c r="X17" s="1" t="s">
        <v>1653</v>
      </c>
      <c r="Y17" s="1">
        <v>14</v>
      </c>
      <c r="Z17" s="1" t="s">
        <v>1908</v>
      </c>
      <c r="AA17" s="2" t="str">
        <f t="shared" si="1"/>
        <v xml:space="preserve">                new Invoice { Id = 666, CustomerId = 22, BillToCustomerId = 1, OrderId = 685, DeliveryMethodId = 3, ContactPersonId = 1043, AccountsPersonId = 1001, SalespersonPersonId = 7, PackedByPersonId = 3, InvoiceDate = DateTime.Parse("2013-01-12"), CustomerPurchaseOrderNumber = "18709", IsCreditNote = false, DeliveryInstructions = "Shop 26, 73 Berg Crescent", TotalDryItems = 4, TotalChillerItems = 0, ReturnedDeliveryData = "{\"Events\": [{ \"Event\":\"Ready for collection\",\"EventTime\":\"2013-01-12T12:00:00\",\"ConNote\":\"EAN-125-1716\"},{ \"Event\":\"DeliveryAttempt\",\"EventTime\":\"2013-01-13T07:10:00\",\"ConNote\":\"EAN-125-1716\",\"DriverID\":14,\"Latitude\":29.7885429,\"Longitude\":-85.2849181,\"Status\":\"Delivered\"}],\"DeliveredWhen\":\"2013-01-13T07:10:00\",\"ReceivedBy\":\"Cristina Longo\"}", ConfirmedDeliveryTime = DateTime.Parse("2013-01-13 07:10:00.0000000"), ConfirmedReceivedBy = "Cristina Longo", LastEditedBy = 14, LastEditedWhen = DateTime.Parse("2013-01-13 07:00:00.0000000") },</v>
      </c>
    </row>
    <row r="18" spans="1:27" ht="240" x14ac:dyDescent="0.25">
      <c r="A18" s="1">
        <v>667</v>
      </c>
      <c r="B18" s="1" t="str">
        <f t="shared" si="0"/>
        <v>667,</v>
      </c>
      <c r="C18" s="1">
        <v>27</v>
      </c>
      <c r="D18" s="1">
        <v>1</v>
      </c>
      <c r="E18" s="1">
        <v>686</v>
      </c>
      <c r="F18" s="1">
        <v>3</v>
      </c>
      <c r="G18" s="1">
        <v>1053</v>
      </c>
      <c r="H18" s="1">
        <v>1001</v>
      </c>
      <c r="I18" s="1">
        <v>3</v>
      </c>
      <c r="J18" s="1">
        <v>3</v>
      </c>
      <c r="K18" s="3" t="s">
        <v>1813</v>
      </c>
      <c r="L18" s="1">
        <v>13940</v>
      </c>
      <c r="M18" s="1">
        <v>0</v>
      </c>
      <c r="N18" s="1" t="s">
        <v>61</v>
      </c>
      <c r="O18" s="1" t="s">
        <v>61</v>
      </c>
      <c r="P18" s="1" t="s">
        <v>1870</v>
      </c>
      <c r="Q18" s="1" t="s">
        <v>61</v>
      </c>
      <c r="R18" s="1">
        <v>3</v>
      </c>
      <c r="S18" s="1">
        <v>0</v>
      </c>
      <c r="T18" s="1" t="s">
        <v>61</v>
      </c>
      <c r="U18" s="1" t="s">
        <v>61</v>
      </c>
      <c r="V18" s="2" t="s">
        <v>1912</v>
      </c>
      <c r="W18" s="1" t="s">
        <v>1913</v>
      </c>
      <c r="X18" s="1" t="s">
        <v>1695</v>
      </c>
      <c r="Y18" s="1">
        <v>14</v>
      </c>
      <c r="Z18" s="1" t="s">
        <v>1908</v>
      </c>
      <c r="AA18" s="2" t="str">
        <f t="shared" si="1"/>
        <v xml:space="preserve">                new Invoice { Id = 667, CustomerId = 27, BillToCustomerId = 1, OrderId = 686, DeliveryMethodId = 3, ContactPersonId = 1053, AccountsPersonId = 1001, SalespersonPersonId = 3, PackedByPersonId = 3, InvoiceDate = DateTime.Parse("2013-01-12"), CustomerPurchaseOrderNumber = "13940", IsCreditNote = false, DeliveryInstructions = "Shop 13, 575 Pandit Crescent", TotalDryItems = 3, TotalChillerItems = 0, ReturnedDeliveryData = "{\"Events\": [{ \"Event\":\"Ready for collection\",\"EventTime\":\"2013-01-12T12:00:00\",\"ConNote\":\"EAN-125-1717\"},{ \"Event\":\"DeliveryAttempt\",\"EventTime\":\"2013-01-13T07:15:00\",\"ConNote\":\"EAN-125-1717\",\"DriverID\":14,\"Latitude\":45.8194098,\"Longitude\":-94.4094468,\"Status\":\"Delivered\"}],\"DeliveredWhen\":\"2013-01-13T07:15:00\",\"ReceivedBy\":\"Paula Gonzales\"}", ConfirmedDeliveryTime = DateTime.Parse("2013-01-13 07:15:00.0000000"), ConfirmedReceivedBy = "Paula Gonzales", LastEditedBy = 14, LastEditedWhen = DateTime.Parse("2013-01-13 07:00:00.0000000") },</v>
      </c>
    </row>
    <row r="19" spans="1:27" ht="240" x14ac:dyDescent="0.25">
      <c r="A19" s="1">
        <v>689</v>
      </c>
      <c r="B19" s="1" t="str">
        <f t="shared" si="0"/>
        <v>689,</v>
      </c>
      <c r="C19" s="1">
        <v>6</v>
      </c>
      <c r="D19" s="1">
        <v>1</v>
      </c>
      <c r="E19" s="1">
        <v>709</v>
      </c>
      <c r="F19" s="1">
        <v>3</v>
      </c>
      <c r="G19" s="1">
        <v>1011</v>
      </c>
      <c r="H19" s="1">
        <v>1001</v>
      </c>
      <c r="I19" s="1">
        <v>14</v>
      </c>
      <c r="J19" s="1">
        <v>14</v>
      </c>
      <c r="K19" s="3" t="s">
        <v>1812</v>
      </c>
      <c r="L19" s="1">
        <v>13516</v>
      </c>
      <c r="M19" s="1">
        <v>0</v>
      </c>
      <c r="N19" s="1" t="s">
        <v>61</v>
      </c>
      <c r="O19" s="1" t="s">
        <v>61</v>
      </c>
      <c r="P19" s="1" t="s">
        <v>1881</v>
      </c>
      <c r="Q19" s="1" t="s">
        <v>61</v>
      </c>
      <c r="R19" s="1">
        <v>3</v>
      </c>
      <c r="S19" s="1">
        <v>0</v>
      </c>
      <c r="T19" s="1" t="s">
        <v>61</v>
      </c>
      <c r="U19" s="1" t="s">
        <v>61</v>
      </c>
      <c r="V19" s="2" t="s">
        <v>1914</v>
      </c>
      <c r="W19" s="1" t="s">
        <v>1915</v>
      </c>
      <c r="X19" s="1" t="s">
        <v>1525</v>
      </c>
      <c r="Y19" s="1">
        <v>18</v>
      </c>
      <c r="Z19" s="1" t="s">
        <v>1916</v>
      </c>
      <c r="AA19" s="2" t="str">
        <f t="shared" si="1"/>
        <v xml:space="preserve">                new Invoice { Id = 689, CustomerId = 6, BillToCustomerId = 1, OrderId = 709, DeliveryMethodId = 3, ContactPersonId = 1011, AccountsPersonId = 1001, SalespersonPersonId = 14, PackedByPersonId = 14, InvoiceDate = DateTime.Parse("2013-01-14"), CustomerPurchaseOrderNumber = "13516", IsCreditNote = false, DeliveryInstructions = "Shop 196, 483 Raut Lane", TotalDryItems = 3, TotalChillerItems = 0, ReturnedDeliveryData = "{\"Events\": [{ \"Event\":\"Ready for collection\",\"EventTime\":\"2013-01-14T12:00:00\",\"ConNote\":\"EAN-125-1739\"},{ \"Event\":\"DeliveryAttempt\",\"EventTime\":\"2013-01-15T07:05:00\",\"ConNote\":\"EAN-125-1739\",\"DriverID\":18,\"Latitude\":47.5422180,\"Longitude\":-98.2381519,\"Status\":\"Delivered\"}],\"DeliveredWhen\":\"2013-01-15T07:05:00\",\"ReceivedBy\":\"Biswajeet Thakur\"}", ConfirmedDeliveryTime = DateTime.Parse("2013-01-15 07:05:00.0000000"), ConfirmedReceivedBy = "Biswajeet Thakur", LastEditedBy = 18, LastEditedWhen = DateTime.Parse("2013-01-15 07:00:00.0000000") },</v>
      </c>
    </row>
    <row r="20" spans="1:27" ht="240" x14ac:dyDescent="0.25">
      <c r="A20" s="1">
        <v>690</v>
      </c>
      <c r="B20" s="1" t="str">
        <f t="shared" si="0"/>
        <v>690,</v>
      </c>
      <c r="C20" s="1">
        <v>11</v>
      </c>
      <c r="D20" s="1">
        <v>1</v>
      </c>
      <c r="E20" s="1">
        <v>712</v>
      </c>
      <c r="F20" s="1">
        <v>3</v>
      </c>
      <c r="G20" s="1">
        <v>1021</v>
      </c>
      <c r="H20" s="1">
        <v>1001</v>
      </c>
      <c r="I20" s="1">
        <v>13</v>
      </c>
      <c r="J20" s="1">
        <v>14</v>
      </c>
      <c r="K20" s="3" t="s">
        <v>1812</v>
      </c>
      <c r="L20" s="1">
        <v>15290</v>
      </c>
      <c r="M20" s="1">
        <v>0</v>
      </c>
      <c r="N20" s="1" t="s">
        <v>61</v>
      </c>
      <c r="O20" s="1" t="s">
        <v>61</v>
      </c>
      <c r="P20" s="1" t="s">
        <v>1903</v>
      </c>
      <c r="Q20" s="1" t="s">
        <v>61</v>
      </c>
      <c r="R20" s="1">
        <v>3</v>
      </c>
      <c r="S20" s="1">
        <v>0</v>
      </c>
      <c r="T20" s="1" t="s">
        <v>61</v>
      </c>
      <c r="U20" s="1" t="s">
        <v>61</v>
      </c>
      <c r="V20" s="2" t="s">
        <v>1917</v>
      </c>
      <c r="W20" s="1" t="s">
        <v>1918</v>
      </c>
      <c r="X20" s="1" t="s">
        <v>1565</v>
      </c>
      <c r="Y20" s="1">
        <v>18</v>
      </c>
      <c r="Z20" s="1" t="s">
        <v>1916</v>
      </c>
      <c r="AA20" s="2" t="str">
        <f t="shared" si="1"/>
        <v xml:space="preserve">                new Invoice { Id = 690, CustomerId = 11, BillToCustomerId = 1, OrderId = 712, DeliveryMethodId = 3, ContactPersonId = 1021, AccountsPersonId = 1001, SalespersonPersonId = 13, PackedByPersonId = 14, InvoiceDate = DateTime.Parse("2013-01-14"), CustomerPurchaseOrderNumber = "15290", IsCreditNote = false, DeliveryInstructions = "Unit 250, 1432 Pullela Street", TotalDryItems = 3, TotalChillerItems = 0, ReturnedDeliveryData = "{\"Events\": [{ \"Event\":\"Ready for collection\",\"EventTime\":\"2013-01-14T12:00:00\",\"ConNote\":\"EAN-125-1740\"},{ \"Event\":\"DeliveryAttempt\",\"EventTime\":\"2013-01-15T07:10:00\",\"ConNote\":\"EAN-125-1740\",\"DriverID\":18,\"Latitude\":40.0745503,\"Longitude\":-75.5351981,\"Status\":\"Delivered\"}],\"DeliveredWhen\":\"2013-01-15T07:10:00\",\"ReceivedBy\":\"Elnaz Javan\"}", ConfirmedDeliveryTime = DateTime.Parse("2013-01-15 07:10:00.0000000"), ConfirmedReceivedBy = "Elnaz Javan", LastEditedBy = 18, LastEditedWhen = DateTime.Parse("2013-01-15 07:00:00.0000000") },</v>
      </c>
    </row>
    <row r="21" spans="1:27" ht="240" x14ac:dyDescent="0.25">
      <c r="A21" s="1">
        <v>691</v>
      </c>
      <c r="B21" s="1" t="str">
        <f t="shared" si="0"/>
        <v>691,</v>
      </c>
      <c r="C21" s="1">
        <v>12</v>
      </c>
      <c r="D21" s="1">
        <v>1</v>
      </c>
      <c r="E21" s="1">
        <v>711</v>
      </c>
      <c r="F21" s="1">
        <v>3</v>
      </c>
      <c r="G21" s="1">
        <v>1023</v>
      </c>
      <c r="H21" s="1">
        <v>1001</v>
      </c>
      <c r="I21" s="1">
        <v>15</v>
      </c>
      <c r="J21" s="1">
        <v>14</v>
      </c>
      <c r="K21" s="3" t="s">
        <v>1812</v>
      </c>
      <c r="L21" s="1">
        <v>17021</v>
      </c>
      <c r="M21" s="1">
        <v>0</v>
      </c>
      <c r="N21" s="1" t="s">
        <v>61</v>
      </c>
      <c r="O21" s="1" t="s">
        <v>61</v>
      </c>
      <c r="P21" s="1" t="s">
        <v>1919</v>
      </c>
      <c r="Q21" s="1" t="s">
        <v>61</v>
      </c>
      <c r="R21" s="1">
        <v>5</v>
      </c>
      <c r="S21" s="1">
        <v>0</v>
      </c>
      <c r="T21" s="1" t="s">
        <v>61</v>
      </c>
      <c r="U21" s="1" t="s">
        <v>61</v>
      </c>
      <c r="V21" s="2" t="s">
        <v>1920</v>
      </c>
      <c r="W21" s="1" t="s">
        <v>1921</v>
      </c>
      <c r="X21" s="1" t="s">
        <v>1573</v>
      </c>
      <c r="Y21" s="1">
        <v>18</v>
      </c>
      <c r="Z21" s="1" t="s">
        <v>1916</v>
      </c>
      <c r="AA21" s="2" t="str">
        <f t="shared" si="1"/>
        <v xml:space="preserve">                new Invoice { Id = 691, CustomerId = 12, BillToCustomerId = 1, OrderId = 711, DeliveryMethodId = 3, ContactPersonId = 1023, AccountsPersonId = 1001, SalespersonPersonId = 15, PackedByPersonId = 14, InvoiceDate = DateTime.Parse("2013-01-14"), CustomerPurchaseOrderNumber = "17021", IsCreditNote = false, DeliveryInstructions = "Suite 67, 413 Keskkula Lane", TotalDryItems = 5, TotalChillerItems = 0, ReturnedDeliveryData = "{\"Events\": [{ \"Event\":\"Ready for collection\",\"EventTime\":\"2013-01-14T12:00:00\",\"ConNote\":\"EAN-125-1741\"},{ \"Event\":\"DeliveryAttempt\",\"EventTime\":\"2013-01-15T07:15:00\",\"ConNote\":\"EAN-125-1741\",\"DriverID\":18,\"Latitude\":44.8274625,\"Longitude\":-94.2749801,\"Status\":\"Delivered\"}],\"DeliveredWhen\":\"2013-01-15T07:15:00\",\"ReceivedBy\":\"Heloisa Fernandes\"}", ConfirmedDeliveryTime = DateTime.Parse("2013-01-15 07:15:00.0000000"), ConfirmedReceivedBy = "Heloisa Fernandes", LastEditedBy = 18, LastEditedWhen = DateTime.Parse("2013-01-15 07:00:00.0000000") },</v>
      </c>
    </row>
    <row r="22" spans="1:27" ht="240" x14ac:dyDescent="0.25">
      <c r="A22" s="1">
        <v>692</v>
      </c>
      <c r="B22" s="1" t="str">
        <f t="shared" si="0"/>
        <v>692,</v>
      </c>
      <c r="C22" s="1">
        <v>18</v>
      </c>
      <c r="D22" s="1">
        <v>1</v>
      </c>
      <c r="E22" s="1">
        <v>724</v>
      </c>
      <c r="F22" s="1">
        <v>3</v>
      </c>
      <c r="G22" s="1">
        <v>1035</v>
      </c>
      <c r="H22" s="1">
        <v>1001</v>
      </c>
      <c r="I22" s="1">
        <v>20</v>
      </c>
      <c r="J22" s="1">
        <v>14</v>
      </c>
      <c r="K22" s="3" t="s">
        <v>1812</v>
      </c>
      <c r="L22" s="1">
        <v>18980</v>
      </c>
      <c r="M22" s="1">
        <v>0</v>
      </c>
      <c r="N22" s="1" t="s">
        <v>61</v>
      </c>
      <c r="O22" s="1" t="s">
        <v>61</v>
      </c>
      <c r="P22" s="1" t="s">
        <v>1922</v>
      </c>
      <c r="Q22" s="1" t="s">
        <v>61</v>
      </c>
      <c r="R22" s="1">
        <v>5</v>
      </c>
      <c r="S22" s="1">
        <v>0</v>
      </c>
      <c r="T22" s="1" t="s">
        <v>61</v>
      </c>
      <c r="U22" s="1" t="s">
        <v>61</v>
      </c>
      <c r="V22" s="2" t="s">
        <v>1923</v>
      </c>
      <c r="W22" s="1" t="s">
        <v>1924</v>
      </c>
      <c r="X22" s="1" t="s">
        <v>1621</v>
      </c>
      <c r="Y22" s="1">
        <v>18</v>
      </c>
      <c r="Z22" s="1" t="s">
        <v>1916</v>
      </c>
      <c r="AA22" s="2" t="str">
        <f t="shared" si="1"/>
        <v xml:space="preserve">                new Invoice { Id = 692, CustomerId = 18, BillToCustomerId = 1, OrderId = 724, DeliveryMethodId = 3, ContactPersonId = 1035, AccountsPersonId = 1001, SalespersonPersonId = 20, PackedByPersonId = 14, InvoiceDate = DateTime.Parse("2013-01-14"), CustomerPurchaseOrderNumber = "18980", IsCreditNote = false, DeliveryInstructions = "Unit 166, 1822 Gruber Lane", TotalDryItems = 5, TotalChillerItems = 0, ReturnedDeliveryData = "{\"Events\": [{ \"Event\":\"Ready for collection\",\"EventTime\":\"2013-01-14T12:00:00\",\"ConNote\":\"EAN-125-1742\"},{ \"Event\":\"DeliveryAttempt\",\"EventTime\":\"2013-01-15T07:20:00\",\"ConNote\":\"EAN-125-1742\",\"DriverID\":18,\"Latitude\":43.0203609,\"Longitude\":-71.6003490,\"Status\":\"Delivered\"}],\"DeliveredWhen\":\"2013-01-15T07:20:00\",\"ReceivedBy\":\"Isabelle Vodlan\"}", ConfirmedDeliveryTime = DateTime.Parse("2013-01-15 07:20:00.0000000"), ConfirmedReceivedBy = "Isabelle Vodlan", LastEditedBy = 18, LastEditedWhen = DateTime.Parse("2013-01-15 07:00:00.0000000") },</v>
      </c>
    </row>
    <row r="23" spans="1:27" ht="240" x14ac:dyDescent="0.25">
      <c r="A23" s="1">
        <v>761</v>
      </c>
      <c r="B23" s="1" t="str">
        <f t="shared" si="0"/>
        <v>761,</v>
      </c>
      <c r="C23" s="1">
        <v>8</v>
      </c>
      <c r="D23" s="1">
        <v>1</v>
      </c>
      <c r="E23" s="1">
        <v>665</v>
      </c>
      <c r="F23" s="1">
        <v>3</v>
      </c>
      <c r="G23" s="1">
        <v>1015</v>
      </c>
      <c r="H23" s="1">
        <v>1001</v>
      </c>
      <c r="I23" s="1">
        <v>16</v>
      </c>
      <c r="J23" s="1">
        <v>5</v>
      </c>
      <c r="K23" s="3" t="s">
        <v>1814</v>
      </c>
      <c r="L23" s="1">
        <v>19863</v>
      </c>
      <c r="M23" s="1">
        <v>0</v>
      </c>
      <c r="N23" s="1" t="s">
        <v>61</v>
      </c>
      <c r="O23" s="1" t="s">
        <v>61</v>
      </c>
      <c r="P23" s="1" t="s">
        <v>1888</v>
      </c>
      <c r="Q23" s="1" t="s">
        <v>61</v>
      </c>
      <c r="R23" s="1">
        <v>1</v>
      </c>
      <c r="S23" s="1">
        <v>0</v>
      </c>
      <c r="T23" s="1" t="s">
        <v>61</v>
      </c>
      <c r="U23" s="1" t="s">
        <v>61</v>
      </c>
      <c r="V23" s="2" t="s">
        <v>1925</v>
      </c>
      <c r="W23" s="1" t="s">
        <v>1926</v>
      </c>
      <c r="X23" s="1" t="s">
        <v>1541</v>
      </c>
      <c r="Y23" s="1">
        <v>7</v>
      </c>
      <c r="Z23" s="1" t="s">
        <v>1927</v>
      </c>
      <c r="AA23" s="2" t="str">
        <f t="shared" si="1"/>
        <v xml:space="preserve">                new Invoice { Id = 761, CustomerId = 8, BillToCustomerId = 1, OrderId = 665, DeliveryMethodId = 3, ContactPersonId = 1015, AccountsPersonId = 1001, SalespersonPersonId = 16, PackedByPersonId = 5, InvoiceDate = DateTime.Parse("2013-01-15"), CustomerPurchaseOrderNumber = "19863", IsCreditNote = false, DeliveryInstructions = "Shop 282, 752 Shaker Doust Boulevard", TotalDryItems = 1, TotalChillerItems = 0, ReturnedDeliveryData = "{\"Events\": [{ \"Event\":\"Ready for collection\",\"EventTime\":\"2013-01-15T12:00:00\",\"ConNote\":\"EAN-125-1811\"},{ \"Event\":\"DeliveryAttempt\",\"EventTime\":\"2013-01-16T07:05:00\",\"ConNote\":\"EAN-125-1811\",\"DriverID\":7,\"Latitude\":39.6283210,\"Longitude\":-105.0499841,\"Status\":\"Delivered\"}],\"DeliveredWhen\":\"2013-01-16T07:05:00\",\"ReceivedBy\":\"Kanti Kotadia\"}", ConfirmedDeliveryTime = DateTime.Parse("2013-01-16 07:05:00.0000000"), ConfirmedReceivedBy = "Kanti Kotadia", LastEditedBy = 7, LastEditedWhen = DateTime.Parse("2013-01-16 07:00:00.0000000") },</v>
      </c>
    </row>
    <row r="24" spans="1:27" ht="240" x14ac:dyDescent="0.25">
      <c r="A24" s="1">
        <v>762</v>
      </c>
      <c r="B24" s="1" t="str">
        <f t="shared" si="0"/>
        <v>762,</v>
      </c>
      <c r="C24" s="1">
        <v>12</v>
      </c>
      <c r="D24" s="1">
        <v>1</v>
      </c>
      <c r="E24" s="1">
        <v>853</v>
      </c>
      <c r="F24" s="1">
        <v>3</v>
      </c>
      <c r="G24" s="1">
        <v>1023</v>
      </c>
      <c r="H24" s="1">
        <v>1001</v>
      </c>
      <c r="I24" s="1">
        <v>20</v>
      </c>
      <c r="J24" s="1">
        <v>5</v>
      </c>
      <c r="K24" s="3" t="s">
        <v>1814</v>
      </c>
      <c r="L24" s="1">
        <v>18406</v>
      </c>
      <c r="M24" s="1">
        <v>0</v>
      </c>
      <c r="N24" s="1" t="s">
        <v>61</v>
      </c>
      <c r="O24" s="1" t="s">
        <v>61</v>
      </c>
      <c r="P24" s="1" t="s">
        <v>1919</v>
      </c>
      <c r="Q24" s="1" t="s">
        <v>61</v>
      </c>
      <c r="R24" s="1">
        <v>2</v>
      </c>
      <c r="S24" s="1">
        <v>0</v>
      </c>
      <c r="T24" s="1" t="s">
        <v>61</v>
      </c>
      <c r="U24" s="1" t="s">
        <v>61</v>
      </c>
      <c r="V24" s="2" t="s">
        <v>1928</v>
      </c>
      <c r="W24" s="1" t="s">
        <v>1929</v>
      </c>
      <c r="X24" s="1" t="s">
        <v>1573</v>
      </c>
      <c r="Y24" s="1">
        <v>7</v>
      </c>
      <c r="Z24" s="1" t="s">
        <v>1927</v>
      </c>
      <c r="AA24" s="2" t="str">
        <f t="shared" si="1"/>
        <v xml:space="preserve">                new Invoice { Id = 762, CustomerId = 12, BillToCustomerId = 1, OrderId = 853, DeliveryMethodId = 3, ContactPersonId = 1023, AccountsPersonId = 1001, SalespersonPersonId = 20, PackedByPersonId = 5, InvoiceDate = DateTime.Parse("2013-01-15"), CustomerPurchaseOrderNumber = "18406", IsCreditNote = false, DeliveryInstructions = "Suite 67, 413 Keskkula Lane", TotalDryItems = 2, TotalChillerItems = 0, ReturnedDeliveryData = "{\"Events\": [{ \"Event\":\"Ready for collection\",\"EventTime\":\"2013-01-15T12:00:00\",\"ConNote\":\"EAN-125-1812\"},{ \"Event\":\"DeliveryAttempt\",\"EventTime\":\"2013-01-16T07:10:00\",\"ConNote\":\"EAN-125-1812\",\"DriverID\":7,\"Latitude\":44.8274625,\"Longitude\":-94.2749801,\"Status\":\"Delivered\"}],\"DeliveredWhen\":\"2013-01-16T07:10:00\",\"ReceivedBy\":\"Heloisa Fernandes\"}", ConfirmedDeliveryTime = DateTime.Parse("2013-01-16 07:10:00.0000000"), ConfirmedReceivedBy = "Heloisa Fernandes", LastEditedBy = 7, LastEditedWhen = DateTime.Parse("2013-01-16 07:00:00.0000000") },</v>
      </c>
    </row>
    <row r="25" spans="1:27" ht="240" x14ac:dyDescent="0.25">
      <c r="A25" s="1">
        <v>763</v>
      </c>
      <c r="B25" s="1" t="str">
        <f t="shared" si="0"/>
        <v>763,</v>
      </c>
      <c r="C25" s="1">
        <v>17</v>
      </c>
      <c r="D25" s="1">
        <v>1</v>
      </c>
      <c r="E25" s="1">
        <v>850</v>
      </c>
      <c r="F25" s="1">
        <v>3</v>
      </c>
      <c r="G25" s="1">
        <v>1033</v>
      </c>
      <c r="H25" s="1">
        <v>1001</v>
      </c>
      <c r="I25" s="1">
        <v>2</v>
      </c>
      <c r="J25" s="1">
        <v>5</v>
      </c>
      <c r="K25" s="3" t="s">
        <v>1814</v>
      </c>
      <c r="L25" s="1">
        <v>17120</v>
      </c>
      <c r="M25" s="1">
        <v>0</v>
      </c>
      <c r="N25" s="1" t="s">
        <v>61</v>
      </c>
      <c r="O25" s="1" t="s">
        <v>61</v>
      </c>
      <c r="P25" s="1" t="s">
        <v>1930</v>
      </c>
      <c r="Q25" s="1" t="s">
        <v>61</v>
      </c>
      <c r="R25" s="1">
        <v>4</v>
      </c>
      <c r="S25" s="1">
        <v>0</v>
      </c>
      <c r="T25" s="1" t="s">
        <v>61</v>
      </c>
      <c r="U25" s="1" t="s">
        <v>61</v>
      </c>
      <c r="V25" s="2" t="s">
        <v>1931</v>
      </c>
      <c r="W25" s="1" t="s">
        <v>1932</v>
      </c>
      <c r="X25" s="1" t="s">
        <v>1613</v>
      </c>
      <c r="Y25" s="1">
        <v>7</v>
      </c>
      <c r="Z25" s="1" t="s">
        <v>1927</v>
      </c>
      <c r="AA25" s="2" t="str">
        <f t="shared" si="1"/>
        <v xml:space="preserve">                new Invoice { Id = 763, CustomerId = 17, BillToCustomerId = 1, OrderId = 850, DeliveryMethodId = 3, ContactPersonId = 1033, AccountsPersonId = 1001, SalespersonPersonId = 2, PackedByPersonId = 5, InvoiceDate = DateTime.Parse("2013-01-15"), CustomerPurchaseOrderNumber = "17120", IsCreditNote = false, DeliveryInstructions = "Unit 278, 224 Hinojosa Road", TotalDryItems = 4, TotalChillerItems = 0, ReturnedDeliveryData = "{\"Events\": [{ \"Event\":\"Ready for collection\",\"EventTime\":\"2013-01-15T12:00:00\",\"ConNote\":\"EAN-125-1813\"},{ \"Event\":\"DeliveryAttempt\",\"EventTime\":\"2013-01-16T07:15:00\",\"ConNote\":\"EAN-125-1813\",\"DriverID\":7,\"Latitude\":39.8500679,\"Longitude\":-82.1220868,\"Status\":\"Delivered\"}],\"DeliveredWhen\":\"2013-01-16T07:15:00\",\"ReceivedBy\":\"Adam Kubat\"}", ConfirmedDeliveryTime = DateTime.Parse("2013-01-16 07:15:00.0000000"), ConfirmedReceivedBy = "Adam Kubat", LastEditedBy = 7, LastEditedWhen = DateTime.Parse("2013-01-16 07:00:00.0000000") },</v>
      </c>
    </row>
    <row r="26" spans="1:27" ht="240" x14ac:dyDescent="0.25">
      <c r="A26" s="1">
        <v>764</v>
      </c>
      <c r="B26" s="1" t="str">
        <f t="shared" si="0"/>
        <v>764,</v>
      </c>
      <c r="C26" s="1">
        <v>17</v>
      </c>
      <c r="D26" s="1">
        <v>1</v>
      </c>
      <c r="E26" s="1">
        <v>824</v>
      </c>
      <c r="F26" s="1">
        <v>3</v>
      </c>
      <c r="G26" s="1">
        <v>1033</v>
      </c>
      <c r="H26" s="1">
        <v>1001</v>
      </c>
      <c r="I26" s="1">
        <v>15</v>
      </c>
      <c r="J26" s="1">
        <v>5</v>
      </c>
      <c r="K26" s="3" t="s">
        <v>1814</v>
      </c>
      <c r="L26" s="1">
        <v>19829</v>
      </c>
      <c r="M26" s="1">
        <v>0</v>
      </c>
      <c r="N26" s="1" t="s">
        <v>61</v>
      </c>
      <c r="O26" s="1" t="s">
        <v>61</v>
      </c>
      <c r="P26" s="1" t="s">
        <v>1930</v>
      </c>
      <c r="Q26" s="1" t="s">
        <v>61</v>
      </c>
      <c r="R26" s="1">
        <v>4</v>
      </c>
      <c r="S26" s="1">
        <v>0</v>
      </c>
      <c r="T26" s="1" t="s">
        <v>61</v>
      </c>
      <c r="U26" s="1" t="s">
        <v>61</v>
      </c>
      <c r="V26" s="2" t="s">
        <v>1933</v>
      </c>
      <c r="W26" s="1" t="s">
        <v>1934</v>
      </c>
      <c r="X26" s="1" t="s">
        <v>1613</v>
      </c>
      <c r="Y26" s="1">
        <v>7</v>
      </c>
      <c r="Z26" s="1" t="s">
        <v>1927</v>
      </c>
      <c r="AA26" s="2" t="str">
        <f t="shared" si="1"/>
        <v xml:space="preserve">                new Invoice { Id = 764, CustomerId = 17, BillToCustomerId = 1, OrderId = 824, DeliveryMethodId = 3, ContactPersonId = 1033, AccountsPersonId = 1001, SalespersonPersonId = 15, PackedByPersonId = 5, InvoiceDate = DateTime.Parse("2013-01-15"), CustomerPurchaseOrderNumber = "19829", IsCreditNote = false, DeliveryInstructions = "Unit 278, 224 Hinojosa Road", TotalDryItems = 4, TotalChillerItems = 0, ReturnedDeliveryData = "{\"Events\": [{ \"Event\":\"Ready for collection\",\"EventTime\":\"2013-01-15T12:00:00\",\"ConNote\":\"EAN-125-1814\"},{ \"Event\":\"DeliveryAttempt\",\"EventTime\":\"2013-01-16T07:20:00\",\"ConNote\":\"EAN-125-1814\",\"DriverID\":7,\"Latitude\":39.8500679,\"Longitude\":-82.1220868,\"Status\":\"Delivered\"}],\"DeliveredWhen\":\"2013-01-16T07:20:00\",\"ReceivedBy\":\"Adam Kubat\"}", ConfirmedDeliveryTime = DateTime.Parse("2013-01-16 07:20:00.0000000"), ConfirmedReceivedBy = "Adam Kubat", LastEditedBy = 7, LastEditedWhen = DateTime.Parse("2013-01-16 07:00:00.0000000") },</v>
      </c>
    </row>
    <row r="27" spans="1:27" ht="240" x14ac:dyDescent="0.25">
      <c r="A27" s="1">
        <v>854</v>
      </c>
      <c r="B27" s="1" t="str">
        <f t="shared" si="0"/>
        <v>854,</v>
      </c>
      <c r="C27" s="1">
        <v>8</v>
      </c>
      <c r="D27" s="1">
        <v>1</v>
      </c>
      <c r="E27" s="1">
        <v>869</v>
      </c>
      <c r="F27" s="1">
        <v>3</v>
      </c>
      <c r="G27" s="1">
        <v>1015</v>
      </c>
      <c r="H27" s="1">
        <v>1001</v>
      </c>
      <c r="I27" s="1">
        <v>15</v>
      </c>
      <c r="J27" s="1">
        <v>10</v>
      </c>
      <c r="K27" s="3" t="s">
        <v>1815</v>
      </c>
      <c r="L27" s="1">
        <v>15606</v>
      </c>
      <c r="M27" s="1">
        <v>0</v>
      </c>
      <c r="N27" s="1" t="s">
        <v>61</v>
      </c>
      <c r="O27" s="1" t="s">
        <v>61</v>
      </c>
      <c r="P27" s="1" t="s">
        <v>1888</v>
      </c>
      <c r="Q27" s="1" t="s">
        <v>61</v>
      </c>
      <c r="R27" s="1">
        <v>4</v>
      </c>
      <c r="S27" s="1">
        <v>0</v>
      </c>
      <c r="T27" s="1" t="s">
        <v>61</v>
      </c>
      <c r="U27" s="1" t="s">
        <v>61</v>
      </c>
      <c r="V27" s="2" t="s">
        <v>1935</v>
      </c>
      <c r="W27" s="1" t="s">
        <v>1936</v>
      </c>
      <c r="X27" s="1" t="s">
        <v>1541</v>
      </c>
      <c r="Y27" s="1">
        <v>13</v>
      </c>
      <c r="Z27" s="1" t="s">
        <v>1937</v>
      </c>
      <c r="AA27" s="2" t="str">
        <f t="shared" si="1"/>
        <v xml:space="preserve">                new Invoice { Id = 854, CustomerId = 8, BillToCustomerId = 1, OrderId = 869, DeliveryMethodId = 3, ContactPersonId = 1015, AccountsPersonId = 1001, SalespersonPersonId = 15, PackedByPersonId = 10, InvoiceDate = DateTime.Parse("2013-01-16"), CustomerPurchaseOrderNumber = "15606", IsCreditNote = false, DeliveryInstructions = "Shop 282, 752 Shaker Doust Boulevard", TotalDryItems = 4, TotalChillerItems = 0, ReturnedDeliveryData = "{\"Events\": [{ \"Event\":\"Ready for collection\",\"EventTime\":\"2013-01-16T12:00:00\",\"ConNote\":\"EAN-125-1904\"},{ \"Event\":\"DeliveryAttempt\",\"EventTime\":\"2013-01-17T07:05:00\",\"ConNote\":\"EAN-125-1904\",\"DriverID\":13,\"Latitude\":39.6283210,\"Longitude\":-105.0499841,\"Status\":\"Delivered\"}],\"DeliveredWhen\":\"2013-01-17T07:05:00\",\"ReceivedBy\":\"Kanti Kotadia\"}", ConfirmedDeliveryTime = DateTime.Parse("2013-01-17 07:05:00.0000000"), ConfirmedReceivedBy = "Kanti Kotadia", LastEditedBy = 13, LastEditedWhen = DateTime.Parse("2013-01-17 07:00:00.0000000") },</v>
      </c>
    </row>
    <row r="28" spans="1:27" ht="240" x14ac:dyDescent="0.25">
      <c r="A28" s="1">
        <v>855</v>
      </c>
      <c r="B28" s="1" t="str">
        <f t="shared" si="0"/>
        <v>855,</v>
      </c>
      <c r="C28" s="1">
        <v>8</v>
      </c>
      <c r="D28" s="1">
        <v>1</v>
      </c>
      <c r="E28" s="1">
        <v>901</v>
      </c>
      <c r="F28" s="1">
        <v>3</v>
      </c>
      <c r="G28" s="1">
        <v>1015</v>
      </c>
      <c r="H28" s="1">
        <v>1001</v>
      </c>
      <c r="I28" s="1">
        <v>2</v>
      </c>
      <c r="J28" s="1">
        <v>10</v>
      </c>
      <c r="K28" s="3" t="s">
        <v>1815</v>
      </c>
      <c r="L28" s="1">
        <v>16758</v>
      </c>
      <c r="M28" s="1">
        <v>0</v>
      </c>
      <c r="N28" s="1" t="s">
        <v>61</v>
      </c>
      <c r="O28" s="1" t="s">
        <v>61</v>
      </c>
      <c r="P28" s="1" t="s">
        <v>1888</v>
      </c>
      <c r="Q28" s="1" t="s">
        <v>61</v>
      </c>
      <c r="R28" s="1">
        <v>2</v>
      </c>
      <c r="S28" s="1">
        <v>0</v>
      </c>
      <c r="T28" s="1" t="s">
        <v>61</v>
      </c>
      <c r="U28" s="1" t="s">
        <v>61</v>
      </c>
      <c r="V28" s="2" t="s">
        <v>1938</v>
      </c>
      <c r="W28" s="1" t="s">
        <v>1939</v>
      </c>
      <c r="X28" s="1" t="s">
        <v>1541</v>
      </c>
      <c r="Y28" s="1">
        <v>13</v>
      </c>
      <c r="Z28" s="1" t="s">
        <v>1937</v>
      </c>
      <c r="AA28" s="2" t="str">
        <f t="shared" si="1"/>
        <v xml:space="preserve">                new Invoice { Id = 855, CustomerId = 8, BillToCustomerId = 1, OrderId = 901, DeliveryMethodId = 3, ContactPersonId = 1015, AccountsPersonId = 1001, SalespersonPersonId = 2, PackedByPersonId = 10, InvoiceDate = DateTime.Parse("2013-01-16"), CustomerPurchaseOrderNumber = "16758", IsCreditNote = false, DeliveryInstructions = "Shop 282, 752 Shaker Doust Boulevard", TotalDryItems = 2, TotalChillerItems = 0, ReturnedDeliveryData = "{\"Events\": [{ \"Event\":\"Ready for collection\",\"EventTime\":\"2013-01-16T12:00:00\",\"ConNote\":\"EAN-125-1905\"},{ \"Event\":\"DeliveryAttempt\",\"EventTime\":\"2013-01-17T07:10:00\",\"ConNote\":\"EAN-125-1905\",\"DriverID\":13,\"Latitude\":39.6283210,\"Longitude\":-105.0499841,\"Comment\":\"Receiver not present\"}],\"DeliveredWhen\":\"2013-01-17T07:10:00\",\"ReceivedBy\":\"Kanti Kotadia\"}", ConfirmedDeliveryTime = DateTime.Parse("2013-01-17 07:10:00.0000000"), ConfirmedReceivedBy = "Kanti Kotadia", LastEditedBy = 13, LastEditedWhen = DateTime.Parse("2013-01-17 07:00:00.0000000") },</v>
      </c>
    </row>
    <row r="29" spans="1:27" ht="240" x14ac:dyDescent="0.25">
      <c r="A29" s="1">
        <v>856</v>
      </c>
      <c r="B29" s="1" t="str">
        <f t="shared" si="0"/>
        <v>856,</v>
      </c>
      <c r="C29" s="1">
        <v>16</v>
      </c>
      <c r="D29" s="1">
        <v>1</v>
      </c>
      <c r="E29" s="1">
        <v>885</v>
      </c>
      <c r="F29" s="1">
        <v>3</v>
      </c>
      <c r="G29" s="1">
        <v>1031</v>
      </c>
      <c r="H29" s="1">
        <v>1001</v>
      </c>
      <c r="I29" s="1">
        <v>13</v>
      </c>
      <c r="J29" s="1">
        <v>10</v>
      </c>
      <c r="K29" s="3" t="s">
        <v>1815</v>
      </c>
      <c r="L29" s="1">
        <v>16330</v>
      </c>
      <c r="M29" s="1">
        <v>0</v>
      </c>
      <c r="N29" s="1" t="s">
        <v>61</v>
      </c>
      <c r="O29" s="1" t="s">
        <v>61</v>
      </c>
      <c r="P29" s="1" t="s">
        <v>1894</v>
      </c>
      <c r="Q29" s="1" t="s">
        <v>61</v>
      </c>
      <c r="R29" s="1">
        <v>5</v>
      </c>
      <c r="S29" s="1">
        <v>0</v>
      </c>
      <c r="T29" s="1" t="s">
        <v>61</v>
      </c>
      <c r="U29" s="1" t="s">
        <v>61</v>
      </c>
      <c r="V29" s="2" t="s">
        <v>1940</v>
      </c>
      <c r="W29" s="1" t="s">
        <v>1941</v>
      </c>
      <c r="X29" s="1" t="s">
        <v>1605</v>
      </c>
      <c r="Y29" s="1">
        <v>13</v>
      </c>
      <c r="Z29" s="1" t="s">
        <v>1937</v>
      </c>
      <c r="AA29" s="2" t="str">
        <f t="shared" si="1"/>
        <v xml:space="preserve">                new Invoice { Id = 856, CustomerId = 16, BillToCustomerId = 1, OrderId = 885, DeliveryMethodId = 3, ContactPersonId = 1031, AccountsPersonId = 1001, SalespersonPersonId = 13, PackedByPersonId = 10, InvoiceDate = DateTime.Parse("2013-01-16"), CustomerPurchaseOrderNumber = "16330", IsCreditNote = false, DeliveryInstructions = "Suite 111, 27 Vidovic Boulevard", TotalDryItems = 5, TotalChillerItems = 0, ReturnedDeliveryData = "{\"Events\": [{ \"Event\":\"Ready for collection\",\"EventTime\":\"2013-01-16T12:00:00\",\"ConNote\":\"EAN-125-1906\"},{ \"Event\":\"DeliveryAttempt\",\"EventTime\":\"2013-01-17T07:15:00\",\"ConNote\":\"EAN-125-1906\",\"DriverID\":13,\"Latitude\":36.5931192,\"Longitude\":-93.3971299,\"Status\":\"Delivered\"}],\"DeliveredWhen\":\"2013-01-17T07:15:00\",\"ReceivedBy\":\"Nitin Matondkar\"}", ConfirmedDeliveryTime = DateTime.Parse("2013-01-17 07:15:00.0000000"), ConfirmedReceivedBy = "Nitin Matondkar", LastEditedBy = 13, LastEditedWhen = DateTime.Parse("2013-01-17 07:00:00.0000000") },</v>
      </c>
    </row>
    <row r="30" spans="1:27" ht="240" x14ac:dyDescent="0.25">
      <c r="A30" s="1">
        <v>949</v>
      </c>
      <c r="B30" s="1" t="str">
        <f t="shared" si="0"/>
        <v>949,</v>
      </c>
      <c r="C30" s="1">
        <v>3</v>
      </c>
      <c r="D30" s="1">
        <v>1</v>
      </c>
      <c r="E30" s="1">
        <v>960</v>
      </c>
      <c r="F30" s="1">
        <v>3</v>
      </c>
      <c r="G30" s="1">
        <v>1005</v>
      </c>
      <c r="H30" s="1">
        <v>1001</v>
      </c>
      <c r="I30" s="1">
        <v>15</v>
      </c>
      <c r="J30" s="1">
        <v>17</v>
      </c>
      <c r="K30" s="3" t="s">
        <v>1817</v>
      </c>
      <c r="L30" s="1">
        <v>10197</v>
      </c>
      <c r="M30" s="1">
        <v>0</v>
      </c>
      <c r="N30" s="1" t="s">
        <v>61</v>
      </c>
      <c r="O30" s="1" t="s">
        <v>61</v>
      </c>
      <c r="P30" s="1" t="s">
        <v>1867</v>
      </c>
      <c r="Q30" s="1" t="s">
        <v>61</v>
      </c>
      <c r="R30" s="1">
        <v>3</v>
      </c>
      <c r="S30" s="1">
        <v>0</v>
      </c>
      <c r="T30" s="1" t="s">
        <v>61</v>
      </c>
      <c r="U30" s="1" t="s">
        <v>61</v>
      </c>
      <c r="V30" s="2" t="s">
        <v>1942</v>
      </c>
      <c r="W30" s="1" t="s">
        <v>1943</v>
      </c>
      <c r="X30" s="1" t="s">
        <v>1501</v>
      </c>
      <c r="Y30" s="1">
        <v>12</v>
      </c>
      <c r="Z30" s="1" t="s">
        <v>1944</v>
      </c>
      <c r="AA30" s="2" t="str">
        <f t="shared" si="1"/>
        <v xml:space="preserve">                new Invoice { Id = 949, CustomerId = 3, BillToCustomerId = 1, OrderId = 960, DeliveryMethodId = 3, ContactPersonId = 1005, AccountsPersonId = 1001, SalespersonPersonId = 15, PackedByPersonId = 17, InvoiceDate = DateTime.Parse("2013-01-18"), CustomerPurchaseOrderNumber = "10197", IsCreditNote = false, DeliveryInstructions = "Unit 217, 1970 Khandke Road", TotalDryItems = 3, TotalChillerItems = 0, ReturnedDeliveryData = "{\"Events\": [{ \"Event\":\"Ready for collection\",\"EventTime\":\"2013-01-18T12:00:00\",\"ConNote\":\"EAN-125-1999\"},{ \"Event\":\"DeliveryAttempt\",\"EventTime\":\"2013-01-19T07:15:00\",\"ConNote\":\"EAN-125-1999\",\"DriverID\":12,\"Latitude\":34.2689145,\"Longitude\":-112.7271223,\"Status\":\"Delivered\"}],\"DeliveredWhen\":\"2013-01-19T07:15:00\",\"ReceivedBy\":\"Bhaargav Rambhatla\"}", ConfirmedDeliveryTime = DateTime.Parse("2013-01-19 07:15:00.0000000"), ConfirmedReceivedBy = "Bhaargav Rambhatla", LastEditedBy = 12, LastEditedWhen = DateTime.Parse("2013-01-19 07:00:00.0000000") },</v>
      </c>
    </row>
    <row r="31" spans="1:27" ht="240" x14ac:dyDescent="0.25">
      <c r="A31" s="1">
        <v>950</v>
      </c>
      <c r="B31" s="1" t="str">
        <f t="shared" si="0"/>
        <v>950,</v>
      </c>
      <c r="C31" s="1">
        <v>23</v>
      </c>
      <c r="D31" s="1">
        <v>1</v>
      </c>
      <c r="E31" s="1">
        <v>961</v>
      </c>
      <c r="F31" s="1">
        <v>3</v>
      </c>
      <c r="G31" s="1">
        <v>1045</v>
      </c>
      <c r="H31" s="1">
        <v>1001</v>
      </c>
      <c r="I31" s="1">
        <v>16</v>
      </c>
      <c r="J31" s="1">
        <v>17</v>
      </c>
      <c r="K31" s="3" t="s">
        <v>1817</v>
      </c>
      <c r="L31" s="1">
        <v>18568</v>
      </c>
      <c r="M31" s="1">
        <v>0</v>
      </c>
      <c r="N31" s="1" t="s">
        <v>61</v>
      </c>
      <c r="O31" s="1" t="s">
        <v>61</v>
      </c>
      <c r="P31" s="1" t="s">
        <v>1945</v>
      </c>
      <c r="Q31" s="1" t="s">
        <v>61</v>
      </c>
      <c r="R31" s="1">
        <v>4</v>
      </c>
      <c r="S31" s="1">
        <v>0</v>
      </c>
      <c r="T31" s="1" t="s">
        <v>61</v>
      </c>
      <c r="U31" s="1" t="s">
        <v>61</v>
      </c>
      <c r="V31" s="2" t="s">
        <v>1946</v>
      </c>
      <c r="W31" s="1" t="s">
        <v>1947</v>
      </c>
      <c r="X31" s="1" t="s">
        <v>1661</v>
      </c>
      <c r="Y31" s="1">
        <v>12</v>
      </c>
      <c r="Z31" s="1" t="s">
        <v>1944</v>
      </c>
      <c r="AA31" s="2" t="str">
        <f t="shared" si="1"/>
        <v xml:space="preserve">                new Invoice { Id = 950, CustomerId = 23, BillToCustomerId = 1, OrderId = 961, DeliveryMethodId = 3, ContactPersonId = 1045, AccountsPersonId = 1001, SalespersonPersonId = 16, PackedByPersonId = 17, InvoiceDate = DateTime.Parse("2013-01-18"), CustomerPurchaseOrderNumber = "18568", IsCreditNote = false, DeliveryInstructions = "Unit 300, 1467 Chang Lane", TotalDryItems = 4, TotalChillerItems = 0, ReturnedDeliveryData = "{\"Events\": [{ \"Event\":\"Ready for collection\",\"EventTime\":\"2013-01-18T12:00:00\",\"ConNote\":\"EAN-125-2000\"},{ \"Event\":\"DeliveryAttempt\",\"EventTime\":\"2013-01-19T07:20:00\",\"ConNote\":\"EAN-125-2000\",\"DriverID\":12,\"Latitude\":54.7500000,\"Longitude\":-163.3083333,\"Status\":\"Delivered\"}],\"DeliveredWhen\":\"2013-01-19T07:20:00\",\"ReceivedBy\":\"Hang Tang\"}", ConfirmedDeliveryTime = DateTime.Parse("2013-01-19 07:20:00.0000000"), ConfirmedReceivedBy = "Hang Tang", LastEditedBy = 12, LastEditedWhen = DateTime.Parse("2013-01-19 07:00:00.0000000") },</v>
      </c>
    </row>
    <row r="32" spans="1:27" ht="240" x14ac:dyDescent="0.25">
      <c r="A32" s="1">
        <v>953</v>
      </c>
      <c r="B32" s="1" t="str">
        <f t="shared" si="0"/>
        <v>953,</v>
      </c>
      <c r="C32" s="1">
        <v>4</v>
      </c>
      <c r="D32" s="1">
        <v>1</v>
      </c>
      <c r="E32" s="1">
        <v>964</v>
      </c>
      <c r="F32" s="1">
        <v>3</v>
      </c>
      <c r="G32" s="1">
        <v>1007</v>
      </c>
      <c r="H32" s="1">
        <v>1001</v>
      </c>
      <c r="I32" s="1">
        <v>6</v>
      </c>
      <c r="J32" s="1">
        <v>17</v>
      </c>
      <c r="K32" s="3" t="s">
        <v>1817</v>
      </c>
      <c r="L32" s="1">
        <v>15524</v>
      </c>
      <c r="M32" s="1">
        <v>0</v>
      </c>
      <c r="N32" s="1" t="s">
        <v>61</v>
      </c>
      <c r="O32" s="1" t="s">
        <v>61</v>
      </c>
      <c r="P32" s="1" t="s">
        <v>1948</v>
      </c>
      <c r="Q32" s="1" t="s">
        <v>61</v>
      </c>
      <c r="R32" s="1">
        <v>4</v>
      </c>
      <c r="S32" s="1">
        <v>0</v>
      </c>
      <c r="T32" s="1" t="s">
        <v>61</v>
      </c>
      <c r="U32" s="1" t="s">
        <v>61</v>
      </c>
      <c r="V32" s="2" t="s">
        <v>1949</v>
      </c>
      <c r="W32" s="1" t="s">
        <v>1950</v>
      </c>
      <c r="X32" s="1" t="s">
        <v>1509</v>
      </c>
      <c r="Y32" s="1">
        <v>12</v>
      </c>
      <c r="Z32" s="1" t="s">
        <v>1944</v>
      </c>
      <c r="AA32" s="2" t="str">
        <f t="shared" si="1"/>
        <v xml:space="preserve">                new Invoice { Id = 953, CustomerId = 4, BillToCustomerId = 1, OrderId = 964, DeliveryMethodId = 3, ContactPersonId = 1007, AccountsPersonId = 1001, SalespersonPersonId = 6, PackedByPersonId = 17, InvoiceDate = DateTime.Parse("2013-01-18"), CustomerPurchaseOrderNumber = "15524", IsCreditNote = false, DeliveryInstructions = "Suite 164, 967 Riutta Boulevard", TotalDryItems = 4, TotalChillerItems = 0, ReturnedDeliveryData = "{\"Events\": [{ \"Event\":\"Ready for collection\",\"EventTime\":\"2013-01-18T12:00:00\",\"ConNote\":\"EAN-125-2003\"},{ \"Event\":\"DeliveryAttempt\",\"EventTime\":\"2013-01-19T07:35:00\",\"ConNote\":\"EAN-125-2003\",\"DriverID\":12,\"Latitude\":37.2811339,\"Longitude\":-98.5803610,\"Status\":\"Delivered\"}],\"DeliveredWhen\":\"2013-01-19T07:35:00\",\"ReceivedBy\":\"Daniel Roman\"}", ConfirmedDeliveryTime = DateTime.Parse("2013-01-19 07:35:00.0000000"), ConfirmedReceivedBy = "Daniel Roman", LastEditedBy = 12, LastEditedWhen = DateTime.Parse("2013-01-19 07:00:00.0000000") },</v>
      </c>
    </row>
    <row r="33" spans="1:27" ht="240" x14ac:dyDescent="0.25">
      <c r="A33" s="1">
        <v>1001</v>
      </c>
      <c r="B33" s="1" t="str">
        <f t="shared" si="0"/>
        <v>1001,</v>
      </c>
      <c r="C33" s="1">
        <v>22</v>
      </c>
      <c r="D33" s="1">
        <v>1</v>
      </c>
      <c r="E33" s="1">
        <v>1012</v>
      </c>
      <c r="F33" s="1">
        <v>3</v>
      </c>
      <c r="G33" s="1">
        <v>1043</v>
      </c>
      <c r="H33" s="1">
        <v>1001</v>
      </c>
      <c r="I33" s="1">
        <v>7</v>
      </c>
      <c r="J33" s="1">
        <v>17</v>
      </c>
      <c r="K33" s="3" t="s">
        <v>1817</v>
      </c>
      <c r="L33" s="1">
        <v>17387</v>
      </c>
      <c r="M33" s="1">
        <v>0</v>
      </c>
      <c r="N33" s="1" t="s">
        <v>61</v>
      </c>
      <c r="O33" s="1" t="s">
        <v>61</v>
      </c>
      <c r="P33" s="1" t="s">
        <v>1909</v>
      </c>
      <c r="Q33" s="1" t="s">
        <v>61</v>
      </c>
      <c r="R33" s="1">
        <v>3</v>
      </c>
      <c r="S33" s="1">
        <v>0</v>
      </c>
      <c r="T33" s="1" t="s">
        <v>61</v>
      </c>
      <c r="U33" s="1" t="s">
        <v>61</v>
      </c>
      <c r="V33" s="2" t="s">
        <v>1951</v>
      </c>
      <c r="W33" s="1" t="s">
        <v>1952</v>
      </c>
      <c r="X33" s="1" t="s">
        <v>1653</v>
      </c>
      <c r="Y33" s="1">
        <v>12</v>
      </c>
      <c r="Z33" s="1" t="s">
        <v>1944</v>
      </c>
      <c r="AA33" s="2" t="str">
        <f t="shared" si="1"/>
        <v xml:space="preserve">                new Invoice { Id = 1001, CustomerId = 22, BillToCustomerId = 1, OrderId = 1012, DeliveryMethodId = 3, ContactPersonId = 1043, AccountsPersonId = 1001, SalespersonPersonId = 7, PackedByPersonId = 17, InvoiceDate = DateTime.Parse("2013-01-18"), CustomerPurchaseOrderNumber = "17387", IsCreditNote = false, DeliveryInstructions = "Shop 26, 73 Berg Crescent", TotalDryItems = 3, TotalChillerItems = 0, ReturnedDeliveryData = "{\"Events\": [{ \"Event\":\"Ready for collection\",\"EventTime\":\"2013-01-18T12:00:00\",\"ConNote\":\"EAN-125-2051\"},{ \"Event\":\"DeliveryAttempt\",\"EventTime\":\"2013-01-19T11:35:00\",\"ConNote\":\"EAN-125-2051\",\"DriverID\":12,\"Latitude\":29.7885429,\"Longitude\":-85.2849181,\"Status\":\"Delivered\"}],\"DeliveredWhen\":\"2013-01-19T11:35:00\",\"ReceivedBy\":\"Cristina Longo\"}", ConfirmedDeliveryTime = DateTime.Parse("2013-01-19 11:35:00.0000000"), ConfirmedReceivedBy = "Cristina Longo", LastEditedBy = 12, LastEditedWhen = DateTime.Parse("2013-01-19 07:00:00.0000000") },</v>
      </c>
    </row>
    <row r="34" spans="1:27" ht="240" x14ac:dyDescent="0.25">
      <c r="A34" s="1">
        <v>1003</v>
      </c>
      <c r="B34" s="1" t="str">
        <f t="shared" si="0"/>
        <v>1003,</v>
      </c>
      <c r="C34" s="1">
        <v>16</v>
      </c>
      <c r="D34" s="1">
        <v>1</v>
      </c>
      <c r="E34" s="1">
        <v>1014</v>
      </c>
      <c r="F34" s="1">
        <v>3</v>
      </c>
      <c r="G34" s="1">
        <v>1031</v>
      </c>
      <c r="H34" s="1">
        <v>1001</v>
      </c>
      <c r="I34" s="1">
        <v>6</v>
      </c>
      <c r="J34" s="1">
        <v>17</v>
      </c>
      <c r="K34" s="3" t="s">
        <v>1817</v>
      </c>
      <c r="L34" s="1">
        <v>13732</v>
      </c>
      <c r="M34" s="1">
        <v>0</v>
      </c>
      <c r="N34" s="1" t="s">
        <v>61</v>
      </c>
      <c r="O34" s="1" t="s">
        <v>61</v>
      </c>
      <c r="P34" s="1" t="s">
        <v>1894</v>
      </c>
      <c r="Q34" s="1" t="s">
        <v>61</v>
      </c>
      <c r="R34" s="1">
        <v>4</v>
      </c>
      <c r="S34" s="1">
        <v>0</v>
      </c>
      <c r="T34" s="1" t="s">
        <v>61</v>
      </c>
      <c r="U34" s="1" t="s">
        <v>61</v>
      </c>
      <c r="V34" s="2" t="s">
        <v>1953</v>
      </c>
      <c r="W34" s="1" t="s">
        <v>1954</v>
      </c>
      <c r="X34" s="1" t="s">
        <v>1605</v>
      </c>
      <c r="Y34" s="1">
        <v>12</v>
      </c>
      <c r="Z34" s="1" t="s">
        <v>1944</v>
      </c>
      <c r="AA34" s="2" t="str">
        <f t="shared" si="1"/>
        <v xml:space="preserve">                new Invoice { Id = 1003, CustomerId = 16, BillToCustomerId = 1, OrderId = 1014, DeliveryMethodId = 3, ContactPersonId = 1031, AccountsPersonId = 1001, SalespersonPersonId = 6, PackedByPersonId = 17, InvoiceDate = DateTime.Parse("2013-01-18"), CustomerPurchaseOrderNumber = "13732", IsCreditNote = false, DeliveryInstructions = "Suite 111, 27 Vidovic Boulevard", TotalDryItems = 4, TotalChillerItems = 0, ReturnedDeliveryData = "{\"Events\": [{ \"Event\":\"Ready for collection\",\"EventTime\":\"2013-01-18T12:00:00\",\"ConNote\":\"EAN-125-2053\"},{ \"Event\":\"DeliveryAttempt\",\"EventTime\":\"2013-01-19T11:45:00\",\"ConNote\":\"EAN-125-2053\",\"DriverID\":12,\"Latitude\":36.5931192,\"Longitude\":-93.3971299,\"Status\":\"Delivered\"}],\"DeliveredWhen\":\"2013-01-19T11:45:00\",\"ReceivedBy\":\"Nitin Matondkar\"}", ConfirmedDeliveryTime = DateTime.Parse("2013-01-19 11:45:00.0000000"), ConfirmedReceivedBy = "Nitin Matondkar", LastEditedBy = 12, LastEditedWhen = DateTime.Parse("2013-01-19 07:00:00.0000000") },</v>
      </c>
    </row>
    <row r="35" spans="1:27" ht="240" x14ac:dyDescent="0.25">
      <c r="A35" s="1">
        <v>1004</v>
      </c>
      <c r="B35" s="1" t="str">
        <f t="shared" si="0"/>
        <v>1004,</v>
      </c>
      <c r="C35" s="1">
        <v>5</v>
      </c>
      <c r="D35" s="1">
        <v>1</v>
      </c>
      <c r="E35" s="1">
        <v>1015</v>
      </c>
      <c r="F35" s="1">
        <v>3</v>
      </c>
      <c r="G35" s="1">
        <v>1009</v>
      </c>
      <c r="H35" s="1">
        <v>1001</v>
      </c>
      <c r="I35" s="1">
        <v>3</v>
      </c>
      <c r="J35" s="1">
        <v>17</v>
      </c>
      <c r="K35" s="3" t="s">
        <v>1817</v>
      </c>
      <c r="L35" s="1">
        <v>11932</v>
      </c>
      <c r="M35" s="1">
        <v>0</v>
      </c>
      <c r="N35" s="1" t="s">
        <v>61</v>
      </c>
      <c r="O35" s="1" t="s">
        <v>61</v>
      </c>
      <c r="P35" s="1" t="s">
        <v>1897</v>
      </c>
      <c r="Q35" s="1" t="s">
        <v>61</v>
      </c>
      <c r="R35" s="1">
        <v>2</v>
      </c>
      <c r="S35" s="1">
        <v>0</v>
      </c>
      <c r="T35" s="1" t="s">
        <v>61</v>
      </c>
      <c r="U35" s="1" t="s">
        <v>61</v>
      </c>
      <c r="V35" s="2" t="s">
        <v>1955</v>
      </c>
      <c r="W35" s="1" t="s">
        <v>1956</v>
      </c>
      <c r="X35" s="1" t="s">
        <v>1517</v>
      </c>
      <c r="Y35" s="1">
        <v>12</v>
      </c>
      <c r="Z35" s="1" t="s">
        <v>1944</v>
      </c>
      <c r="AA35" s="2" t="str">
        <f t="shared" si="1"/>
        <v xml:space="preserve">                new Invoice { Id = 1004, CustomerId = 5, BillToCustomerId = 1, OrderId = 1015, DeliveryMethodId = 3, ContactPersonId = 1009, AccountsPersonId = 1001, SalespersonPersonId = 3, PackedByPersonId = 17, InvoiceDate = DateTime.Parse("2013-01-18"), CustomerPurchaseOrderNumber = "11932", IsCreditNote = false, DeliveryInstructions = "Unit 176, 1674 Skujins Boulevard", TotalDryItems = 2, TotalChillerItems = 0, ReturnedDeliveryData = "{\"Events\": [{ \"Event\":\"Ready for collection\",\"EventTime\":\"2013-01-18T12:00:00\",\"ConNote\":\"EAN-125-2054\"},{ \"Event\":\"DeliveryAttempt\",\"EventTime\":\"2013-01-19T11:50:00\",\"ConNote\":\"EAN-125-2054\",\"DriverID\":12,\"Latitude\":43.1992244,\"Longitude\":-78.5761394,\"Status\":\"Delivered\"}],\"DeliveredWhen\":\"2013-01-19T11:50:00\",\"ReceivedBy\":\"Johanna Huiting\"}", ConfirmedDeliveryTime = DateTime.Parse("2013-01-19 11:50:00.0000000"), ConfirmedReceivedBy = "Johanna Huiting", LastEditedBy = 12, LastEditedWhen = DateTime.Parse("2013-01-19 07:00:00.0000000") },</v>
      </c>
    </row>
    <row r="36" spans="1:27" ht="240" x14ac:dyDescent="0.25">
      <c r="A36" s="1">
        <v>1012</v>
      </c>
      <c r="B36" s="1" t="str">
        <f t="shared" si="0"/>
        <v>1012,</v>
      </c>
      <c r="C36" s="1">
        <v>25</v>
      </c>
      <c r="D36" s="1">
        <v>1</v>
      </c>
      <c r="E36" s="1">
        <v>1023</v>
      </c>
      <c r="F36" s="1">
        <v>3</v>
      </c>
      <c r="G36" s="1">
        <v>1049</v>
      </c>
      <c r="H36" s="1">
        <v>1001</v>
      </c>
      <c r="I36" s="1">
        <v>20</v>
      </c>
      <c r="J36" s="1">
        <v>17</v>
      </c>
      <c r="K36" s="3" t="s">
        <v>1817</v>
      </c>
      <c r="L36" s="1">
        <v>14874</v>
      </c>
      <c r="M36" s="1">
        <v>0</v>
      </c>
      <c r="N36" s="1" t="s">
        <v>61</v>
      </c>
      <c r="O36" s="1" t="s">
        <v>61</v>
      </c>
      <c r="P36" s="1" t="s">
        <v>1957</v>
      </c>
      <c r="Q36" s="1" t="s">
        <v>61</v>
      </c>
      <c r="R36" s="1">
        <v>3</v>
      </c>
      <c r="S36" s="1">
        <v>0</v>
      </c>
      <c r="T36" s="1" t="s">
        <v>61</v>
      </c>
      <c r="U36" s="1" t="s">
        <v>61</v>
      </c>
      <c r="V36" s="2" t="s">
        <v>1958</v>
      </c>
      <c r="W36" s="1" t="s">
        <v>1959</v>
      </c>
      <c r="X36" s="1" t="s">
        <v>1679</v>
      </c>
      <c r="Y36" s="1">
        <v>12</v>
      </c>
      <c r="Z36" s="1" t="s">
        <v>1944</v>
      </c>
      <c r="AA36" s="2" t="str">
        <f t="shared" si="1"/>
        <v xml:space="preserve">                new Invoice { Id = 1012, CustomerId = 25, BillToCustomerId = 1, OrderId = 1023, DeliveryMethodId = 3, ContactPersonId = 1049, AccountsPersonId = 1001, SalespersonPersonId = 20, PackedByPersonId = 17, InvoiceDate = DateTime.Parse("2013-01-18"), CustomerPurchaseOrderNumber = "14874", IsCreditNote = false, DeliveryInstructions = "Shop 37, 1143 Caune Crescent", TotalDryItems = 3, TotalChillerItems = 0, ReturnedDeliveryData = "{\"Events\": [{ \"Event\":\"Ready for collection\",\"EventTime\":\"2013-01-18T12:00:00\",\"ConNote\":\"EAN-125-2062\"},{ \"Event\":\"DeliveryAttempt\",\"EventTime\":\"2013-01-19T12:30:00\",\"ConNote\":\"EAN-125-2062\",\"DriverID\":12,\"Latitude\":36.0041223,\"Longitude\":-120.1290272,\"Status\":\"Delivered\"}],\"DeliveredWhen\":\"2013-01-19T12:30:00\",\"ReceivedBy\":\"Sulabha Khalsa\"}", ConfirmedDeliveryTime = DateTime.Parse("2013-01-19 12:30:00.0000000"), ConfirmedReceivedBy = "Sulabha Khalsa", LastEditedBy = 12, LastEditedWhen = DateTime.Parse("2013-01-19 07:00:00.0000000") },</v>
      </c>
    </row>
    <row r="37" spans="1:27" ht="240" x14ac:dyDescent="0.25">
      <c r="A37" s="1">
        <v>1032</v>
      </c>
      <c r="B37" s="1" t="str">
        <f t="shared" si="0"/>
        <v>1032,</v>
      </c>
      <c r="C37" s="1">
        <v>5</v>
      </c>
      <c r="D37" s="1">
        <v>1</v>
      </c>
      <c r="E37" s="1">
        <v>1047</v>
      </c>
      <c r="F37" s="1">
        <v>3</v>
      </c>
      <c r="G37" s="1">
        <v>1009</v>
      </c>
      <c r="H37" s="1">
        <v>1001</v>
      </c>
      <c r="I37" s="1">
        <v>13</v>
      </c>
      <c r="J37" s="1">
        <v>9</v>
      </c>
      <c r="K37" s="3" t="s">
        <v>1819</v>
      </c>
      <c r="L37" s="1">
        <v>15368</v>
      </c>
      <c r="M37" s="1">
        <v>0</v>
      </c>
      <c r="N37" s="1" t="s">
        <v>61</v>
      </c>
      <c r="O37" s="1" t="s">
        <v>61</v>
      </c>
      <c r="P37" s="1" t="s">
        <v>1897</v>
      </c>
      <c r="Q37" s="1" t="s">
        <v>61</v>
      </c>
      <c r="R37" s="1">
        <v>3</v>
      </c>
      <c r="S37" s="1">
        <v>0</v>
      </c>
      <c r="T37" s="1" t="s">
        <v>61</v>
      </c>
      <c r="U37" s="1" t="s">
        <v>61</v>
      </c>
      <c r="V37" s="2" t="s">
        <v>1960</v>
      </c>
      <c r="W37" s="1" t="s">
        <v>1961</v>
      </c>
      <c r="X37" s="1" t="s">
        <v>1517</v>
      </c>
      <c r="Y37" s="1">
        <v>16</v>
      </c>
      <c r="Z37" s="1" t="s">
        <v>1962</v>
      </c>
      <c r="AA37" s="2" t="str">
        <f t="shared" si="1"/>
        <v xml:space="preserve">                new Invoice { Id = 1032, CustomerId = 5, BillToCustomerId = 1, OrderId = 1047, DeliveryMethodId = 3, ContactPersonId = 1009, AccountsPersonId = 1001, SalespersonPersonId = 13, PackedByPersonId = 9, InvoiceDate = DateTime.Parse("2013-01-19"), CustomerPurchaseOrderNumber = "15368", IsCreditNote = false, DeliveryInstructions = "Unit 176, 1674 Skujins Boulevard", TotalDryItems = 3, TotalChillerItems = 0, ReturnedDeliveryData = "{\"Events\": [{ \"Event\":\"Ready for collection\",\"EventTime\":\"2013-01-19T12:00:00\",\"ConNote\":\"EAN-125-2082\"},{ \"Event\":\"DeliveryAttempt\",\"EventTime\":\"2013-01-20T07:50:00\",\"ConNote\":\"EAN-125-2082\",\"DriverID\":16,\"Latitude\":43.1992244,\"Longitude\":-78.5761394,\"Comment\":\"Receiver not present\"}],\"DeliveredWhen\":\"2013-01-20T07:50:00\",\"ReceivedBy\":\"Johanna Huiting\"}", ConfirmedDeliveryTime = DateTime.Parse("2013-01-20 07:50:00.0000000"), ConfirmedReceivedBy = "Johanna Huiting", LastEditedBy = 16, LastEditedWhen = DateTime.Parse("2013-01-20 07:00:00.0000000") },</v>
      </c>
    </row>
    <row r="38" spans="1:27" ht="240" x14ac:dyDescent="0.25">
      <c r="A38" s="1">
        <v>1082</v>
      </c>
      <c r="B38" s="1" t="str">
        <f t="shared" si="0"/>
        <v>1082,</v>
      </c>
      <c r="C38" s="1">
        <v>23</v>
      </c>
      <c r="D38" s="1">
        <v>1</v>
      </c>
      <c r="E38" s="1">
        <v>1095</v>
      </c>
      <c r="F38" s="1">
        <v>3</v>
      </c>
      <c r="G38" s="1">
        <v>1045</v>
      </c>
      <c r="H38" s="1">
        <v>1001</v>
      </c>
      <c r="I38" s="1">
        <v>16</v>
      </c>
      <c r="J38" s="1">
        <v>7</v>
      </c>
      <c r="K38" s="3" t="s">
        <v>1818</v>
      </c>
      <c r="L38" s="1">
        <v>15511</v>
      </c>
      <c r="M38" s="1">
        <v>0</v>
      </c>
      <c r="N38" s="1" t="s">
        <v>61</v>
      </c>
      <c r="O38" s="1" t="s">
        <v>61</v>
      </c>
      <c r="P38" s="1" t="s">
        <v>1945</v>
      </c>
      <c r="Q38" s="1" t="s">
        <v>61</v>
      </c>
      <c r="R38" s="1">
        <v>4</v>
      </c>
      <c r="S38" s="1">
        <v>0</v>
      </c>
      <c r="T38" s="1" t="s">
        <v>61</v>
      </c>
      <c r="U38" s="1" t="s">
        <v>61</v>
      </c>
      <c r="V38" s="2" t="s">
        <v>1963</v>
      </c>
      <c r="W38" s="1" t="s">
        <v>1964</v>
      </c>
      <c r="X38" s="1" t="s">
        <v>1661</v>
      </c>
      <c r="Y38" s="1">
        <v>5</v>
      </c>
      <c r="Z38" s="1" t="s">
        <v>1965</v>
      </c>
      <c r="AA38" s="2" t="str">
        <f t="shared" si="1"/>
        <v xml:space="preserve">                new Invoice { Id = 1082, CustomerId = 23, BillToCustomerId = 1, OrderId = 1095, DeliveryMethodId = 3, ContactPersonId = 1045, AccountsPersonId = 1001, SalespersonPersonId = 16, PackedByPersonId = 7, InvoiceDate = DateTime.Parse("2013-01-21"), CustomerPurchaseOrderNumber = "15511", IsCreditNote = false, DeliveryInstructions = "Unit 300, 1467 Chang Lane", TotalDryItems = 4, TotalChillerItems = 0, ReturnedDeliveryData = "{\"Events\": [{ \"Event\":\"Ready for collection\",\"EventTime\":\"2013-01-21T12:00:00\",\"ConNote\":\"EAN-125-2132\"},{ \"Event\":\"DeliveryAttempt\",\"EventTime\":\"2013-01-22T09:45:00\",\"ConNote\":\"EAN-125-2132\",\"DriverID\":5,\"Latitude\":54.7500000,\"Longitude\":-163.3083333,\"Comment\":\"Receiver not present\"}],\"DeliveredWhen\":\"2013-01-22T09:45:00\",\"ReceivedBy\":\"Hang Tang\"}", ConfirmedDeliveryTime = DateTime.Parse("2013-01-22 09:45:00.0000000"), ConfirmedReceivedBy = "Hang Tang", LastEditedBy = 5, LastEditedWhen = DateTime.Parse("2013-01-22 07:00:00.0000000") },</v>
      </c>
    </row>
    <row r="39" spans="1:27" ht="240" x14ac:dyDescent="0.25">
      <c r="A39" s="1">
        <v>1099</v>
      </c>
      <c r="B39" s="1" t="str">
        <f t="shared" si="0"/>
        <v>1099,</v>
      </c>
      <c r="C39" s="1">
        <v>8</v>
      </c>
      <c r="D39" s="1">
        <v>1</v>
      </c>
      <c r="E39" s="1">
        <v>1111</v>
      </c>
      <c r="F39" s="1">
        <v>3</v>
      </c>
      <c r="G39" s="1">
        <v>1015</v>
      </c>
      <c r="H39" s="1">
        <v>1001</v>
      </c>
      <c r="I39" s="1">
        <v>16</v>
      </c>
      <c r="J39" s="1">
        <v>5</v>
      </c>
      <c r="K39" s="3" t="s">
        <v>1820</v>
      </c>
      <c r="L39" s="1">
        <v>11012</v>
      </c>
      <c r="M39" s="1">
        <v>0</v>
      </c>
      <c r="N39" s="1" t="s">
        <v>61</v>
      </c>
      <c r="O39" s="1" t="s">
        <v>61</v>
      </c>
      <c r="P39" s="1" t="s">
        <v>1888</v>
      </c>
      <c r="Q39" s="1" t="s">
        <v>61</v>
      </c>
      <c r="R39" s="1">
        <v>3</v>
      </c>
      <c r="S39" s="1">
        <v>0</v>
      </c>
      <c r="T39" s="1" t="s">
        <v>61</v>
      </c>
      <c r="U39" s="1" t="s">
        <v>61</v>
      </c>
      <c r="V39" s="2" t="s">
        <v>1966</v>
      </c>
      <c r="W39" s="1" t="s">
        <v>1967</v>
      </c>
      <c r="X39" s="1" t="s">
        <v>1541</v>
      </c>
      <c r="Y39" s="1">
        <v>4</v>
      </c>
      <c r="Z39" s="1" t="s">
        <v>1968</v>
      </c>
      <c r="AA39" s="2" t="str">
        <f t="shared" si="1"/>
        <v xml:space="preserve">                new Invoice { Id = 1099, CustomerId = 8, BillToCustomerId = 1, OrderId = 1111, DeliveryMethodId = 3, ContactPersonId = 1015, AccountsPersonId = 1001, SalespersonPersonId = 16, PackedByPersonId = 5, InvoiceDate = DateTime.Parse("2013-01-22"), CustomerPurchaseOrderNumber = "11012", IsCreditNote = false, DeliveryInstructions = "Shop 282, 752 Shaker Doust Boulevard", TotalDryItems = 3, TotalChillerItems = 0, ReturnedDeliveryData = "{\"Events\": [{ \"Event\":\"Ready for collection\",\"EventTime\":\"2013-01-22T12:00:00\",\"ConNote\":\"EAN-125-2149\"},{ \"Event\":\"DeliveryAttempt\",\"EventTime\":\"2013-01-23T07:50:00\",\"ConNote\":\"EAN-125-2149\",\"DriverID\":4,\"Latitude\":39.6283210,\"Longitude\":-105.0499841,\"Status\":\"Delivered\"}],\"DeliveredWhen\":\"2013-01-23T07:50:00\",\"ReceivedBy\":\"Kanti Kotadia\"}", ConfirmedDeliveryTime = DateTime.Parse("2013-01-23 07:50:00.0000000"), ConfirmedReceivedBy = "Kanti Kotadia", LastEditedBy = 4, LastEditedWhen = DateTime.Parse("2013-01-23 07:00:00.0000000") },</v>
      </c>
    </row>
    <row r="40" spans="1:27" ht="240" x14ac:dyDescent="0.25">
      <c r="A40" s="1">
        <v>1103</v>
      </c>
      <c r="B40" s="1" t="str">
        <f t="shared" si="0"/>
        <v>1103,</v>
      </c>
      <c r="C40" s="1">
        <v>25</v>
      </c>
      <c r="D40" s="1">
        <v>1</v>
      </c>
      <c r="E40" s="1">
        <v>1115</v>
      </c>
      <c r="F40" s="1">
        <v>3</v>
      </c>
      <c r="G40" s="1">
        <v>1049</v>
      </c>
      <c r="H40" s="1">
        <v>1001</v>
      </c>
      <c r="I40" s="1">
        <v>2</v>
      </c>
      <c r="J40" s="1">
        <v>5</v>
      </c>
      <c r="K40" s="3" t="s">
        <v>1820</v>
      </c>
      <c r="L40" s="1">
        <v>13810</v>
      </c>
      <c r="M40" s="1">
        <v>0</v>
      </c>
      <c r="N40" s="1" t="s">
        <v>61</v>
      </c>
      <c r="O40" s="1" t="s">
        <v>61</v>
      </c>
      <c r="P40" s="1" t="s">
        <v>1957</v>
      </c>
      <c r="Q40" s="1" t="s">
        <v>61</v>
      </c>
      <c r="R40" s="1">
        <v>3</v>
      </c>
      <c r="S40" s="1">
        <v>0</v>
      </c>
      <c r="T40" s="1" t="s">
        <v>61</v>
      </c>
      <c r="U40" s="1" t="s">
        <v>61</v>
      </c>
      <c r="V40" s="2" t="s">
        <v>1969</v>
      </c>
      <c r="W40" s="1" t="s">
        <v>1970</v>
      </c>
      <c r="X40" s="1" t="s">
        <v>1679</v>
      </c>
      <c r="Y40" s="1">
        <v>4</v>
      </c>
      <c r="Z40" s="1" t="s">
        <v>1968</v>
      </c>
      <c r="AA40" s="2" t="str">
        <f t="shared" si="1"/>
        <v xml:space="preserve">                new Invoice { Id = 1103, CustomerId = 25, BillToCustomerId = 1, OrderId = 1115, DeliveryMethodId = 3, ContactPersonId = 1049, AccountsPersonId = 1001, SalespersonPersonId = 2, PackedByPersonId = 5, InvoiceDate = DateTime.Parse("2013-01-22"), CustomerPurchaseOrderNumber = "13810", IsCreditNote = false, DeliveryInstructions = "Shop 37, 1143 Caune Crescent", TotalDryItems = 3, TotalChillerItems = 0, ReturnedDeliveryData = "{\"Events\": [{ \"Event\":\"Ready for collection\",\"EventTime\":\"2013-01-22T12:00:00\",\"ConNote\":\"EAN-125-2153\"},{ \"Event\":\"DeliveryAttempt\",\"EventTime\":\"2013-01-23T08:10:00\",\"ConNote\":\"EAN-125-2153\",\"DriverID\":4,\"Latitude\":36.0041223,\"Longitude\":-120.1290272,\"Status\":\"Delivered\"}],\"DeliveredWhen\":\"2013-01-23T08:10:00\",\"ReceivedBy\":\"Sulabha Khalsa\"}", ConfirmedDeliveryTime = DateTime.Parse("2013-01-23 08:10:00.0000000"), ConfirmedReceivedBy = "Sulabha Khalsa", LastEditedBy = 4, LastEditedWhen = DateTime.Parse("2013-01-23 07:00:00.0000000") },</v>
      </c>
    </row>
    <row r="41" spans="1:27" ht="240" x14ac:dyDescent="0.25">
      <c r="A41" s="1">
        <v>1143</v>
      </c>
      <c r="B41" s="1" t="str">
        <f t="shared" si="0"/>
        <v>1143,</v>
      </c>
      <c r="C41" s="1">
        <v>22</v>
      </c>
      <c r="D41" s="1">
        <v>1</v>
      </c>
      <c r="E41" s="1">
        <v>1156</v>
      </c>
      <c r="F41" s="1">
        <v>3</v>
      </c>
      <c r="G41" s="1">
        <v>1043</v>
      </c>
      <c r="H41" s="1">
        <v>1001</v>
      </c>
      <c r="I41" s="1">
        <v>14</v>
      </c>
      <c r="J41" s="1">
        <v>3</v>
      </c>
      <c r="K41" s="3" t="s">
        <v>1821</v>
      </c>
      <c r="L41" s="1">
        <v>14690</v>
      </c>
      <c r="M41" s="1">
        <v>0</v>
      </c>
      <c r="N41" s="1" t="s">
        <v>61</v>
      </c>
      <c r="O41" s="1" t="s">
        <v>61</v>
      </c>
      <c r="P41" s="1" t="s">
        <v>1909</v>
      </c>
      <c r="Q41" s="1" t="s">
        <v>61</v>
      </c>
      <c r="R41" s="1">
        <v>2</v>
      </c>
      <c r="S41" s="1">
        <v>0</v>
      </c>
      <c r="T41" s="1" t="s">
        <v>61</v>
      </c>
      <c r="U41" s="1" t="s">
        <v>61</v>
      </c>
      <c r="V41" s="2" t="s">
        <v>1971</v>
      </c>
      <c r="W41" s="1" t="s">
        <v>1972</v>
      </c>
      <c r="X41" s="1" t="s">
        <v>1653</v>
      </c>
      <c r="Y41" s="1">
        <v>20</v>
      </c>
      <c r="Z41" s="1" t="s">
        <v>1973</v>
      </c>
      <c r="AA41" s="2" t="str">
        <f t="shared" si="1"/>
        <v xml:space="preserve">                new Invoice { Id = 1143, CustomerId = 22, BillToCustomerId = 1, OrderId = 1156, DeliveryMethodId = 3, ContactPersonId = 1043, AccountsPersonId = 1001, SalespersonPersonId = 14, PackedByPersonId = 3, InvoiceDate = DateTime.Parse("2013-01-23"), CustomerPurchaseOrderNumber = "14690", IsCreditNote = false, DeliveryInstructions = "Shop 26, 73 Berg Crescent", TotalDryItems = 2, TotalChillerItems = 0, ReturnedDeliveryData = "{\"Events\": [{ \"Event\":\"Ready for collection\",\"EventTime\":\"2013-01-23T12:00:00\",\"ConNote\":\"EAN-125-2193\"},{ \"Event\":\"DeliveryAttempt\",\"EventTime\":\"2013-01-24T07:35:00\",\"ConNote\":\"EAN-125-2193\",\"DriverID\":20,\"Latitude\":29.7885429,\"Longitude\":-85.2849181,\"Status\":\"Delivered\"}],\"DeliveredWhen\":\"2013-01-24T07:35:00\",\"ReceivedBy\":\"Cristina Longo\"}", ConfirmedDeliveryTime = DateTime.Parse("2013-01-24 07:35:00.0000000"), ConfirmedReceivedBy = "Cristina Longo", LastEditedBy = 20, LastEditedWhen = DateTime.Parse("2013-01-24 07:00:00.0000000") },</v>
      </c>
    </row>
    <row r="42" spans="1:27" ht="240" x14ac:dyDescent="0.25">
      <c r="A42" s="1">
        <v>1162</v>
      </c>
      <c r="B42" s="1" t="str">
        <f t="shared" si="0"/>
        <v>1162,</v>
      </c>
      <c r="C42" s="1">
        <v>21</v>
      </c>
      <c r="D42" s="1">
        <v>1</v>
      </c>
      <c r="E42" s="1">
        <v>1175</v>
      </c>
      <c r="F42" s="1">
        <v>3</v>
      </c>
      <c r="G42" s="1">
        <v>1041</v>
      </c>
      <c r="H42" s="1">
        <v>1001</v>
      </c>
      <c r="I42" s="1">
        <v>16</v>
      </c>
      <c r="J42" s="1">
        <v>3</v>
      </c>
      <c r="K42" s="3" t="s">
        <v>1821</v>
      </c>
      <c r="L42" s="1">
        <v>18012</v>
      </c>
      <c r="M42" s="1">
        <v>0</v>
      </c>
      <c r="N42" s="1" t="s">
        <v>61</v>
      </c>
      <c r="O42" s="1" t="s">
        <v>61</v>
      </c>
      <c r="P42" s="1" t="s">
        <v>1974</v>
      </c>
      <c r="Q42" s="1" t="s">
        <v>61</v>
      </c>
      <c r="R42" s="1">
        <v>3</v>
      </c>
      <c r="S42" s="1">
        <v>0</v>
      </c>
      <c r="T42" s="1" t="s">
        <v>61</v>
      </c>
      <c r="U42" s="1" t="s">
        <v>61</v>
      </c>
      <c r="V42" s="2" t="s">
        <v>1975</v>
      </c>
      <c r="W42" s="1" t="s">
        <v>1976</v>
      </c>
      <c r="X42" s="1" t="s">
        <v>1645</v>
      </c>
      <c r="Y42" s="1">
        <v>20</v>
      </c>
      <c r="Z42" s="1" t="s">
        <v>1973</v>
      </c>
      <c r="AA42" s="2" t="str">
        <f t="shared" si="1"/>
        <v xml:space="preserve">                new Invoice { Id = 1162, CustomerId = 21, BillToCustomerId = 1, OrderId = 1175, DeliveryMethodId = 3, ContactPersonId = 1041, AccountsPersonId = 1001, SalespersonPersonId = 16, PackedByPersonId = 3, InvoiceDate = DateTime.Parse("2013-01-23"), CustomerPurchaseOrderNumber = "18012", IsCreditNote = false, DeliveryInstructions = "Shop 147, 640 Chakraborty Street", TotalDryItems = 3, TotalChillerItems = 0, ReturnedDeliveryData = "{\"Events\": [{ \"Event\":\"Ready for collection\",\"EventTime\":\"2013-01-23T12:00:00\",\"ConNote\":\"EAN-125-2212\"},{ \"Event\":\"DeliveryAttempt\",\"EventTime\":\"2013-01-24T09:10:00\",\"ConNote\":\"EAN-125-2212\",\"DriverID\":20,\"Latitude\":40.9134194,\"Longitude\":-75.9665916,\"Status\":\"Delivered\"}],\"DeliveredWhen\":\"2013-01-24T09:10:00\",\"ReceivedBy\":\"Duleep Raju\"}", ConfirmedDeliveryTime = DateTime.Parse("2013-01-24 09:10:00.0000000"), ConfirmedReceivedBy = "Duleep Raju", LastEditedBy = 20, LastEditedWhen = DateTime.Parse("2013-01-24 07:00:00.0000000") },</v>
      </c>
    </row>
    <row r="43" spans="1:27" ht="240" x14ac:dyDescent="0.25">
      <c r="A43" s="1">
        <v>1189</v>
      </c>
      <c r="B43" s="1" t="str">
        <f t="shared" si="0"/>
        <v>1189,</v>
      </c>
      <c r="C43" s="1">
        <v>11</v>
      </c>
      <c r="D43" s="1">
        <v>1</v>
      </c>
      <c r="E43" s="1">
        <v>1202</v>
      </c>
      <c r="F43" s="1">
        <v>3</v>
      </c>
      <c r="G43" s="1">
        <v>1021</v>
      </c>
      <c r="H43" s="1">
        <v>1001</v>
      </c>
      <c r="I43" s="1">
        <v>8</v>
      </c>
      <c r="J43" s="1">
        <v>3</v>
      </c>
      <c r="K43" s="3" t="s">
        <v>1821</v>
      </c>
      <c r="L43" s="1">
        <v>15575</v>
      </c>
      <c r="M43" s="1">
        <v>0</v>
      </c>
      <c r="N43" s="1" t="s">
        <v>61</v>
      </c>
      <c r="O43" s="1" t="s">
        <v>61</v>
      </c>
      <c r="P43" s="1" t="s">
        <v>1903</v>
      </c>
      <c r="Q43" s="1" t="s">
        <v>61</v>
      </c>
      <c r="R43" s="1">
        <v>3</v>
      </c>
      <c r="S43" s="1">
        <v>0</v>
      </c>
      <c r="T43" s="1" t="s">
        <v>61</v>
      </c>
      <c r="U43" s="1" t="s">
        <v>61</v>
      </c>
      <c r="V43" s="2" t="s">
        <v>1977</v>
      </c>
      <c r="W43" s="1" t="s">
        <v>1978</v>
      </c>
      <c r="X43" s="1" t="s">
        <v>1565</v>
      </c>
      <c r="Y43" s="1">
        <v>20</v>
      </c>
      <c r="Z43" s="1" t="s">
        <v>1973</v>
      </c>
      <c r="AA43" s="2" t="str">
        <f t="shared" si="1"/>
        <v xml:space="preserve">                new Invoice { Id = 1189, CustomerId = 11, BillToCustomerId = 1, OrderId = 1202, DeliveryMethodId = 3, ContactPersonId = 1021, AccountsPersonId = 1001, SalespersonPersonId = 8, PackedByPersonId = 3, InvoiceDate = DateTime.Parse("2013-01-23"), CustomerPurchaseOrderNumber = "15575", IsCreditNote = false, DeliveryInstructions = "Unit 250, 1432 Pullela Street", TotalDryItems = 3, TotalChillerItems = 0, ReturnedDeliveryData = "{\"Events\": [{ \"Event\":\"Ready for collection\",\"EventTime\":\"2013-01-23T12:00:00\",\"ConNote\":\"EAN-125-2239\"},{ \"Event\":\"DeliveryAttempt\",\"EventTime\":\"2013-01-24T11:25:00\",\"ConNote\":\"EAN-125-2239\",\"DriverID\":20,\"Latitude\":40.0745503,\"Longitude\":-75.5351981,\"Status\":\"Delivered\"}],\"DeliveredWhen\":\"2013-01-24T11:25:00\",\"ReceivedBy\":\"Elnaz Javan\"}", ConfirmedDeliveryTime = DateTime.Parse("2013-01-24 11:25:00.0000000"), ConfirmedReceivedBy = "Elnaz Javan", LastEditedBy = 20, LastEditedWhen = DateTime.Parse("2013-01-24 07:00:00.0000000") },</v>
      </c>
    </row>
    <row r="44" spans="1:27" ht="240" x14ac:dyDescent="0.25">
      <c r="A44" s="1">
        <v>1228</v>
      </c>
      <c r="B44" s="1" t="str">
        <f t="shared" si="0"/>
        <v>1228,</v>
      </c>
      <c r="C44" s="1">
        <v>3</v>
      </c>
      <c r="D44" s="1">
        <v>1</v>
      </c>
      <c r="E44" s="1">
        <v>1247</v>
      </c>
      <c r="F44" s="1">
        <v>3</v>
      </c>
      <c r="G44" s="1">
        <v>1005</v>
      </c>
      <c r="H44" s="1">
        <v>1001</v>
      </c>
      <c r="I44" s="1">
        <v>16</v>
      </c>
      <c r="J44" s="1">
        <v>8</v>
      </c>
      <c r="K44" s="3" t="s">
        <v>1822</v>
      </c>
      <c r="L44" s="1">
        <v>13258</v>
      </c>
      <c r="M44" s="1">
        <v>0</v>
      </c>
      <c r="N44" s="1" t="s">
        <v>61</v>
      </c>
      <c r="O44" s="1" t="s">
        <v>61</v>
      </c>
      <c r="P44" s="1" t="s">
        <v>1867</v>
      </c>
      <c r="Q44" s="1" t="s">
        <v>61</v>
      </c>
      <c r="R44" s="1">
        <v>5</v>
      </c>
      <c r="S44" s="1">
        <v>0</v>
      </c>
      <c r="T44" s="1" t="s">
        <v>61</v>
      </c>
      <c r="U44" s="1" t="s">
        <v>61</v>
      </c>
      <c r="V44" s="2" t="s">
        <v>1979</v>
      </c>
      <c r="W44" s="1" t="s">
        <v>1980</v>
      </c>
      <c r="X44" s="1" t="s">
        <v>1501</v>
      </c>
      <c r="Y44" s="1">
        <v>20</v>
      </c>
      <c r="Z44" s="1" t="s">
        <v>1981</v>
      </c>
      <c r="AA44" s="2" t="str">
        <f t="shared" si="1"/>
        <v xml:space="preserve">                new Invoice { Id = 1228, CustomerId = 3, BillToCustomerId = 1, OrderId = 1247, DeliveryMethodId = 3, ContactPersonId = 1005, AccountsPersonId = 1001, SalespersonPersonId = 16, PackedByPersonId = 8, InvoiceDate = DateTime.Parse("2013-01-24"), CustomerPurchaseOrderNumber = "13258", IsCreditNote = false, DeliveryInstructions = "Unit 217, 1970 Khandke Road", TotalDryItems = 5, TotalChillerItems = 0, ReturnedDeliveryData = "{\"Events\": [{ \"Event\":\"Ready for collection\",\"EventTime\":\"2013-01-24T12:00:00\",\"ConNote\":\"EAN-125-2278\"},{ \"Event\":\"DeliveryAttempt\",\"EventTime\":\"2013-01-25T09:00:00\",\"ConNote\":\"EAN-125-2278\",\"DriverID\":20,\"Latitude\":34.2689145,\"Longitude\":-112.7271223,\"Status\":\"Delivered\"}],\"DeliveredWhen\":\"2013-01-25T09:00:00\",\"ReceivedBy\":\"Bhaargav Rambhatla\"}", ConfirmedDeliveryTime = DateTime.Parse("2013-01-25 09:00:00.0000000"), ConfirmedReceivedBy = "Bhaargav Rambhatla", LastEditedBy = 20, LastEditedWhen = DateTime.Parse("2013-01-25 07:00:00.0000000") },</v>
      </c>
    </row>
    <row r="45" spans="1:27" ht="240" x14ac:dyDescent="0.25">
      <c r="A45" s="1">
        <v>1278</v>
      </c>
      <c r="B45" s="1" t="str">
        <f t="shared" si="0"/>
        <v>1278,</v>
      </c>
      <c r="C45" s="1">
        <v>24</v>
      </c>
      <c r="D45" s="1">
        <v>1</v>
      </c>
      <c r="E45" s="1">
        <v>1300</v>
      </c>
      <c r="F45" s="1">
        <v>3</v>
      </c>
      <c r="G45" s="1">
        <v>1047</v>
      </c>
      <c r="H45" s="1">
        <v>1001</v>
      </c>
      <c r="I45" s="1">
        <v>7</v>
      </c>
      <c r="J45" s="1">
        <v>17</v>
      </c>
      <c r="K45" s="3" t="s">
        <v>1823</v>
      </c>
      <c r="L45" s="1">
        <v>15668</v>
      </c>
      <c r="M45" s="1">
        <v>0</v>
      </c>
      <c r="N45" s="1" t="s">
        <v>61</v>
      </c>
      <c r="O45" s="1" t="s">
        <v>61</v>
      </c>
      <c r="P45" s="1" t="s">
        <v>1982</v>
      </c>
      <c r="Q45" s="1" t="s">
        <v>61</v>
      </c>
      <c r="R45" s="1">
        <v>5</v>
      </c>
      <c r="S45" s="1">
        <v>0</v>
      </c>
      <c r="T45" s="1" t="s">
        <v>61</v>
      </c>
      <c r="U45" s="1" t="s">
        <v>61</v>
      </c>
      <c r="V45" s="2" t="s">
        <v>1983</v>
      </c>
      <c r="W45" s="1" t="s">
        <v>1984</v>
      </c>
      <c r="X45" s="1" t="s">
        <v>1669</v>
      </c>
      <c r="Y45" s="1">
        <v>13</v>
      </c>
      <c r="Z45" s="1" t="s">
        <v>1985</v>
      </c>
      <c r="AA45" s="2" t="str">
        <f t="shared" si="1"/>
        <v xml:space="preserve">                new Invoice { Id = 1278, CustomerId = 24, BillToCustomerId = 1, OrderId = 1300, DeliveryMethodId = 3, ContactPersonId = 1047, AccountsPersonId = 1001, SalespersonPersonId = 7, PackedByPersonId = 17, InvoiceDate = DateTime.Parse("2013-01-25"), CustomerPurchaseOrderNumber = "15668", IsCreditNote = false, DeliveryInstructions = "Shop 181, 818 Paulet Avenue", TotalDryItems = 5, TotalChillerItems = 0, ReturnedDeliveryData = "{\"Events\": [{ \"Event\":\"Ready for collection\",\"EventTime\":\"2013-01-25T12:00:00\",\"ConNote\":\"EAN-125-2328\"},{ \"Event\":\"DeliveryAttempt\",\"EventTime\":\"2013-01-26T10:00:00\",\"ConNote\":\"EAN-125-2328\",\"DriverID\":13,\"Latitude\":34.9293315,\"Longitude\":-79.1550330,\"Comment\":\"Receiver not present\"}],\"DeliveredWhen\":\"2013-01-26T10:00:00\",\"ReceivedBy\":\"Intira Mookjai\"}", ConfirmedDeliveryTime = DateTime.Parse("2013-01-26 10:00:00.0000000"), ConfirmedReceivedBy = "Intira Mookjai", LastEditedBy = 13, LastEditedWhen = DateTime.Parse("2013-01-26 07:00:00.0000000") },</v>
      </c>
    </row>
    <row r="46" spans="1:27" ht="240" x14ac:dyDescent="0.25">
      <c r="A46" s="1">
        <v>1311</v>
      </c>
      <c r="B46" s="1" t="str">
        <f t="shared" si="0"/>
        <v>1311,</v>
      </c>
      <c r="C46" s="1">
        <v>12</v>
      </c>
      <c r="D46" s="1">
        <v>1</v>
      </c>
      <c r="E46" s="1">
        <v>1333</v>
      </c>
      <c r="F46" s="1">
        <v>3</v>
      </c>
      <c r="G46" s="1">
        <v>1023</v>
      </c>
      <c r="H46" s="1">
        <v>1001</v>
      </c>
      <c r="I46" s="1">
        <v>15</v>
      </c>
      <c r="J46" s="1">
        <v>17</v>
      </c>
      <c r="K46" s="3" t="s">
        <v>1823</v>
      </c>
      <c r="L46" s="1">
        <v>15326</v>
      </c>
      <c r="M46" s="1">
        <v>0</v>
      </c>
      <c r="N46" s="1" t="s">
        <v>61</v>
      </c>
      <c r="O46" s="1" t="s">
        <v>61</v>
      </c>
      <c r="P46" s="1" t="s">
        <v>1919</v>
      </c>
      <c r="Q46" s="1" t="s">
        <v>61</v>
      </c>
      <c r="R46" s="1">
        <v>3</v>
      </c>
      <c r="S46" s="1">
        <v>0</v>
      </c>
      <c r="T46" s="1" t="s">
        <v>61</v>
      </c>
      <c r="U46" s="1" t="s">
        <v>61</v>
      </c>
      <c r="V46" s="2" t="s">
        <v>1986</v>
      </c>
      <c r="W46" s="1" t="s">
        <v>1987</v>
      </c>
      <c r="X46" s="1" t="s">
        <v>1573</v>
      </c>
      <c r="Y46" s="1">
        <v>13</v>
      </c>
      <c r="Z46" s="1" t="s">
        <v>1985</v>
      </c>
      <c r="AA46" s="2" t="str">
        <f t="shared" si="1"/>
        <v xml:space="preserve">                new Invoice { Id = 1311, CustomerId = 12, BillToCustomerId = 1, OrderId = 1333, DeliveryMethodId = 3, ContactPersonId = 1023, AccountsPersonId = 1001, SalespersonPersonId = 15, PackedByPersonId = 17, InvoiceDate = DateTime.Parse("2013-01-25"), CustomerPurchaseOrderNumber = "15326", IsCreditNote = false, DeliveryInstructions = "Suite 67, 413 Keskkula Lane", TotalDryItems = 3, TotalChillerItems = 0, ReturnedDeliveryData = "{\"Events\": [{ \"Event\":\"Ready for collection\",\"EventTime\":\"2013-01-25T12:00:00\",\"ConNote\":\"EAN-125-2361\"},{ \"Event\":\"DeliveryAttempt\",\"EventTime\":\"2013-01-26T12:45:00\",\"ConNote\":\"EAN-125-2361\",\"DriverID\":13,\"Latitude\":44.8274625,\"Longitude\":-94.2749801,\"Comment\":\"Receiver not present\"}],\"DeliveredWhen\":\"2013-01-26T12:45:00\",\"ReceivedBy\":\"Heloisa Fernandes\"}", ConfirmedDeliveryTime = DateTime.Parse("2013-01-26 12:45:00.0000000"), ConfirmedReceivedBy = "Heloisa Fernandes", LastEditedBy = 13, LastEditedWhen = DateTime.Parse("2013-01-26 07:00:00.0000000") },</v>
      </c>
    </row>
    <row r="47" spans="1:27" ht="240" x14ac:dyDescent="0.25">
      <c r="A47" s="1">
        <v>1314</v>
      </c>
      <c r="B47" s="1" t="str">
        <f t="shared" si="0"/>
        <v>1314,</v>
      </c>
      <c r="C47" s="1">
        <v>23</v>
      </c>
      <c r="D47" s="1">
        <v>1</v>
      </c>
      <c r="E47" s="1">
        <v>1336</v>
      </c>
      <c r="F47" s="1">
        <v>3</v>
      </c>
      <c r="G47" s="1">
        <v>1045</v>
      </c>
      <c r="H47" s="1">
        <v>1001</v>
      </c>
      <c r="I47" s="1">
        <v>20</v>
      </c>
      <c r="J47" s="1">
        <v>17</v>
      </c>
      <c r="K47" s="3" t="s">
        <v>1823</v>
      </c>
      <c r="L47" s="1">
        <v>15603</v>
      </c>
      <c r="M47" s="1">
        <v>0</v>
      </c>
      <c r="N47" s="1" t="s">
        <v>61</v>
      </c>
      <c r="O47" s="1" t="s">
        <v>61</v>
      </c>
      <c r="P47" s="1" t="s">
        <v>1945</v>
      </c>
      <c r="Q47" s="1" t="s">
        <v>61</v>
      </c>
      <c r="R47" s="1">
        <v>3</v>
      </c>
      <c r="S47" s="1">
        <v>0</v>
      </c>
      <c r="T47" s="1" t="s">
        <v>61</v>
      </c>
      <c r="U47" s="1" t="s">
        <v>61</v>
      </c>
      <c r="V47" s="2" t="s">
        <v>1988</v>
      </c>
      <c r="W47" s="1" t="s">
        <v>1989</v>
      </c>
      <c r="X47" s="1" t="s">
        <v>1661</v>
      </c>
      <c r="Y47" s="1">
        <v>13</v>
      </c>
      <c r="Z47" s="1" t="s">
        <v>1985</v>
      </c>
      <c r="AA47" s="2" t="str">
        <f t="shared" si="1"/>
        <v xml:space="preserve">                new Invoice { Id = 1314, CustomerId = 23, BillToCustomerId = 1, OrderId = 1336, DeliveryMethodId = 3, ContactPersonId = 1045, AccountsPersonId = 1001, SalespersonPersonId = 20, PackedByPersonId = 17, InvoiceDate = DateTime.Parse("2013-01-25"), CustomerPurchaseOrderNumber = "15603", IsCreditNote = false, DeliveryInstructions = "Unit 300, 1467 Chang Lane", TotalDryItems = 3, TotalChillerItems = 0, ReturnedDeliveryData = "{\"Events\": [{ \"Event\":\"Ready for collection\",\"EventTime\":\"2013-01-25T12:00:00\",\"ConNote\":\"EAN-125-2364\"},{ \"Event\":\"DeliveryAttempt\",\"EventTime\":\"2013-01-26T13:00:00\",\"ConNote\":\"EAN-125-2364\",\"DriverID\":13,\"Latitude\":54.7500000,\"Longitude\":-163.3083333,\"Status\":\"Delivered\"}],\"DeliveredWhen\":\"2013-01-26T13:00:00\",\"ReceivedBy\":\"Hang Tang\"}", ConfirmedDeliveryTime = DateTime.Parse("2013-01-26 13:00:00.0000000"), ConfirmedReceivedBy = "Hang Tang", LastEditedBy = 13, LastEditedWhen = DateTime.Parse("2013-01-26 07:00:00.0000000") },</v>
      </c>
    </row>
    <row r="48" spans="1:27" ht="240" x14ac:dyDescent="0.25">
      <c r="A48" s="1">
        <v>1317</v>
      </c>
      <c r="B48" s="1" t="str">
        <f t="shared" si="0"/>
        <v>1317,</v>
      </c>
      <c r="C48" s="1">
        <v>12</v>
      </c>
      <c r="D48" s="1">
        <v>1</v>
      </c>
      <c r="E48" s="1">
        <v>1339</v>
      </c>
      <c r="F48" s="1">
        <v>3</v>
      </c>
      <c r="G48" s="1">
        <v>1023</v>
      </c>
      <c r="H48" s="1">
        <v>1001</v>
      </c>
      <c r="I48" s="1">
        <v>15</v>
      </c>
      <c r="J48" s="1">
        <v>17</v>
      </c>
      <c r="K48" s="3" t="s">
        <v>1823</v>
      </c>
      <c r="L48" s="1">
        <v>19199</v>
      </c>
      <c r="M48" s="1">
        <v>0</v>
      </c>
      <c r="N48" s="1" t="s">
        <v>61</v>
      </c>
      <c r="O48" s="1" t="s">
        <v>61</v>
      </c>
      <c r="P48" s="1" t="s">
        <v>1919</v>
      </c>
      <c r="Q48" s="1" t="s">
        <v>61</v>
      </c>
      <c r="R48" s="1">
        <v>5</v>
      </c>
      <c r="S48" s="1">
        <v>0</v>
      </c>
      <c r="T48" s="1" t="s">
        <v>61</v>
      </c>
      <c r="U48" s="1" t="s">
        <v>61</v>
      </c>
      <c r="V48" s="2" t="s">
        <v>1990</v>
      </c>
      <c r="W48" s="1" t="s">
        <v>1991</v>
      </c>
      <c r="X48" s="1" t="s">
        <v>1573</v>
      </c>
      <c r="Y48" s="1">
        <v>13</v>
      </c>
      <c r="Z48" s="1" t="s">
        <v>1985</v>
      </c>
      <c r="AA48" s="2" t="str">
        <f t="shared" si="1"/>
        <v xml:space="preserve">                new Invoice { Id = 1317, CustomerId = 12, BillToCustomerId = 1, OrderId = 1339, DeliveryMethodId = 3, ContactPersonId = 1023, AccountsPersonId = 1001, SalespersonPersonId = 15, PackedByPersonId = 17, InvoiceDate = DateTime.Parse("2013-01-25"), CustomerPurchaseOrderNumber = "19199", IsCreditNote = false, DeliveryInstructions = "Suite 67, 413 Keskkula Lane", TotalDryItems = 5, TotalChillerItems = 0, ReturnedDeliveryData = "{\"Events\": [{ \"Event\":\"Ready for collection\",\"EventTime\":\"2013-01-25T12:00:00\",\"ConNote\":\"EAN-125-2367\"},{ \"Event\":\"DeliveryAttempt\",\"EventTime\":\"2013-01-26T13:15:00\",\"ConNote\":\"EAN-125-2367\",\"DriverID\":13,\"Latitude\":44.8274625,\"Longitude\":-94.2749801,\"Status\":\"Delivered\"}],\"DeliveredWhen\":\"2013-01-26T13:15:00\",\"ReceivedBy\":\"Heloisa Fernandes\"}", ConfirmedDeliveryTime = DateTime.Parse("2013-01-26 13:15:00.0000000"), ConfirmedReceivedBy = "Heloisa Fernandes", LastEditedBy = 13, LastEditedWhen = DateTime.Parse("2013-01-26 07:00:00.0000000") },</v>
      </c>
    </row>
    <row r="49" spans="1:27" ht="240" x14ac:dyDescent="0.25">
      <c r="A49" s="1">
        <v>1343</v>
      </c>
      <c r="B49" s="1" t="str">
        <f t="shared" si="0"/>
        <v>1343,</v>
      </c>
      <c r="C49" s="1">
        <v>26</v>
      </c>
      <c r="D49" s="1">
        <v>1</v>
      </c>
      <c r="E49" s="1">
        <v>1366</v>
      </c>
      <c r="F49" s="1">
        <v>3</v>
      </c>
      <c r="G49" s="1">
        <v>1051</v>
      </c>
      <c r="H49" s="1">
        <v>1001</v>
      </c>
      <c r="I49" s="1">
        <v>16</v>
      </c>
      <c r="J49" s="1">
        <v>12</v>
      </c>
      <c r="K49" s="3" t="s">
        <v>1825</v>
      </c>
      <c r="L49" s="1">
        <v>19397</v>
      </c>
      <c r="M49" s="1">
        <v>0</v>
      </c>
      <c r="N49" s="1" t="s">
        <v>61</v>
      </c>
      <c r="O49" s="1" t="s">
        <v>61</v>
      </c>
      <c r="P49" s="1" t="s">
        <v>1884</v>
      </c>
      <c r="Q49" s="1" t="s">
        <v>61</v>
      </c>
      <c r="R49" s="1">
        <v>4</v>
      </c>
      <c r="S49" s="1">
        <v>0</v>
      </c>
      <c r="T49" s="1" t="s">
        <v>61</v>
      </c>
      <c r="U49" s="1" t="s">
        <v>61</v>
      </c>
      <c r="V49" s="2" t="s">
        <v>1992</v>
      </c>
      <c r="W49" s="1" t="s">
        <v>1993</v>
      </c>
      <c r="X49" s="1" t="s">
        <v>1687</v>
      </c>
      <c r="Y49" s="1">
        <v>18</v>
      </c>
      <c r="Z49" s="1" t="s">
        <v>1994</v>
      </c>
      <c r="AA49" s="2" t="str">
        <f t="shared" si="1"/>
        <v xml:space="preserve">                new Invoice { Id = 1343, CustomerId = 26, BillToCustomerId = 1, OrderId = 1366, DeliveryMethodId = 3, ContactPersonId = 1051, AccountsPersonId = 1001, SalespersonPersonId = 16, PackedByPersonId = 12, InvoiceDate = DateTime.Parse("2013-01-26"), CustomerPurchaseOrderNumber = "19397", IsCreditNote = false, DeliveryInstructions = "Shop 119, 1022 Folliero Street", TotalDryItems = 4, TotalChillerItems = 0, ReturnedDeliveryData = "{\"Events\": [{ \"Event\":\"Ready for collection\",\"EventTime\":\"2013-01-26T12:00:00\",\"ConNote\":\"EAN-125-2393\"},{ \"Event\":\"DeliveryAttempt\",\"EventTime\":\"2013-01-27T08:55:00\",\"ConNote\":\"EAN-125-2393\",\"DriverID\":18,\"Latitude\":41.1725134,\"Longitude\":-92.3087945,\"Status\":\"Delivered\"}],\"DeliveredWhen\":\"2013-01-27T08:55:00\",\"ReceivedBy\":\"Dhanishta Majji\"}", ConfirmedDeliveryTime = DateTime.Parse("2013-01-27 08:55:00.0000000"), ConfirmedReceivedBy = "Dhanishta Majji", LastEditedBy = 18, LastEditedWhen = DateTime.Parse("2013-01-27 07:00:00.0000000") },</v>
      </c>
    </row>
    <row r="50" spans="1:27" ht="240" x14ac:dyDescent="0.25">
      <c r="A50" s="1">
        <v>1361</v>
      </c>
      <c r="B50" s="1" t="str">
        <f t="shared" si="0"/>
        <v>1361,</v>
      </c>
      <c r="C50" s="1">
        <v>26</v>
      </c>
      <c r="D50" s="1">
        <v>1</v>
      </c>
      <c r="E50" s="1">
        <v>1385</v>
      </c>
      <c r="F50" s="1">
        <v>3</v>
      </c>
      <c r="G50" s="1">
        <v>1051</v>
      </c>
      <c r="H50" s="1">
        <v>1001</v>
      </c>
      <c r="I50" s="1">
        <v>3</v>
      </c>
      <c r="J50" s="1">
        <v>14</v>
      </c>
      <c r="K50" s="3" t="s">
        <v>1824</v>
      </c>
      <c r="L50" s="1">
        <v>16296</v>
      </c>
      <c r="M50" s="1">
        <v>0</v>
      </c>
      <c r="N50" s="1" t="s">
        <v>61</v>
      </c>
      <c r="O50" s="1" t="s">
        <v>61</v>
      </c>
      <c r="P50" s="1" t="s">
        <v>1884</v>
      </c>
      <c r="Q50" s="1" t="s">
        <v>61</v>
      </c>
      <c r="R50" s="1">
        <v>3</v>
      </c>
      <c r="S50" s="1">
        <v>0</v>
      </c>
      <c r="T50" s="1" t="s">
        <v>61</v>
      </c>
      <c r="U50" s="1" t="s">
        <v>61</v>
      </c>
      <c r="V50" s="2" t="s">
        <v>1995</v>
      </c>
      <c r="W50" s="1" t="s">
        <v>1996</v>
      </c>
      <c r="X50" s="1" t="s">
        <v>1687</v>
      </c>
      <c r="Y50" s="1">
        <v>19</v>
      </c>
      <c r="Z50" s="1" t="s">
        <v>1997</v>
      </c>
      <c r="AA50" s="2" t="str">
        <f t="shared" si="1"/>
        <v xml:space="preserve">                new Invoice { Id = 1361, CustomerId = 26, BillToCustomerId = 1, OrderId = 1385, DeliveryMethodId = 3, ContactPersonId = 1051, AccountsPersonId = 1001, SalespersonPersonId = 3, PackedByPersonId = 14, InvoiceDate = DateTime.Parse("2013-01-28"), CustomerPurchaseOrderNumber = "16296", IsCreditNote = false, DeliveryInstructions = "Shop 119, 1022 Folliero Street", TotalDryItems = 3, TotalChillerItems = 0, ReturnedDeliveryData = "{\"Events\": [{ \"Event\":\"Ready for collection\",\"EventTime\":\"2013-01-28T12:00:00\",\"ConNote\":\"EAN-125-2411\"},{ \"Event\":\"DeliveryAttempt\",\"EventTime\":\"2013-01-29T07:25:00\",\"ConNote\":\"EAN-125-2411\",\"DriverID\":19,\"Latitude\":41.1725134,\"Longitude\":-92.3087945,\"Comment\":\"Receiver not present\"}],\"DeliveredWhen\":\"2013-01-29T07:25:00\",\"ReceivedBy\":\"Dhanishta Majji\"}", ConfirmedDeliveryTime = DateTime.Parse("2013-01-29 07:25:00.0000000"), ConfirmedReceivedBy = "Dhanishta Majji", LastEditedBy = 19, LastEditedWhen = DateTime.Parse("2013-01-29 07:00:00.0000000") },</v>
      </c>
    </row>
    <row r="51" spans="1:27" ht="240" x14ac:dyDescent="0.25">
      <c r="A51" s="1">
        <v>1365</v>
      </c>
      <c r="B51" s="1" t="str">
        <f t="shared" si="0"/>
        <v>1365,</v>
      </c>
      <c r="C51" s="1">
        <v>8</v>
      </c>
      <c r="D51" s="1">
        <v>1</v>
      </c>
      <c r="E51" s="1">
        <v>1389</v>
      </c>
      <c r="F51" s="1">
        <v>3</v>
      </c>
      <c r="G51" s="1">
        <v>1015</v>
      </c>
      <c r="H51" s="1">
        <v>1001</v>
      </c>
      <c r="I51" s="1">
        <v>7</v>
      </c>
      <c r="J51" s="1">
        <v>14</v>
      </c>
      <c r="K51" s="3" t="s">
        <v>1824</v>
      </c>
      <c r="L51" s="1">
        <v>11117</v>
      </c>
      <c r="M51" s="1">
        <v>0</v>
      </c>
      <c r="N51" s="1" t="s">
        <v>61</v>
      </c>
      <c r="O51" s="1" t="s">
        <v>61</v>
      </c>
      <c r="P51" s="1" t="s">
        <v>1888</v>
      </c>
      <c r="Q51" s="1" t="s">
        <v>61</v>
      </c>
      <c r="R51" s="1">
        <v>5</v>
      </c>
      <c r="S51" s="1">
        <v>0</v>
      </c>
      <c r="T51" s="1" t="s">
        <v>61</v>
      </c>
      <c r="U51" s="1" t="s">
        <v>61</v>
      </c>
      <c r="V51" s="2" t="s">
        <v>1998</v>
      </c>
      <c r="W51" s="1" t="s">
        <v>1999</v>
      </c>
      <c r="X51" s="1" t="s">
        <v>1541</v>
      </c>
      <c r="Y51" s="1">
        <v>19</v>
      </c>
      <c r="Z51" s="1" t="s">
        <v>1997</v>
      </c>
      <c r="AA51" s="2" t="str">
        <f t="shared" si="1"/>
        <v xml:space="preserve">                new Invoice { Id = 1365, CustomerId = 8, BillToCustomerId = 1, OrderId = 1389, DeliveryMethodId = 3, ContactPersonId = 1015, AccountsPersonId = 1001, SalespersonPersonId = 7, PackedByPersonId = 14, InvoiceDate = DateTime.Parse("2013-01-28"), CustomerPurchaseOrderNumber = "11117", IsCreditNote = false, DeliveryInstructions = "Shop 282, 752 Shaker Doust Boulevard", TotalDryItems = 5, TotalChillerItems = 0, ReturnedDeliveryData = "{\"Events\": [{ \"Event\":\"Ready for collection\",\"EventTime\":\"2013-01-28T12:00:00\",\"ConNote\":\"EAN-125-2415\"},{ \"Event\":\"DeliveryAttempt\",\"EventTime\":\"2013-01-29T07:45:00\",\"ConNote\":\"EAN-125-2415\",\"DriverID\":19,\"Latitude\":39.6283210,\"Longitude\":-105.0499841,\"Status\":\"Delivered\"}],\"DeliveredWhen\":\"2013-01-29T07:45:00\",\"ReceivedBy\":\"Kanti Kotadia\"}", ConfirmedDeliveryTime = DateTime.Parse("2013-01-29 07:45:00.0000000"), ConfirmedReceivedBy = "Kanti Kotadia", LastEditedBy = 19, LastEditedWhen = DateTime.Parse("2013-01-29 07:00:00.0000000") },</v>
      </c>
    </row>
    <row r="52" spans="1:27" ht="240" x14ac:dyDescent="0.25">
      <c r="A52" s="1">
        <v>1371</v>
      </c>
      <c r="B52" s="1" t="str">
        <f t="shared" si="0"/>
        <v>1371,</v>
      </c>
      <c r="C52" s="1">
        <v>5</v>
      </c>
      <c r="D52" s="1">
        <v>1</v>
      </c>
      <c r="E52" s="1">
        <v>1395</v>
      </c>
      <c r="F52" s="1">
        <v>3</v>
      </c>
      <c r="G52" s="1">
        <v>1009</v>
      </c>
      <c r="H52" s="1">
        <v>1001</v>
      </c>
      <c r="I52" s="1">
        <v>16</v>
      </c>
      <c r="J52" s="1">
        <v>14</v>
      </c>
      <c r="K52" s="3" t="s">
        <v>1824</v>
      </c>
      <c r="L52" s="1">
        <v>19436</v>
      </c>
      <c r="M52" s="1">
        <v>0</v>
      </c>
      <c r="N52" s="1" t="s">
        <v>61</v>
      </c>
      <c r="O52" s="1" t="s">
        <v>61</v>
      </c>
      <c r="P52" s="1" t="s">
        <v>1897</v>
      </c>
      <c r="Q52" s="1" t="s">
        <v>61</v>
      </c>
      <c r="R52" s="1">
        <v>4</v>
      </c>
      <c r="S52" s="1">
        <v>0</v>
      </c>
      <c r="T52" s="1" t="s">
        <v>61</v>
      </c>
      <c r="U52" s="1" t="s">
        <v>61</v>
      </c>
      <c r="V52" s="2" t="s">
        <v>2000</v>
      </c>
      <c r="W52" s="1" t="s">
        <v>2001</v>
      </c>
      <c r="X52" s="1" t="s">
        <v>1517</v>
      </c>
      <c r="Y52" s="1">
        <v>19</v>
      </c>
      <c r="Z52" s="1" t="s">
        <v>1997</v>
      </c>
      <c r="AA52" s="2" t="str">
        <f t="shared" si="1"/>
        <v xml:space="preserve">                new Invoice { Id = 1371, CustomerId = 5, BillToCustomerId = 1, OrderId = 1395, DeliveryMethodId = 3, ContactPersonId = 1009, AccountsPersonId = 1001, SalespersonPersonId = 16, PackedByPersonId = 14, InvoiceDate = DateTime.Parse("2013-01-28"), CustomerPurchaseOrderNumber = "19436", IsCreditNote = false, DeliveryInstructions = "Unit 176, 1674 Skujins Boulevard", TotalDryItems = 4, TotalChillerItems = 0, ReturnedDeliveryData = "{\"Events\": [{ \"Event\":\"Ready for collection\",\"EventTime\":\"2013-01-28T12:00:00\",\"ConNote\":\"EAN-125-2421\"},{ \"Event\":\"DeliveryAttempt\",\"EventTime\":\"2013-01-29T08:15:00\",\"ConNote\":\"EAN-125-2421\",\"DriverID\":19,\"Latitude\":43.1992244,\"Longitude\":-78.5761394,\"Comment\":\"Receiver not present\"}],\"DeliveredWhen\":\"2013-01-29T08:15:00\",\"ReceivedBy\":\"Johanna Huiting\"}", ConfirmedDeliveryTime = DateTime.Parse("2013-01-29 08:15:00.0000000"), ConfirmedReceivedBy = "Johanna Huiting", LastEditedBy = 19, LastEditedWhen = DateTime.Parse("2013-01-29 07:00:00.0000000") },</v>
      </c>
    </row>
    <row r="53" spans="1:27" ht="240" x14ac:dyDescent="0.25">
      <c r="A53" s="1">
        <v>1396</v>
      </c>
      <c r="B53" s="1" t="str">
        <f t="shared" si="0"/>
        <v>1396,</v>
      </c>
      <c r="C53" s="1">
        <v>12</v>
      </c>
      <c r="D53" s="1">
        <v>1</v>
      </c>
      <c r="E53" s="1">
        <v>1420</v>
      </c>
      <c r="F53" s="1">
        <v>3</v>
      </c>
      <c r="G53" s="1">
        <v>1023</v>
      </c>
      <c r="H53" s="1">
        <v>1001</v>
      </c>
      <c r="I53" s="1">
        <v>14</v>
      </c>
      <c r="J53" s="1">
        <v>14</v>
      </c>
      <c r="K53" s="3" t="s">
        <v>1824</v>
      </c>
      <c r="L53" s="1">
        <v>13636</v>
      </c>
      <c r="M53" s="1">
        <v>0</v>
      </c>
      <c r="N53" s="1" t="s">
        <v>61</v>
      </c>
      <c r="O53" s="1" t="s">
        <v>61</v>
      </c>
      <c r="P53" s="1" t="s">
        <v>1919</v>
      </c>
      <c r="Q53" s="1" t="s">
        <v>61</v>
      </c>
      <c r="R53" s="1">
        <v>5</v>
      </c>
      <c r="S53" s="1">
        <v>0</v>
      </c>
      <c r="T53" s="1" t="s">
        <v>61</v>
      </c>
      <c r="U53" s="1" t="s">
        <v>61</v>
      </c>
      <c r="V53" s="2" t="s">
        <v>2002</v>
      </c>
      <c r="W53" s="1" t="s">
        <v>2003</v>
      </c>
      <c r="X53" s="1" t="s">
        <v>1573</v>
      </c>
      <c r="Y53" s="1">
        <v>19</v>
      </c>
      <c r="Z53" s="1" t="s">
        <v>1997</v>
      </c>
      <c r="AA53" s="2" t="str">
        <f t="shared" si="1"/>
        <v xml:space="preserve">                new Invoice { Id = 1396, CustomerId = 12, BillToCustomerId = 1, OrderId = 1420, DeliveryMethodId = 3, ContactPersonId = 1023, AccountsPersonId = 1001, SalespersonPersonId = 14, PackedByPersonId = 14, InvoiceDate = DateTime.Parse("2013-01-28"), CustomerPurchaseOrderNumber = "13636", IsCreditNote = false, DeliveryInstructions = "Suite 67, 413 Keskkula Lane", TotalDryItems = 5, TotalChillerItems = 0, ReturnedDeliveryData = "{\"Events\": [{ \"Event\":\"Ready for collection\",\"EventTime\":\"2013-01-28T12:00:00\",\"ConNote\":\"EAN-125-2446\"},{ \"Event\":\"DeliveryAttempt\",\"EventTime\":\"2013-01-29T10:20:00\",\"ConNote\":\"EAN-125-2446\",\"DriverID\":19,\"Latitude\":44.8274625,\"Longitude\":-94.2749801,\"Status\":\"Delivered\"}],\"DeliveredWhen\":\"2013-01-29T10:20:00\",\"ReceivedBy\":\"Heloisa Fernandes\"}", ConfirmedDeliveryTime = DateTime.Parse("2013-01-29 10:20:00.0000000"), ConfirmedReceivedBy = "Heloisa Fernandes", LastEditedBy = 19, LastEditedWhen = DateTime.Parse("2013-01-29 07:00:00.0000000") },</v>
      </c>
    </row>
    <row r="54" spans="1:27" ht="240" x14ac:dyDescent="0.25">
      <c r="A54" s="1">
        <v>1419</v>
      </c>
      <c r="B54" s="1" t="str">
        <f t="shared" si="0"/>
        <v>1419,</v>
      </c>
      <c r="C54" s="1">
        <v>22</v>
      </c>
      <c r="D54" s="1">
        <v>1</v>
      </c>
      <c r="E54" s="1">
        <v>1218</v>
      </c>
      <c r="F54" s="1">
        <v>3</v>
      </c>
      <c r="G54" s="1">
        <v>1043</v>
      </c>
      <c r="H54" s="1">
        <v>1001</v>
      </c>
      <c r="I54" s="1">
        <v>14</v>
      </c>
      <c r="J54" s="1">
        <v>8</v>
      </c>
      <c r="K54" s="3" t="s">
        <v>1826</v>
      </c>
      <c r="L54" s="1">
        <v>14690</v>
      </c>
      <c r="M54" s="1">
        <v>0</v>
      </c>
      <c r="N54" s="1" t="s">
        <v>61</v>
      </c>
      <c r="O54" s="1" t="s">
        <v>61</v>
      </c>
      <c r="P54" s="1" t="s">
        <v>1909</v>
      </c>
      <c r="Q54" s="1" t="s">
        <v>61</v>
      </c>
      <c r="R54" s="1">
        <v>1</v>
      </c>
      <c r="S54" s="1">
        <v>0</v>
      </c>
      <c r="T54" s="1" t="s">
        <v>61</v>
      </c>
      <c r="U54" s="1" t="s">
        <v>61</v>
      </c>
      <c r="V54" s="2" t="s">
        <v>2004</v>
      </c>
      <c r="W54" s="1" t="s">
        <v>2005</v>
      </c>
      <c r="X54" s="1" t="s">
        <v>1653</v>
      </c>
      <c r="Y54" s="1">
        <v>19</v>
      </c>
      <c r="Z54" s="1" t="s">
        <v>2006</v>
      </c>
      <c r="AA54" s="2" t="str">
        <f t="shared" si="1"/>
        <v xml:space="preserve">                new Invoice { Id = 1419, CustomerId = 22, BillToCustomerId = 1, OrderId = 1218, DeliveryMethodId = 3, ContactPersonId = 1043, AccountsPersonId = 1001, SalespersonPersonId = 14, PackedByPersonId = 8, InvoiceDate = DateTime.Parse("2013-01-29"), CustomerPurchaseOrderNumber = "14690", IsCreditNote = false, DeliveryInstructions = "Shop 26, 73 Berg Crescent", TotalDryItems = 1, TotalChillerItems = 0, ReturnedDeliveryData = "{\"Events\": [{ \"Event\":\"Ready for collection\",\"EventTime\":\"2013-01-29T12:00:00\",\"ConNote\":\"EAN-125-2469\"},{ \"Event\":\"DeliveryAttempt\",\"EventTime\":\"2013-01-30T07:10:00\",\"ConNote\":\"EAN-125-2469\",\"DriverID\":19,\"Latitude\":29.7885429,\"Longitude\":-85.2849181,\"Status\":\"Delivered\"}],\"DeliveredWhen\":\"2013-01-30T07:10:00\",\"ReceivedBy\":\"Cristina Longo\"}", ConfirmedDeliveryTime = DateTime.Parse("2013-01-30 07:10:00.0000000"), ConfirmedReceivedBy = "Cristina Longo", LastEditedBy = 19, LastEditedWhen = DateTime.Parse("2013-01-30 07:00:00.0000000") },</v>
      </c>
    </row>
    <row r="55" spans="1:27" ht="240" x14ac:dyDescent="0.25">
      <c r="A55" s="1">
        <v>1429</v>
      </c>
      <c r="B55" s="1" t="str">
        <f t="shared" si="0"/>
        <v>1429,</v>
      </c>
      <c r="C55" s="1">
        <v>25</v>
      </c>
      <c r="D55" s="1">
        <v>1</v>
      </c>
      <c r="E55" s="1">
        <v>1453</v>
      </c>
      <c r="F55" s="1">
        <v>3</v>
      </c>
      <c r="G55" s="1">
        <v>1049</v>
      </c>
      <c r="H55" s="1">
        <v>1001</v>
      </c>
      <c r="I55" s="1">
        <v>13</v>
      </c>
      <c r="J55" s="1">
        <v>8</v>
      </c>
      <c r="K55" s="3" t="s">
        <v>1826</v>
      </c>
      <c r="L55" s="1">
        <v>13272</v>
      </c>
      <c r="M55" s="1">
        <v>0</v>
      </c>
      <c r="N55" s="1" t="s">
        <v>61</v>
      </c>
      <c r="O55" s="1" t="s">
        <v>61</v>
      </c>
      <c r="P55" s="1" t="s">
        <v>1957</v>
      </c>
      <c r="Q55" s="1" t="s">
        <v>61</v>
      </c>
      <c r="R55" s="1">
        <v>2</v>
      </c>
      <c r="S55" s="1">
        <v>0</v>
      </c>
      <c r="T55" s="1" t="s">
        <v>61</v>
      </c>
      <c r="U55" s="1" t="s">
        <v>61</v>
      </c>
      <c r="V55" s="2" t="s">
        <v>2007</v>
      </c>
      <c r="W55" s="1" t="s">
        <v>2008</v>
      </c>
      <c r="X55" s="1" t="s">
        <v>1679</v>
      </c>
      <c r="Y55" s="1">
        <v>19</v>
      </c>
      <c r="Z55" s="1" t="s">
        <v>2006</v>
      </c>
      <c r="AA55" s="2" t="str">
        <f t="shared" si="1"/>
        <v xml:space="preserve">                new Invoice { Id = 1429, CustomerId = 25, BillToCustomerId = 1, OrderId = 1453, DeliveryMethodId = 3, ContactPersonId = 1049, AccountsPersonId = 1001, SalespersonPersonId = 13, PackedByPersonId = 8, InvoiceDate = DateTime.Parse("2013-01-29"), CustomerPurchaseOrderNumber = "13272", IsCreditNote = false, DeliveryInstructions = "Shop 37, 1143 Caune Crescent", TotalDryItems = 2, TotalChillerItems = 0, ReturnedDeliveryData = "{\"Events\": [{ \"Event\":\"Ready for collection\",\"EventTime\":\"2013-01-29T12:00:00\",\"ConNote\":\"EAN-125-2479\"},{ \"Event\":\"DeliveryAttempt\",\"EventTime\":\"2013-01-30T08:00:00\",\"ConNote\":\"EAN-125-2479\",\"DriverID\":19,\"Latitude\":36.0041223,\"Longitude\":-120.1290272,\"Status\":\"Delivered\"}],\"DeliveredWhen\":\"2013-01-30T08:00:00\",\"ReceivedBy\":\"Sulabha Khalsa\"}", ConfirmedDeliveryTime = DateTime.Parse("2013-01-30 08:00:00.0000000"), ConfirmedReceivedBy = "Sulabha Khalsa", LastEditedBy = 19, LastEditedWhen = DateTime.Parse("2013-01-30 07:00:00.0000000") },</v>
      </c>
    </row>
    <row r="56" spans="1:27" ht="240" x14ac:dyDescent="0.25">
      <c r="A56" s="1">
        <v>1434</v>
      </c>
      <c r="B56" s="1" t="str">
        <f t="shared" si="0"/>
        <v>1434,</v>
      </c>
      <c r="C56" s="1">
        <v>2</v>
      </c>
      <c r="D56" s="1">
        <v>1</v>
      </c>
      <c r="E56" s="1">
        <v>1458</v>
      </c>
      <c r="F56" s="1">
        <v>3</v>
      </c>
      <c r="G56" s="1">
        <v>1003</v>
      </c>
      <c r="H56" s="1">
        <v>1001</v>
      </c>
      <c r="I56" s="1">
        <v>16</v>
      </c>
      <c r="J56" s="1">
        <v>8</v>
      </c>
      <c r="K56" s="3" t="s">
        <v>1826</v>
      </c>
      <c r="L56" s="1">
        <v>12882</v>
      </c>
      <c r="M56" s="1">
        <v>0</v>
      </c>
      <c r="N56" s="1" t="s">
        <v>61</v>
      </c>
      <c r="O56" s="1" t="s">
        <v>61</v>
      </c>
      <c r="P56" s="1" t="s">
        <v>1877</v>
      </c>
      <c r="Q56" s="1" t="s">
        <v>61</v>
      </c>
      <c r="R56" s="1">
        <v>3</v>
      </c>
      <c r="S56" s="1">
        <v>0</v>
      </c>
      <c r="T56" s="1" t="s">
        <v>61</v>
      </c>
      <c r="U56" s="1" t="s">
        <v>61</v>
      </c>
      <c r="V56" s="2" t="s">
        <v>2009</v>
      </c>
      <c r="W56" s="1" t="s">
        <v>2010</v>
      </c>
      <c r="X56" s="1" t="s">
        <v>1493</v>
      </c>
      <c r="Y56" s="1">
        <v>19</v>
      </c>
      <c r="Z56" s="1" t="s">
        <v>2006</v>
      </c>
      <c r="AA56" s="2" t="str">
        <f t="shared" si="1"/>
        <v xml:space="preserve">                new Invoice { Id = 1434, CustomerId = 2, BillToCustomerId = 1, OrderId = 1458, DeliveryMethodId = 3, ContactPersonId = 1003, AccountsPersonId = 1001, SalespersonPersonId = 16, PackedByPersonId = 8, InvoiceDate = DateTime.Parse("2013-01-29"), CustomerPurchaseOrderNumber = "12882", IsCreditNote = false, DeliveryInstructions = "Shop 245, 705 Dita Lane", TotalDryItems = 3, TotalChillerItems = 0, ReturnedDeliveryData = "{\"Events\": [{ \"Event\":\"Ready for collection\",\"EventTime\":\"2013-01-29T12:00:00\",\"ConNote\":\"EAN-125-2484\"},{ \"Event\":\"DeliveryAttempt\",\"EventTime\":\"2013-01-30T08:25:00\",\"ConNote\":\"EAN-125-2484\",\"DriverID\":19,\"Latitude\":48.7163356,\"Longitude\":-115.8743507,\"Status\":\"Delivered\"}],\"DeliveredWhen\":\"2013-01-30T08:25:00\",\"ReceivedBy\":\"Lorena Cindric\"}", ConfirmedDeliveryTime = DateTime.Parse("2013-01-30 08:25:00.0000000"), ConfirmedReceivedBy = "Lorena Cindric", LastEditedBy = 19, LastEditedWhen = DateTime.Parse("2013-01-30 07:00:00.0000000") },</v>
      </c>
    </row>
    <row r="57" spans="1:27" ht="240" x14ac:dyDescent="0.25">
      <c r="A57" s="1">
        <v>1447</v>
      </c>
      <c r="B57" s="1" t="str">
        <f t="shared" si="0"/>
        <v>1447,</v>
      </c>
      <c r="C57" s="1">
        <v>21</v>
      </c>
      <c r="D57" s="1">
        <v>1</v>
      </c>
      <c r="E57" s="1">
        <v>1471</v>
      </c>
      <c r="F57" s="1">
        <v>3</v>
      </c>
      <c r="G57" s="1">
        <v>1041</v>
      </c>
      <c r="H57" s="1">
        <v>1001</v>
      </c>
      <c r="I57" s="1">
        <v>7</v>
      </c>
      <c r="J57" s="1">
        <v>8</v>
      </c>
      <c r="K57" s="3" t="s">
        <v>1826</v>
      </c>
      <c r="L57" s="1">
        <v>19415</v>
      </c>
      <c r="M57" s="1">
        <v>0</v>
      </c>
      <c r="N57" s="1" t="s">
        <v>61</v>
      </c>
      <c r="O57" s="1" t="s">
        <v>61</v>
      </c>
      <c r="P57" s="1" t="s">
        <v>1974</v>
      </c>
      <c r="Q57" s="1" t="s">
        <v>61</v>
      </c>
      <c r="R57" s="1">
        <v>2</v>
      </c>
      <c r="S57" s="1">
        <v>0</v>
      </c>
      <c r="T57" s="1" t="s">
        <v>61</v>
      </c>
      <c r="U57" s="1" t="s">
        <v>61</v>
      </c>
      <c r="V57" s="2" t="s">
        <v>2011</v>
      </c>
      <c r="W57" s="1" t="s">
        <v>2012</v>
      </c>
      <c r="X57" s="1" t="s">
        <v>1645</v>
      </c>
      <c r="Y57" s="1">
        <v>19</v>
      </c>
      <c r="Z57" s="1" t="s">
        <v>2006</v>
      </c>
      <c r="AA57" s="2" t="str">
        <f t="shared" si="1"/>
        <v xml:space="preserve">                new Invoice { Id = 1447, CustomerId = 21, BillToCustomerId = 1, OrderId = 1471, DeliveryMethodId = 3, ContactPersonId = 1041, AccountsPersonId = 1001, SalespersonPersonId = 7, PackedByPersonId = 8, InvoiceDate = DateTime.Parse("2013-01-29"), CustomerPurchaseOrderNumber = "19415", IsCreditNote = false, DeliveryInstructions = "Shop 147, 640 Chakraborty Street", TotalDryItems = 2, TotalChillerItems = 0, ReturnedDeliveryData = "{\"Events\": [{ \"Event\":\"Ready for collection\",\"EventTime\":\"2013-01-29T12:00:00\",\"ConNote\":\"EAN-125-2497\"},{ \"Event\":\"DeliveryAttempt\",\"EventTime\":\"2013-01-30T09:30:00\",\"ConNote\":\"EAN-125-2497\",\"DriverID\":19,\"Latitude\":40.9134194,\"Longitude\":-75.9665916,\"Status\":\"Delivered\"}],\"DeliveredWhen\":\"2013-01-30T09:30:00\",\"ReceivedBy\":\"Duleep Raju\"}", ConfirmedDeliveryTime = DateTime.Parse("2013-01-30 09:30:00.0000000"), ConfirmedReceivedBy = "Duleep Raju", LastEditedBy = 19, LastEditedWhen = DateTime.Parse("2013-01-30 07:00:00.0000000") },</v>
      </c>
    </row>
    <row r="58" spans="1:27" ht="240" x14ac:dyDescent="0.25">
      <c r="A58" s="1">
        <v>1462</v>
      </c>
      <c r="B58" s="1" t="str">
        <f t="shared" si="0"/>
        <v>1462,</v>
      </c>
      <c r="C58" s="1">
        <v>14</v>
      </c>
      <c r="D58" s="1">
        <v>1</v>
      </c>
      <c r="E58" s="1">
        <v>1486</v>
      </c>
      <c r="F58" s="1">
        <v>3</v>
      </c>
      <c r="G58" s="1">
        <v>1027</v>
      </c>
      <c r="H58" s="1">
        <v>1001</v>
      </c>
      <c r="I58" s="1">
        <v>15</v>
      </c>
      <c r="J58" s="1">
        <v>8</v>
      </c>
      <c r="K58" s="3" t="s">
        <v>1826</v>
      </c>
      <c r="L58" s="1">
        <v>13321</v>
      </c>
      <c r="M58" s="1">
        <v>0</v>
      </c>
      <c r="N58" s="1" t="s">
        <v>61</v>
      </c>
      <c r="O58" s="1" t="s">
        <v>61</v>
      </c>
      <c r="P58" s="1" t="s">
        <v>1874</v>
      </c>
      <c r="Q58" s="1" t="s">
        <v>61</v>
      </c>
      <c r="R58" s="1">
        <v>5</v>
      </c>
      <c r="S58" s="1">
        <v>0</v>
      </c>
      <c r="T58" s="1" t="s">
        <v>61</v>
      </c>
      <c r="U58" s="1" t="s">
        <v>61</v>
      </c>
      <c r="V58" s="2" t="s">
        <v>2013</v>
      </c>
      <c r="W58" s="1" t="s">
        <v>2014</v>
      </c>
      <c r="X58" s="1" t="s">
        <v>1589</v>
      </c>
      <c r="Y58" s="1">
        <v>19</v>
      </c>
      <c r="Z58" s="1" t="s">
        <v>2006</v>
      </c>
      <c r="AA58" s="2" t="str">
        <f t="shared" si="1"/>
        <v xml:space="preserve">                new Invoice { Id = 1462, CustomerId = 14, BillToCustomerId = 1, OrderId = 1486, DeliveryMethodId = 3, ContactPersonId = 1027, AccountsPersonId = 1001, SalespersonPersonId = 15, PackedByPersonId = 8, InvoiceDate = DateTime.Parse("2013-01-29"), CustomerPurchaseOrderNumber = "13321", IsCreditNote = false, DeliveryInstructions = "Unit 221, 151 Vasiljevic Road", TotalDryItems = 5, TotalChillerItems = 0, ReturnedDeliveryData = "{\"Events\": [{ \"Event\":\"Ready for collection\",\"EventTime\":\"2013-01-29T12:00:00\",\"ConNote\":\"EAN-125-2512\"},{ \"Event\":\"DeliveryAttempt\",\"EventTime\":\"2013-01-30T10:45:00\",\"ConNote\":\"EAN-125-2512\",\"DriverID\":19,\"Latitude\":39.6862063,\"Longitude\":-77.7122154,\"Status\":\"Delivered\"}],\"DeliveredWhen\":\"2013-01-30T10:45:00\",\"ReceivedBy\":\"Tereza Valentova\"}", ConfirmedDeliveryTime = DateTime.Parse("2013-01-30 10:45:00.0000000"), ConfirmedReceivedBy = "Tereza Valentova", LastEditedBy = 19, LastEditedWhen = DateTime.Parse("2013-01-30 07:00:00.0000000") },</v>
      </c>
    </row>
    <row r="59" spans="1:27" ht="240" x14ac:dyDescent="0.25">
      <c r="A59" s="1">
        <v>1498</v>
      </c>
      <c r="B59" s="1" t="str">
        <f t="shared" si="0"/>
        <v>1498,</v>
      </c>
      <c r="C59" s="1">
        <v>21</v>
      </c>
      <c r="D59" s="1">
        <v>1</v>
      </c>
      <c r="E59" s="1">
        <v>1524</v>
      </c>
      <c r="F59" s="1">
        <v>3</v>
      </c>
      <c r="G59" s="1">
        <v>1041</v>
      </c>
      <c r="H59" s="1">
        <v>1001</v>
      </c>
      <c r="I59" s="1">
        <v>7</v>
      </c>
      <c r="J59" s="1">
        <v>9</v>
      </c>
      <c r="K59" s="3" t="s">
        <v>1827</v>
      </c>
      <c r="L59" s="1">
        <v>19415</v>
      </c>
      <c r="M59" s="1">
        <v>0</v>
      </c>
      <c r="N59" s="1" t="s">
        <v>61</v>
      </c>
      <c r="O59" s="1" t="s">
        <v>61</v>
      </c>
      <c r="P59" s="1" t="s">
        <v>1974</v>
      </c>
      <c r="Q59" s="1" t="s">
        <v>61</v>
      </c>
      <c r="R59" s="1">
        <v>3</v>
      </c>
      <c r="S59" s="1">
        <v>0</v>
      </c>
      <c r="T59" s="1" t="s">
        <v>61</v>
      </c>
      <c r="U59" s="1" t="s">
        <v>61</v>
      </c>
      <c r="V59" s="2" t="s">
        <v>2015</v>
      </c>
      <c r="W59" s="1" t="s">
        <v>2016</v>
      </c>
      <c r="X59" s="1" t="s">
        <v>1645</v>
      </c>
      <c r="Y59" s="1">
        <v>3</v>
      </c>
      <c r="Z59" s="1" t="s">
        <v>2017</v>
      </c>
      <c r="AA59" s="2" t="str">
        <f t="shared" si="1"/>
        <v xml:space="preserve">                new Invoice { Id = 1498, CustomerId = 21, BillToCustomerId = 1, OrderId = 1524, DeliveryMethodId = 3, ContactPersonId = 1041, AccountsPersonId = 1001, SalespersonPersonId = 7, PackedByPersonId = 9, InvoiceDate = DateTime.Parse("2013-01-30"), CustomerPurchaseOrderNumber = "19415", IsCreditNote = false, DeliveryInstructions = "Shop 147, 640 Chakraborty Street", TotalDryItems = 3, TotalChillerItems = 0, ReturnedDeliveryData = "{\"Events\": [{ \"Event\":\"Ready for collection\",\"EventTime\":\"2013-01-30T12:00:00\",\"ConNote\":\"EAN-125-2548\"},{ \"Event\":\"DeliveryAttempt\",\"EventTime\":\"2013-01-31T07:10:00\",\"ConNote\":\"EAN-125-2548\",\"DriverID\":3,\"Latitude\":40.9134194,\"Longitude\":-75.9665916,\"Status\":\"Delivered\"}],\"DeliveredWhen\":\"2013-01-31T07:10:00\",\"ReceivedBy\":\"Duleep Raju\"}", ConfirmedDeliveryTime = DateTime.Parse("2013-01-31 07:10:00.0000000"), ConfirmedReceivedBy = "Duleep Raju", LastEditedBy = 3, LastEditedWhen = DateTime.Parse("2013-01-31 07:00:00.0000000") },</v>
      </c>
    </row>
    <row r="60" spans="1:27" ht="240" x14ac:dyDescent="0.25">
      <c r="A60" s="1">
        <v>1528</v>
      </c>
      <c r="B60" s="1" t="str">
        <f t="shared" si="0"/>
        <v>1528,</v>
      </c>
      <c r="C60" s="1">
        <v>13</v>
      </c>
      <c r="D60" s="1">
        <v>1</v>
      </c>
      <c r="E60" s="1">
        <v>1557</v>
      </c>
      <c r="F60" s="1">
        <v>3</v>
      </c>
      <c r="G60" s="1">
        <v>1025</v>
      </c>
      <c r="H60" s="1">
        <v>1001</v>
      </c>
      <c r="I60" s="1">
        <v>2</v>
      </c>
      <c r="J60" s="1">
        <v>9</v>
      </c>
      <c r="K60" s="3" t="s">
        <v>1827</v>
      </c>
      <c r="L60" s="1">
        <v>18781</v>
      </c>
      <c r="M60" s="1">
        <v>0</v>
      </c>
      <c r="N60" s="1" t="s">
        <v>61</v>
      </c>
      <c r="O60" s="1" t="s">
        <v>61</v>
      </c>
      <c r="P60" s="1" t="s">
        <v>2018</v>
      </c>
      <c r="Q60" s="1" t="s">
        <v>61</v>
      </c>
      <c r="R60" s="1">
        <v>3</v>
      </c>
      <c r="S60" s="1">
        <v>0</v>
      </c>
      <c r="T60" s="1" t="s">
        <v>61</v>
      </c>
      <c r="U60" s="1" t="s">
        <v>61</v>
      </c>
      <c r="V60" s="2" t="s">
        <v>2019</v>
      </c>
      <c r="W60" s="1" t="s">
        <v>2020</v>
      </c>
      <c r="X60" s="1" t="s">
        <v>1581</v>
      </c>
      <c r="Y60" s="1">
        <v>3</v>
      </c>
      <c r="Z60" s="1" t="s">
        <v>2017</v>
      </c>
      <c r="AA60" s="2" t="str">
        <f t="shared" si="1"/>
        <v xml:space="preserve">                new Invoice { Id = 1528, CustomerId = 13, BillToCustomerId = 1, OrderId = 1557, DeliveryMethodId = 3, ContactPersonId = 1025, AccountsPersonId = 1001, SalespersonPersonId = 2, PackedByPersonId = 9, InvoiceDate = DateTime.Parse("2013-01-30"), CustomerPurchaseOrderNumber = "18781", IsCreditNote = false, DeliveryInstructions = "Suite 185, 1492 Shah Road", TotalDryItems = 3, TotalChillerItems = 0, ReturnedDeliveryData = "{\"Events\": [{ \"Event\":\"Ready for collection\",\"EventTime\":\"2013-01-30T12:00:00\",\"ConNote\":\"EAN-125-2578\"},{ \"Event\":\"DeliveryAttempt\",\"EventTime\":\"2013-01-31T09:40:00\",\"ConNote\":\"EAN-125-2578\",\"DriverID\":3,\"Latitude\":37.6142165,\"Longitude\":-88.7081133,\"Status\":\"Delivered\"}],\"DeliveredWhen\":\"2013-01-31T09:40:00\",\"ReceivedBy\":\"Razeena Hosseini\"}", ConfirmedDeliveryTime = DateTime.Parse("2013-01-31 09:40:00.0000000"), ConfirmedReceivedBy = "Razeena Hosseini", LastEditedBy = 3, LastEditedWhen = DateTime.Parse("2013-01-31 07:00:00.0000000") },</v>
      </c>
    </row>
    <row r="61" spans="1:27" ht="240" x14ac:dyDescent="0.25">
      <c r="A61" s="1">
        <v>1538</v>
      </c>
      <c r="B61" s="1" t="str">
        <f t="shared" si="0"/>
        <v>1538,</v>
      </c>
      <c r="C61" s="1">
        <v>12</v>
      </c>
      <c r="D61" s="1">
        <v>1</v>
      </c>
      <c r="E61" s="1">
        <v>1567</v>
      </c>
      <c r="F61" s="1">
        <v>3</v>
      </c>
      <c r="G61" s="1">
        <v>1023</v>
      </c>
      <c r="H61" s="1">
        <v>1001</v>
      </c>
      <c r="I61" s="1">
        <v>16</v>
      </c>
      <c r="J61" s="1">
        <v>9</v>
      </c>
      <c r="K61" s="3" t="s">
        <v>1827</v>
      </c>
      <c r="L61" s="1">
        <v>17730</v>
      </c>
      <c r="M61" s="1">
        <v>0</v>
      </c>
      <c r="N61" s="1" t="s">
        <v>61</v>
      </c>
      <c r="O61" s="1" t="s">
        <v>61</v>
      </c>
      <c r="P61" s="1" t="s">
        <v>1919</v>
      </c>
      <c r="Q61" s="1" t="s">
        <v>61</v>
      </c>
      <c r="R61" s="1">
        <v>2</v>
      </c>
      <c r="S61" s="1">
        <v>0</v>
      </c>
      <c r="T61" s="1" t="s">
        <v>61</v>
      </c>
      <c r="U61" s="1" t="s">
        <v>61</v>
      </c>
      <c r="V61" s="2" t="s">
        <v>2021</v>
      </c>
      <c r="W61" s="1" t="s">
        <v>2022</v>
      </c>
      <c r="X61" s="1" t="s">
        <v>1573</v>
      </c>
      <c r="Y61" s="1">
        <v>3</v>
      </c>
      <c r="Z61" s="1" t="s">
        <v>2017</v>
      </c>
      <c r="AA61" s="2" t="str">
        <f t="shared" si="1"/>
        <v xml:space="preserve">                new Invoice { Id = 1538, CustomerId = 12, BillToCustomerId = 1, OrderId = 1567, DeliveryMethodId = 3, ContactPersonId = 1023, AccountsPersonId = 1001, SalespersonPersonId = 16, PackedByPersonId = 9, InvoiceDate = DateTime.Parse("2013-01-30"), CustomerPurchaseOrderNumber = "17730", IsCreditNote = false, DeliveryInstructions = "Suite 67, 413 Keskkula Lane", TotalDryItems = 2, TotalChillerItems = 0, ReturnedDeliveryData = "{\"Events\": [{ \"Event\":\"Ready for collection\",\"EventTime\":\"2013-01-30T12:00:00\",\"ConNote\":\"EAN-125-2588\"},{ \"Event\":\"DeliveryAttempt\",\"EventTime\":\"2013-01-31T10:30:00\",\"ConNote\":\"EAN-125-2588\",\"DriverID\":3,\"Latitude\":44.8274625,\"Longitude\":-94.2749801,\"Status\":\"Delivered\"}],\"DeliveredWhen\":\"2013-01-31T10:30:00\",\"ReceivedBy\":\"Heloisa Fernandes\"}", ConfirmedDeliveryTime = DateTime.Parse("2013-01-31 10:30:00.0000000"), ConfirmedReceivedBy = "Heloisa Fernandes", LastEditedBy = 3, LastEditedWhen = DateTime.Parse("2013-01-31 07:00:00.0000000") },</v>
      </c>
    </row>
    <row r="62" spans="1:27" ht="240" x14ac:dyDescent="0.25">
      <c r="A62" s="1">
        <v>1544</v>
      </c>
      <c r="B62" s="1" t="str">
        <f t="shared" si="0"/>
        <v>1544,</v>
      </c>
      <c r="C62" s="1">
        <v>7</v>
      </c>
      <c r="D62" s="1">
        <v>1</v>
      </c>
      <c r="E62" s="1">
        <v>1573</v>
      </c>
      <c r="F62" s="1">
        <v>3</v>
      </c>
      <c r="G62" s="1">
        <v>1013</v>
      </c>
      <c r="H62" s="1">
        <v>1001</v>
      </c>
      <c r="I62" s="1">
        <v>13</v>
      </c>
      <c r="J62" s="1">
        <v>9</v>
      </c>
      <c r="K62" s="3" t="s">
        <v>1827</v>
      </c>
      <c r="L62" s="1">
        <v>12911</v>
      </c>
      <c r="M62" s="1">
        <v>0</v>
      </c>
      <c r="N62" s="1" t="s">
        <v>61</v>
      </c>
      <c r="O62" s="1" t="s">
        <v>61</v>
      </c>
      <c r="P62" s="1" t="s">
        <v>2023</v>
      </c>
      <c r="Q62" s="1" t="s">
        <v>61</v>
      </c>
      <c r="R62" s="1">
        <v>3</v>
      </c>
      <c r="S62" s="1">
        <v>0</v>
      </c>
      <c r="T62" s="1" t="s">
        <v>61</v>
      </c>
      <c r="U62" s="1" t="s">
        <v>61</v>
      </c>
      <c r="V62" s="2" t="s">
        <v>2024</v>
      </c>
      <c r="W62" s="1" t="s">
        <v>1780</v>
      </c>
      <c r="X62" s="1" t="s">
        <v>1533</v>
      </c>
      <c r="Y62" s="1">
        <v>3</v>
      </c>
      <c r="Z62" s="1" t="s">
        <v>2017</v>
      </c>
      <c r="AA62" s="2" t="str">
        <f t="shared" si="1"/>
        <v xml:space="preserve">                new Invoice { Id = 1544, CustomerId = 7, BillToCustomerId = 1, OrderId = 1573, DeliveryMethodId = 3, ContactPersonId = 1013, AccountsPersonId = 1001, SalespersonPersonId = 13, PackedByPersonId = 9, InvoiceDate = DateTime.Parse("2013-01-30"), CustomerPurchaseOrderNumber = "12911", IsCreditNote = false, DeliveryInstructions = "Shop 27, 904 Kellnerova Street", TotalDryItems = 3, TotalChillerItems = 0, ReturnedDeliveryData = "{\"Events\": [{ \"Event\":\"Ready for collection\",\"EventTime\":\"2013-01-30T12:00:00\",\"ConNote\":\"EAN-125-2594\"},{ \"Event\":\"DeliveryAttempt\",\"EventTime\":\"2013-01-31T11:00:00\",\"ConNote\":\"EAN-125-2594\",\"DriverID\":3,\"Latitude\":35.1925800,\"Longitude\":-86.8511135,\"Status\":\"Delivered\"}],\"DeliveredWhen\":\"2013-01-31T11:00:00\",\"ReceivedBy\":\"Kalidas Nadar\"}", ConfirmedDeliveryTime = DateTime.Parse("2013-01-31 11:00:00.0000000"), ConfirmedReceivedBy = "Kalidas Nadar", LastEditedBy = 3, LastEditedWhen = DateTime.Parse("2013-01-31 07:00:00.0000000") },</v>
      </c>
    </row>
    <row r="63" spans="1:27" ht="240" x14ac:dyDescent="0.25">
      <c r="A63" s="1">
        <v>1563</v>
      </c>
      <c r="B63" s="1" t="str">
        <f t="shared" si="0"/>
        <v>1563,</v>
      </c>
      <c r="C63" s="1">
        <v>18</v>
      </c>
      <c r="D63" s="1">
        <v>1</v>
      </c>
      <c r="E63" s="1">
        <v>1592</v>
      </c>
      <c r="F63" s="1">
        <v>3</v>
      </c>
      <c r="G63" s="1">
        <v>1035</v>
      </c>
      <c r="H63" s="1">
        <v>1001</v>
      </c>
      <c r="I63" s="1">
        <v>20</v>
      </c>
      <c r="J63" s="1">
        <v>9</v>
      </c>
      <c r="K63" s="3" t="s">
        <v>1827</v>
      </c>
      <c r="L63" s="1">
        <v>15997</v>
      </c>
      <c r="M63" s="1">
        <v>0</v>
      </c>
      <c r="N63" s="1" t="s">
        <v>61</v>
      </c>
      <c r="O63" s="1" t="s">
        <v>61</v>
      </c>
      <c r="P63" s="1" t="s">
        <v>1922</v>
      </c>
      <c r="Q63" s="1" t="s">
        <v>61</v>
      </c>
      <c r="R63" s="1">
        <v>2</v>
      </c>
      <c r="S63" s="1">
        <v>0</v>
      </c>
      <c r="T63" s="1" t="s">
        <v>61</v>
      </c>
      <c r="U63" s="1" t="s">
        <v>61</v>
      </c>
      <c r="V63" s="2" t="s">
        <v>2025</v>
      </c>
      <c r="W63" s="1" t="s">
        <v>2026</v>
      </c>
      <c r="X63" s="1" t="s">
        <v>1621</v>
      </c>
      <c r="Y63" s="1">
        <v>3</v>
      </c>
      <c r="Z63" s="1" t="s">
        <v>2017</v>
      </c>
      <c r="AA63" s="2" t="str">
        <f t="shared" si="1"/>
        <v xml:space="preserve">                new Invoice { Id = 1563, CustomerId = 18, BillToCustomerId = 1, OrderId = 1592, DeliveryMethodId = 3, ContactPersonId = 1035, AccountsPersonId = 1001, SalespersonPersonId = 20, PackedByPersonId = 9, InvoiceDate = DateTime.Parse("2013-01-30"), CustomerPurchaseOrderNumber = "15997", IsCreditNote = false, DeliveryInstructions = "Unit 166, 1822 Gruber Lane", TotalDryItems = 2, TotalChillerItems = 0, ReturnedDeliveryData = "{\"Events\": [{ \"Event\":\"Ready for collection\",\"EventTime\":\"2013-01-30T12:00:00\",\"ConNote\":\"EAN-125-2613\"},{ \"Event\":\"DeliveryAttempt\",\"EventTime\":\"2013-01-31T12:35:00\",\"ConNote\":\"EAN-125-2613\",\"DriverID\":3,\"Latitude\":43.0203609,\"Longitude\":-71.6003490,\"Status\":\"Delivered\"}],\"DeliveredWhen\":\"2013-01-31T12:35:00\",\"ReceivedBy\":\"Isabelle Vodlan\"}", ConfirmedDeliveryTime = DateTime.Parse("2013-01-31 12:35:00.0000000"), ConfirmedReceivedBy = "Isabelle Vodlan", LastEditedBy = 3, LastEditedWhen = DateTime.Parse("2013-01-31 07:00:00.0000000") },</v>
      </c>
    </row>
    <row r="64" spans="1:27" ht="240" x14ac:dyDescent="0.25">
      <c r="A64" s="1">
        <v>1620</v>
      </c>
      <c r="B64" s="1" t="str">
        <f t="shared" si="0"/>
        <v>1620,</v>
      </c>
      <c r="C64" s="1">
        <v>20</v>
      </c>
      <c r="D64" s="1">
        <v>1</v>
      </c>
      <c r="E64" s="1">
        <v>1651</v>
      </c>
      <c r="F64" s="1">
        <v>3</v>
      </c>
      <c r="G64" s="1">
        <v>1039</v>
      </c>
      <c r="H64" s="1">
        <v>1001</v>
      </c>
      <c r="I64" s="1">
        <v>3</v>
      </c>
      <c r="J64" s="1">
        <v>5</v>
      </c>
      <c r="K64" s="3" t="s">
        <v>1828</v>
      </c>
      <c r="L64" s="1">
        <v>19083</v>
      </c>
      <c r="M64" s="1">
        <v>0</v>
      </c>
      <c r="N64" s="1" t="s">
        <v>61</v>
      </c>
      <c r="O64" s="1" t="s">
        <v>61</v>
      </c>
      <c r="P64" s="1" t="s">
        <v>2027</v>
      </c>
      <c r="Q64" s="1" t="s">
        <v>61</v>
      </c>
      <c r="R64" s="1">
        <v>2</v>
      </c>
      <c r="S64" s="1">
        <v>0</v>
      </c>
      <c r="T64" s="1" t="s">
        <v>61</v>
      </c>
      <c r="U64" s="1" t="s">
        <v>61</v>
      </c>
      <c r="V64" s="2" t="s">
        <v>2028</v>
      </c>
      <c r="W64" s="1" t="s">
        <v>2029</v>
      </c>
      <c r="X64" s="1" t="s">
        <v>1637</v>
      </c>
      <c r="Y64" s="1">
        <v>7</v>
      </c>
      <c r="Z64" s="1" t="s">
        <v>2030</v>
      </c>
      <c r="AA64" s="2" t="str">
        <f t="shared" si="1"/>
        <v xml:space="preserve">                new Invoice { Id = 1620, CustomerId = 20, BillToCustomerId = 1, OrderId = 1651, DeliveryMethodId = 3, ContactPersonId = 1039, AccountsPersonId = 1001, SalespersonPersonId = 3, PackedByPersonId = 5, InvoiceDate = DateTime.Parse("2013-01-31"), CustomerPurchaseOrderNumber = "19083", IsCreditNote = false, DeliveryInstructions = "Shop 151, 1536 Bhutia Avenue", TotalDryItems = 2, TotalChillerItems = 0, ReturnedDeliveryData = "{\"Events\": [{ \"Event\":\"Ready for collection\",\"EventTime\":\"2013-01-31T12:00:00\",\"ConNote\":\"EAN-125-2670\"},{ \"Event\":\"DeliveryAttempt\",\"EventTime\":\"2013-02-01T10:55:00\",\"ConNote\":\"EAN-125-2670\",\"DriverID\":7,\"Latitude\":46.0493026,\"Longitude\":-118.3883012,\"Status\":\"Delivered\"}],\"DeliveredWhen\":\"2013-02-01T10:55:00\",\"ReceivedBy\":\"Nghi Hua\"}", ConfirmedDeliveryTime = DateTime.Parse("2013-02-01 10:55:00.0000000"), ConfirmedReceivedBy = "Nghi Hua", LastEditedBy = 7, LastEditedWhen = DateTime.Parse("2013-02-01 07:00:00.0000000") },</v>
      </c>
    </row>
    <row r="65" spans="1:27" ht="240" x14ac:dyDescent="0.25">
      <c r="A65" s="1">
        <v>1625</v>
      </c>
      <c r="B65" s="1" t="str">
        <f t="shared" si="0"/>
        <v>1625,</v>
      </c>
      <c r="C65" s="1">
        <v>26</v>
      </c>
      <c r="D65" s="1">
        <v>1</v>
      </c>
      <c r="E65" s="1">
        <v>1656</v>
      </c>
      <c r="F65" s="1">
        <v>3</v>
      </c>
      <c r="G65" s="1">
        <v>1051</v>
      </c>
      <c r="H65" s="1">
        <v>1001</v>
      </c>
      <c r="I65" s="1">
        <v>8</v>
      </c>
      <c r="J65" s="1">
        <v>5</v>
      </c>
      <c r="K65" s="3" t="s">
        <v>1828</v>
      </c>
      <c r="L65" s="1">
        <v>18708</v>
      </c>
      <c r="M65" s="1">
        <v>0</v>
      </c>
      <c r="N65" s="1" t="s">
        <v>61</v>
      </c>
      <c r="O65" s="1" t="s">
        <v>61</v>
      </c>
      <c r="P65" s="1" t="s">
        <v>1884</v>
      </c>
      <c r="Q65" s="1" t="s">
        <v>61</v>
      </c>
      <c r="R65" s="1">
        <v>4</v>
      </c>
      <c r="S65" s="1">
        <v>0</v>
      </c>
      <c r="T65" s="1" t="s">
        <v>61</v>
      </c>
      <c r="U65" s="1" t="s">
        <v>61</v>
      </c>
      <c r="V65" s="2" t="s">
        <v>2031</v>
      </c>
      <c r="W65" s="1" t="s">
        <v>2032</v>
      </c>
      <c r="X65" s="1" t="s">
        <v>1687</v>
      </c>
      <c r="Y65" s="1">
        <v>7</v>
      </c>
      <c r="Z65" s="1" t="s">
        <v>2030</v>
      </c>
      <c r="AA65" s="2" t="str">
        <f t="shared" si="1"/>
        <v xml:space="preserve">                new Invoice { Id = 1625, CustomerId = 26, BillToCustomerId = 1, OrderId = 1656, DeliveryMethodId = 3, ContactPersonId = 1051, AccountsPersonId = 1001, SalespersonPersonId = 8, PackedByPersonId = 5, InvoiceDate = DateTime.Parse("2013-01-31"), CustomerPurchaseOrderNumber = "18708", IsCreditNote = false, DeliveryInstructions = "Shop 119, 1022 Folliero Street", TotalDryItems = 4, TotalChillerItems = 0, ReturnedDeliveryData = "{\"Events\": [{ \"Event\":\"Ready for collection\",\"EventTime\":\"2013-01-31T12:00:00\",\"ConNote\":\"EAN-125-2675\"},{ \"Event\":\"DeliveryAttempt\",\"EventTime\":\"2013-02-01T11:20:00\",\"ConNote\":\"EAN-125-2675\",\"DriverID\":7,\"Latitude\":41.1725134,\"Longitude\":-92.3087945,\"Status\":\"Delivered\"}],\"DeliveredWhen\":\"2013-02-01T11:20:00\",\"ReceivedBy\":\"Dhanishta Majji\"}", ConfirmedDeliveryTime = DateTime.Parse("2013-02-01 11:20:00.0000000"), ConfirmedReceivedBy = "Dhanishta Majji", LastEditedBy = 7, LastEditedWhen = DateTime.Parse("2013-02-01 07:00:00.0000000") },</v>
      </c>
    </row>
    <row r="66" spans="1:27" ht="240" x14ac:dyDescent="0.25">
      <c r="A66" s="1">
        <v>1660</v>
      </c>
      <c r="B66" s="1" t="str">
        <f t="shared" si="0"/>
        <v>1660,</v>
      </c>
      <c r="C66" s="1">
        <v>5</v>
      </c>
      <c r="D66" s="1">
        <v>1</v>
      </c>
      <c r="E66" s="1">
        <v>1695</v>
      </c>
      <c r="F66" s="1">
        <v>3</v>
      </c>
      <c r="G66" s="1">
        <v>1009</v>
      </c>
      <c r="H66" s="1">
        <v>1001</v>
      </c>
      <c r="I66" s="1">
        <v>15</v>
      </c>
      <c r="J66" s="1">
        <v>13</v>
      </c>
      <c r="K66" s="3" t="s">
        <v>1829</v>
      </c>
      <c r="L66" s="1">
        <v>16903</v>
      </c>
      <c r="M66" s="1">
        <v>0</v>
      </c>
      <c r="N66" s="1" t="s">
        <v>61</v>
      </c>
      <c r="O66" s="1" t="s">
        <v>61</v>
      </c>
      <c r="P66" s="1" t="s">
        <v>1897</v>
      </c>
      <c r="Q66" s="1" t="s">
        <v>61</v>
      </c>
      <c r="R66" s="1">
        <v>4</v>
      </c>
      <c r="S66" s="1">
        <v>0</v>
      </c>
      <c r="T66" s="1" t="s">
        <v>61</v>
      </c>
      <c r="U66" s="1" t="s">
        <v>61</v>
      </c>
      <c r="V66" s="2" t="s">
        <v>2033</v>
      </c>
      <c r="W66" s="1" t="s">
        <v>2034</v>
      </c>
      <c r="X66" s="1" t="s">
        <v>1517</v>
      </c>
      <c r="Y66" s="1">
        <v>11</v>
      </c>
      <c r="Z66" s="1" t="s">
        <v>2035</v>
      </c>
      <c r="AA66" s="2" t="str">
        <f t="shared" si="1"/>
        <v xml:space="preserve">                new Invoice { Id = 1660, CustomerId = 5, BillToCustomerId = 1, OrderId = 1695, DeliveryMethodId = 3, ContactPersonId = 1009, AccountsPersonId = 1001, SalespersonPersonId = 15, PackedByPersonId = 13, InvoiceDate = DateTime.Parse("2013-02-01"), CustomerPurchaseOrderNumber = "16903", IsCreditNote = false, DeliveryInstructions = "Unit 176, 1674 Skujins Boulevard", TotalDryItems = 4, TotalChillerItems = 0, ReturnedDeliveryData = "{\"Events\": [{ \"Event\":\"Ready for collection\",\"EventTime\":\"2013-02-01T12:00:00\",\"ConNote\":\"EAN-125-2710\"},{ \"Event\":\"DeliveryAttempt\",\"EventTime\":\"2013-02-02T08:45:00\",\"ConNote\":\"EAN-125-2710\",\"DriverID\":11,\"Latitude\":43.1992244,\"Longitude\":-78.5761394,\"Status\":\"Delivered\"}],\"DeliveredWhen\":\"2013-02-02T08:45:00\",\"ReceivedBy\":\"Johanna Huiting\"}", ConfirmedDeliveryTime = DateTime.Parse("2013-02-02 08:45:00.0000000"), ConfirmedReceivedBy = "Johanna Huiting", LastEditedBy = 11, LastEditedWhen = DateTime.Parse("2013-02-02 07:00:00.0000000") },</v>
      </c>
    </row>
    <row r="67" spans="1:27" ht="240" x14ac:dyDescent="0.25">
      <c r="A67" s="1">
        <v>1704</v>
      </c>
      <c r="B67" s="1" t="str">
        <f t="shared" ref="B67:B101" si="2">CONCATENATE(A67,",")</f>
        <v>1704,</v>
      </c>
      <c r="C67" s="1">
        <v>25</v>
      </c>
      <c r="D67" s="1">
        <v>1</v>
      </c>
      <c r="E67" s="1">
        <v>1739</v>
      </c>
      <c r="F67" s="1">
        <v>3</v>
      </c>
      <c r="G67" s="1">
        <v>1049</v>
      </c>
      <c r="H67" s="1">
        <v>1001</v>
      </c>
      <c r="I67" s="1">
        <v>15</v>
      </c>
      <c r="J67" s="1">
        <v>13</v>
      </c>
      <c r="K67" s="3" t="s">
        <v>1829</v>
      </c>
      <c r="L67" s="1">
        <v>19271</v>
      </c>
      <c r="M67" s="1">
        <v>0</v>
      </c>
      <c r="N67" s="1" t="s">
        <v>61</v>
      </c>
      <c r="O67" s="1" t="s">
        <v>61</v>
      </c>
      <c r="P67" s="1" t="s">
        <v>1957</v>
      </c>
      <c r="Q67" s="1" t="s">
        <v>61</v>
      </c>
      <c r="R67" s="1">
        <v>3</v>
      </c>
      <c r="S67" s="1">
        <v>0</v>
      </c>
      <c r="T67" s="1" t="s">
        <v>61</v>
      </c>
      <c r="U67" s="1" t="s">
        <v>61</v>
      </c>
      <c r="V67" s="2" t="s">
        <v>2036</v>
      </c>
      <c r="W67" s="1" t="s">
        <v>2037</v>
      </c>
      <c r="X67" s="1" t="s">
        <v>1679</v>
      </c>
      <c r="Y67" s="1">
        <v>11</v>
      </c>
      <c r="Z67" s="1" t="s">
        <v>2035</v>
      </c>
      <c r="AA67" s="2" t="str">
        <f t="shared" ref="AA67:AA101" si="3">CONCATENATE("                new Invoice { Id = ",A67,", CustomerId = ",C67,", BillToCustomerId = ",D67,", OrderId = ",E67,", DeliveryMethodId = ",F67,", ContactPersonId = ",G67,", AccountsPersonId = ",H67,", SalespersonPersonId = ",I67,", PackedByPersonId = ",J67,IF(ISBLANK(K67),"",CONCATENATE(", InvoiceDate = DateTime.Parse(""",K67,""")")),", CustomerPurchaseOrderNumber = """,L67,""", IsCreditNote = ",IF(M67=1,"true","false"),IF(N67="NULL","",CONCATENATE(", CreditNoteReason = """,N67,"""")),IF(O67="NULL","",CONCATENATE(", Comments = """,O67,"""")),", DeliveryInstructions = """,P67,"""",IF(Q67="NULL","",CONCATENATE(", InternalComments = """,Q67,"""")),", TotalDryItems = ",R67,", TotalChillerItems = ",S67,IF(T67="NULL","",CONCATENATE(", DeliveryRun = ",T67)),IF(U67="NULL","",CONCATENATE(", RunPosition = ",U67)),IF(V67="NULL","",CONCATENATE(", ReturnedDeliveryData = """,SUBSTITUTE(V67,"""","\"""),"""")),IF(ISBLANK(W67),"",CONCATENATE(", ConfirmedDeliveryTime = DateTime.Parse(""",W67,""")")),", ConfirmedReceivedBy = """,X67,"""",IF(ISBLANK(Y67),"",CONCATENATE(", LastEditedBy = ",Y67)),IF(ISBLANK(Z67),"",CONCATENATE(", LastEditedWhen = DateTime.Parse(""",Z67,""")"))," },")</f>
        <v xml:space="preserve">                new Invoice { Id = 1704, CustomerId = 25, BillToCustomerId = 1, OrderId = 1739, DeliveryMethodId = 3, ContactPersonId = 1049, AccountsPersonId = 1001, SalespersonPersonId = 15, PackedByPersonId = 13, InvoiceDate = DateTime.Parse("2013-02-01"), CustomerPurchaseOrderNumber = "19271", IsCreditNote = false, DeliveryInstructions = "Shop 37, 1143 Caune Crescent", TotalDryItems = 3, TotalChillerItems = 0, ReturnedDeliveryData = "{\"Events\": [{ \"Event\":\"Ready for collection\",\"EventTime\":\"2013-02-01T12:00:00\",\"ConNote\":\"EAN-125-2754\"},{ \"Event\":\"DeliveryAttempt\",\"EventTime\":\"2013-02-02T12:25:00\",\"ConNote\":\"EAN-125-2754\",\"DriverID\":11,\"Latitude\":36.0041223,\"Longitude\":-120.1290272,\"Status\":\"Delivered\"}],\"DeliveredWhen\":\"2013-02-02T12:25:00\",\"ReceivedBy\":\"Sulabha Khalsa\"}", ConfirmedDeliveryTime = DateTime.Parse("2013-02-02 12:25:00.0000000"), ConfirmedReceivedBy = "Sulabha Khalsa", LastEditedBy = 11, LastEditedWhen = DateTime.Parse("2013-02-02 07:00:00.0000000") },</v>
      </c>
    </row>
    <row r="68" spans="1:27" ht="240" x14ac:dyDescent="0.25">
      <c r="A68" s="1">
        <v>1718</v>
      </c>
      <c r="B68" s="1" t="str">
        <f t="shared" si="2"/>
        <v>1718,</v>
      </c>
      <c r="C68" s="1">
        <v>27</v>
      </c>
      <c r="D68" s="1">
        <v>1</v>
      </c>
      <c r="E68" s="1">
        <v>1757</v>
      </c>
      <c r="F68" s="1">
        <v>3</v>
      </c>
      <c r="G68" s="1">
        <v>1053</v>
      </c>
      <c r="H68" s="1">
        <v>1001</v>
      </c>
      <c r="I68" s="1">
        <v>16</v>
      </c>
      <c r="J68" s="1">
        <v>20</v>
      </c>
      <c r="K68" s="3" t="s">
        <v>1831</v>
      </c>
      <c r="L68" s="1">
        <v>12429</v>
      </c>
      <c r="M68" s="1">
        <v>0</v>
      </c>
      <c r="N68" s="1" t="s">
        <v>61</v>
      </c>
      <c r="O68" s="1" t="s">
        <v>61</v>
      </c>
      <c r="P68" s="1" t="s">
        <v>1870</v>
      </c>
      <c r="Q68" s="1" t="s">
        <v>61</v>
      </c>
      <c r="R68" s="1">
        <v>5</v>
      </c>
      <c r="S68" s="1">
        <v>0</v>
      </c>
      <c r="T68" s="1" t="s">
        <v>61</v>
      </c>
      <c r="U68" s="1" t="s">
        <v>61</v>
      </c>
      <c r="V68" s="2" t="s">
        <v>2038</v>
      </c>
      <c r="W68" s="1" t="s">
        <v>2039</v>
      </c>
      <c r="X68" s="1" t="s">
        <v>1695</v>
      </c>
      <c r="Y68" s="1">
        <v>5</v>
      </c>
      <c r="Z68" s="1" t="s">
        <v>2040</v>
      </c>
      <c r="AA68" s="2" t="str">
        <f t="shared" si="3"/>
        <v xml:space="preserve">                new Invoice { Id = 1718, CustomerId = 27, BillToCustomerId = 1, OrderId = 1757, DeliveryMethodId = 3, ContactPersonId = 1053, AccountsPersonId = 1001, SalespersonPersonId = 16, PackedByPersonId = 20, InvoiceDate = DateTime.Parse("2013-02-02"), CustomerPurchaseOrderNumber = "12429", IsCreditNote = false, DeliveryInstructions = "Shop 13, 575 Pandit Crescent", TotalDryItems = 5, TotalChillerItems = 0, ReturnedDeliveryData = "{\"Events\": [{ \"Event\":\"Ready for collection\",\"EventTime\":\"2013-02-02T12:00:00\",\"ConNote\":\"EAN-125-2768\"},{ \"Event\":\"DeliveryAttempt\",\"EventTime\":\"2013-02-03T07:40:00\",\"ConNote\":\"EAN-125-2768\",\"DriverID\":5,\"Latitude\":45.8194098,\"Longitude\":-94.4094468,\"Status\":\"Delivered\"}],\"DeliveredWhen\":\"2013-02-03T07:40:00\",\"ReceivedBy\":\"Paula Gonzales\"}", ConfirmedDeliveryTime = DateTime.Parse("2013-02-03 07:40:00.0000000"), ConfirmedReceivedBy = "Paula Gonzales", LastEditedBy = 5, LastEditedWhen = DateTime.Parse("2013-02-03 07:00:00.0000000") },</v>
      </c>
    </row>
    <row r="69" spans="1:27" ht="240" x14ac:dyDescent="0.25">
      <c r="A69" s="1">
        <v>1740</v>
      </c>
      <c r="B69" s="1" t="str">
        <f t="shared" si="2"/>
        <v>1740,</v>
      </c>
      <c r="C69" s="1">
        <v>3</v>
      </c>
      <c r="D69" s="1">
        <v>1</v>
      </c>
      <c r="E69" s="1">
        <v>1779</v>
      </c>
      <c r="F69" s="1">
        <v>3</v>
      </c>
      <c r="G69" s="1">
        <v>1005</v>
      </c>
      <c r="H69" s="1">
        <v>1001</v>
      </c>
      <c r="I69" s="1">
        <v>7</v>
      </c>
      <c r="J69" s="1">
        <v>20</v>
      </c>
      <c r="K69" s="3" t="s">
        <v>1831</v>
      </c>
      <c r="L69" s="1">
        <v>14794</v>
      </c>
      <c r="M69" s="1">
        <v>0</v>
      </c>
      <c r="N69" s="1" t="s">
        <v>61</v>
      </c>
      <c r="O69" s="1" t="s">
        <v>61</v>
      </c>
      <c r="P69" s="1" t="s">
        <v>1867</v>
      </c>
      <c r="Q69" s="1" t="s">
        <v>61</v>
      </c>
      <c r="R69" s="1">
        <v>3</v>
      </c>
      <c r="S69" s="1">
        <v>0</v>
      </c>
      <c r="T69" s="1" t="s">
        <v>61</v>
      </c>
      <c r="U69" s="1" t="s">
        <v>61</v>
      </c>
      <c r="V69" s="2" t="s">
        <v>2041</v>
      </c>
      <c r="W69" s="1" t="s">
        <v>2042</v>
      </c>
      <c r="X69" s="1" t="s">
        <v>1501</v>
      </c>
      <c r="Y69" s="1">
        <v>5</v>
      </c>
      <c r="Z69" s="1" t="s">
        <v>2040</v>
      </c>
      <c r="AA69" s="2" t="str">
        <f t="shared" si="3"/>
        <v xml:space="preserve">                new Invoice { Id = 1740, CustomerId = 3, BillToCustomerId = 1, OrderId = 1779, DeliveryMethodId = 3, ContactPersonId = 1005, AccountsPersonId = 1001, SalespersonPersonId = 7, PackedByPersonId = 20, InvoiceDate = DateTime.Parse("2013-02-02"), CustomerPurchaseOrderNumber = "14794", IsCreditNote = false, DeliveryInstructions = "Unit 217, 1970 Khandke Road", TotalDryItems = 3, TotalChillerItems = 0, ReturnedDeliveryData = "{\"Events\": [{ \"Event\":\"Ready for collection\",\"EventTime\":\"2013-02-02T12:00:00\",\"ConNote\":\"EAN-125-2790\"},{ \"Event\":\"DeliveryAttempt\",\"EventTime\":\"2013-02-03T09:30:00\",\"ConNote\":\"EAN-125-2790\",\"DriverID\":5,\"Latitude\":34.2689145,\"Longitude\":-112.7271223,\"Status\":\"Delivered\"}],\"DeliveredWhen\":\"2013-02-03T09:30:00\",\"ReceivedBy\":\"Bhaargav Rambhatla\"}", ConfirmedDeliveryTime = DateTime.Parse("2013-02-03 09:30:00.0000000"), ConfirmedReceivedBy = "Bhaargav Rambhatla", LastEditedBy = 5, LastEditedWhen = DateTime.Parse("2013-02-03 07:00:00.0000000") },</v>
      </c>
    </row>
    <row r="70" spans="1:27" ht="240" x14ac:dyDescent="0.25">
      <c r="A70" s="1">
        <v>1745</v>
      </c>
      <c r="B70" s="1" t="str">
        <f t="shared" si="2"/>
        <v>1745,</v>
      </c>
      <c r="C70" s="1">
        <v>3</v>
      </c>
      <c r="D70" s="1">
        <v>1</v>
      </c>
      <c r="E70" s="1">
        <v>1829</v>
      </c>
      <c r="F70" s="1">
        <v>3</v>
      </c>
      <c r="G70" s="1">
        <v>1005</v>
      </c>
      <c r="H70" s="1">
        <v>1001</v>
      </c>
      <c r="I70" s="1">
        <v>3</v>
      </c>
      <c r="J70" s="1">
        <v>3</v>
      </c>
      <c r="K70" s="3" t="s">
        <v>1830</v>
      </c>
      <c r="L70" s="1">
        <v>10531</v>
      </c>
      <c r="M70" s="1">
        <v>0</v>
      </c>
      <c r="N70" s="1" t="s">
        <v>61</v>
      </c>
      <c r="O70" s="1" t="s">
        <v>61</v>
      </c>
      <c r="P70" s="1" t="s">
        <v>1867</v>
      </c>
      <c r="Q70" s="1" t="s">
        <v>61</v>
      </c>
      <c r="R70" s="1">
        <v>3</v>
      </c>
      <c r="S70" s="1">
        <v>0</v>
      </c>
      <c r="T70" s="1" t="s">
        <v>61</v>
      </c>
      <c r="U70" s="1" t="s">
        <v>61</v>
      </c>
      <c r="V70" s="2" t="s">
        <v>2043</v>
      </c>
      <c r="W70" s="1" t="s">
        <v>2044</v>
      </c>
      <c r="X70" s="1" t="s">
        <v>1501</v>
      </c>
      <c r="Y70" s="1">
        <v>20</v>
      </c>
      <c r="Z70" s="1" t="s">
        <v>2045</v>
      </c>
      <c r="AA70" s="2" t="str">
        <f t="shared" si="3"/>
        <v xml:space="preserve">                new Invoice { Id = 1745, CustomerId = 3, BillToCustomerId = 1, OrderId = 1829, DeliveryMethodId = 3, ContactPersonId = 1005, AccountsPersonId = 1001, SalespersonPersonId = 3, PackedByPersonId = 3, InvoiceDate = DateTime.Parse("2013-02-04"), CustomerPurchaseOrderNumber = "10531", IsCreditNote = false, DeliveryInstructions = "Unit 217, 1970 Khandke Road", TotalDryItems = 3, TotalChillerItems = 0, ReturnedDeliveryData = "{\"Events\": [{ \"Event\":\"Ready for collection\",\"EventTime\":\"2013-02-04T12:00:00\",\"ConNote\":\"EAN-125-2795\"},{ \"Event\":\"DeliveryAttempt\",\"EventTime\":\"2013-02-05T07:05:00\",\"ConNote\":\"EAN-125-2795\",\"DriverID\":20,\"Latitude\":34.2689145,\"Longitude\":-112.7271223,\"Comment\":\"Receiver not present\"}],\"DeliveredWhen\":\"2013-02-05T07:05:00\",\"ReceivedBy\":\"Bhaargav Rambhatla\"}", ConfirmedDeliveryTime = DateTime.Parse("2013-02-05 07:05:00.0000000"), ConfirmedReceivedBy = "Bhaargav Rambhatla", LastEditedBy = 20, LastEditedWhen = DateTime.Parse("2013-02-05 07:00:00.0000000") },</v>
      </c>
    </row>
    <row r="71" spans="1:27" ht="240" x14ac:dyDescent="0.25">
      <c r="A71" s="1">
        <v>1746</v>
      </c>
      <c r="B71" s="1" t="str">
        <f t="shared" si="2"/>
        <v>1746,</v>
      </c>
      <c r="C71" s="1">
        <v>27</v>
      </c>
      <c r="D71" s="1">
        <v>1</v>
      </c>
      <c r="E71" s="1">
        <v>1799</v>
      </c>
      <c r="F71" s="1">
        <v>3</v>
      </c>
      <c r="G71" s="1">
        <v>1053</v>
      </c>
      <c r="H71" s="1">
        <v>1001</v>
      </c>
      <c r="I71" s="1">
        <v>20</v>
      </c>
      <c r="J71" s="1">
        <v>3</v>
      </c>
      <c r="K71" s="3" t="s">
        <v>1830</v>
      </c>
      <c r="L71" s="1">
        <v>11970</v>
      </c>
      <c r="M71" s="1">
        <v>0</v>
      </c>
      <c r="N71" s="1" t="s">
        <v>61</v>
      </c>
      <c r="O71" s="1" t="s">
        <v>61</v>
      </c>
      <c r="P71" s="1" t="s">
        <v>1870</v>
      </c>
      <c r="Q71" s="1" t="s">
        <v>61</v>
      </c>
      <c r="R71" s="1">
        <v>3</v>
      </c>
      <c r="S71" s="1">
        <v>0</v>
      </c>
      <c r="T71" s="1" t="s">
        <v>61</v>
      </c>
      <c r="U71" s="1" t="s">
        <v>61</v>
      </c>
      <c r="V71" s="2" t="s">
        <v>2046</v>
      </c>
      <c r="W71" s="1" t="s">
        <v>2047</v>
      </c>
      <c r="X71" s="1" t="s">
        <v>1695</v>
      </c>
      <c r="Y71" s="1">
        <v>20</v>
      </c>
      <c r="Z71" s="1" t="s">
        <v>2045</v>
      </c>
      <c r="AA71" s="2" t="str">
        <f t="shared" si="3"/>
        <v xml:space="preserve">                new Invoice { Id = 1746, CustomerId = 27, BillToCustomerId = 1, OrderId = 1799, DeliveryMethodId = 3, ContactPersonId = 1053, AccountsPersonId = 1001, SalespersonPersonId = 20, PackedByPersonId = 3, InvoiceDate = DateTime.Parse("2013-02-04"), CustomerPurchaseOrderNumber = "11970", IsCreditNote = false, DeliveryInstructions = "Shop 13, 575 Pandit Crescent", TotalDryItems = 3, TotalChillerItems = 0, ReturnedDeliveryData = "{\"Events\": [{ \"Event\":\"Ready for collection\",\"EventTime\":\"2013-02-04T12:00:00\",\"ConNote\":\"EAN-125-2796\"},{ \"Event\":\"DeliveryAttempt\",\"EventTime\":\"2013-02-05T07:10:00\",\"ConNote\":\"EAN-125-2796\",\"DriverID\":20,\"Latitude\":45.8194098,\"Longitude\":-94.4094468,\"Status\":\"Delivered\"}],\"DeliveredWhen\":\"2013-02-05T07:10:00\",\"ReceivedBy\":\"Paula Gonzales\"}", ConfirmedDeliveryTime = DateTime.Parse("2013-02-05 07:10:00.0000000"), ConfirmedReceivedBy = "Paula Gonzales", LastEditedBy = 20, LastEditedWhen = DateTime.Parse("2013-02-05 07:00:00.0000000") },</v>
      </c>
    </row>
    <row r="72" spans="1:27" ht="240" x14ac:dyDescent="0.25">
      <c r="A72" s="1">
        <v>1840</v>
      </c>
      <c r="B72" s="1" t="str">
        <f t="shared" si="2"/>
        <v>1840,</v>
      </c>
      <c r="C72" s="1">
        <v>11</v>
      </c>
      <c r="D72" s="1">
        <v>1</v>
      </c>
      <c r="E72" s="1">
        <v>1892</v>
      </c>
      <c r="F72" s="1">
        <v>3</v>
      </c>
      <c r="G72" s="1">
        <v>1021</v>
      </c>
      <c r="H72" s="1">
        <v>1001</v>
      </c>
      <c r="I72" s="1">
        <v>14</v>
      </c>
      <c r="J72" s="1">
        <v>7</v>
      </c>
      <c r="K72" s="3" t="s">
        <v>1833</v>
      </c>
      <c r="L72" s="1">
        <v>13120</v>
      </c>
      <c r="M72" s="1">
        <v>0</v>
      </c>
      <c r="N72" s="1" t="s">
        <v>61</v>
      </c>
      <c r="O72" s="1" t="s">
        <v>61</v>
      </c>
      <c r="P72" s="1" t="s">
        <v>1903</v>
      </c>
      <c r="Q72" s="1" t="s">
        <v>61</v>
      </c>
      <c r="R72" s="1">
        <v>4</v>
      </c>
      <c r="S72" s="1">
        <v>0</v>
      </c>
      <c r="T72" s="1" t="s">
        <v>61</v>
      </c>
      <c r="U72" s="1" t="s">
        <v>61</v>
      </c>
      <c r="V72" s="2" t="s">
        <v>2048</v>
      </c>
      <c r="W72" s="1" t="s">
        <v>2049</v>
      </c>
      <c r="X72" s="1" t="s">
        <v>1565</v>
      </c>
      <c r="Y72" s="1">
        <v>4</v>
      </c>
      <c r="Z72" s="1" t="s">
        <v>2050</v>
      </c>
      <c r="AA72" s="2" t="str">
        <f t="shared" si="3"/>
        <v xml:space="preserve">                new Invoice { Id = 1840, CustomerId = 11, BillToCustomerId = 1, OrderId = 1892, DeliveryMethodId = 3, ContactPersonId = 1021, AccountsPersonId = 1001, SalespersonPersonId = 14, PackedByPersonId = 7, InvoiceDate = DateTime.Parse("2013-02-06"), CustomerPurchaseOrderNumber = "13120", IsCreditNote = false, DeliveryInstructions = "Unit 250, 1432 Pullela Street", TotalDryItems = 4, TotalChillerItems = 0, ReturnedDeliveryData = "{\"Events\": [{ \"Event\":\"Ready for collection\",\"EventTime\":\"2013-02-06T12:00:00\",\"ConNote\":\"EAN-125-2890\"},{ \"Event\":\"DeliveryAttempt\",\"EventTime\":\"2013-02-07T07:05:00\",\"ConNote\":\"EAN-125-2890\",\"DriverID\":4,\"Latitude\":40.0745503,\"Longitude\":-75.5351981,\"Status\":\"Delivered\"}],\"DeliveredWhen\":\"2013-02-07T07:05:00\",\"ReceivedBy\":\"Elnaz Javan\"}", ConfirmedDeliveryTime = DateTime.Parse("2013-02-07 07:05:00.0000000"), ConfirmedReceivedBy = "Elnaz Javan", LastEditedBy = 4, LastEditedWhen = DateTime.Parse("2013-02-07 07:00:00.0000000") },</v>
      </c>
    </row>
    <row r="73" spans="1:27" ht="240" x14ac:dyDescent="0.25">
      <c r="A73" s="1">
        <v>1841</v>
      </c>
      <c r="B73" s="1" t="str">
        <f t="shared" si="2"/>
        <v>1841,</v>
      </c>
      <c r="C73" s="1">
        <v>17</v>
      </c>
      <c r="D73" s="1">
        <v>1</v>
      </c>
      <c r="E73" s="1">
        <v>1899</v>
      </c>
      <c r="F73" s="1">
        <v>3</v>
      </c>
      <c r="G73" s="1">
        <v>1033</v>
      </c>
      <c r="H73" s="1">
        <v>1001</v>
      </c>
      <c r="I73" s="1">
        <v>20</v>
      </c>
      <c r="J73" s="1">
        <v>7</v>
      </c>
      <c r="K73" s="3" t="s">
        <v>1833</v>
      </c>
      <c r="L73" s="1">
        <v>15290</v>
      </c>
      <c r="M73" s="1">
        <v>0</v>
      </c>
      <c r="N73" s="1" t="s">
        <v>61</v>
      </c>
      <c r="O73" s="1" t="s">
        <v>61</v>
      </c>
      <c r="P73" s="1" t="s">
        <v>1930</v>
      </c>
      <c r="Q73" s="1" t="s">
        <v>61</v>
      </c>
      <c r="R73" s="1">
        <v>5</v>
      </c>
      <c r="S73" s="1">
        <v>0</v>
      </c>
      <c r="T73" s="1" t="s">
        <v>61</v>
      </c>
      <c r="U73" s="1" t="s">
        <v>61</v>
      </c>
      <c r="V73" s="2" t="s">
        <v>2051</v>
      </c>
      <c r="W73" s="1" t="s">
        <v>2052</v>
      </c>
      <c r="X73" s="1" t="s">
        <v>1613</v>
      </c>
      <c r="Y73" s="1">
        <v>4</v>
      </c>
      <c r="Z73" s="1" t="s">
        <v>2050</v>
      </c>
      <c r="AA73" s="2" t="str">
        <f t="shared" si="3"/>
        <v xml:space="preserve">                new Invoice { Id = 1841, CustomerId = 17, BillToCustomerId = 1, OrderId = 1899, DeliveryMethodId = 3, ContactPersonId = 1033, AccountsPersonId = 1001, SalespersonPersonId = 20, PackedByPersonId = 7, InvoiceDate = DateTime.Parse("2013-02-06"), CustomerPurchaseOrderNumber = "15290", IsCreditNote = false, DeliveryInstructions = "Unit 278, 224 Hinojosa Road", TotalDryItems = 5, TotalChillerItems = 0, ReturnedDeliveryData = "{\"Events\": [{ \"Event\":\"Ready for collection\",\"EventTime\":\"2013-02-06T12:00:00\",\"ConNote\":\"EAN-125-2891\"},{ \"Event\":\"DeliveryAttempt\",\"EventTime\":\"2013-02-07T07:10:00\",\"ConNote\":\"EAN-125-2891\",\"DriverID\":4,\"Latitude\":39.8500679,\"Longitude\":-82.1220868,\"Status\":\"Delivered\"}],\"DeliveredWhen\":\"2013-02-07T07:10:00\",\"ReceivedBy\":\"Adam Kubat\"}", ConfirmedDeliveryTime = DateTime.Parse("2013-02-07 07:10:00.0000000"), ConfirmedReceivedBy = "Adam Kubat", LastEditedBy = 4, LastEditedWhen = DateTime.Parse("2013-02-07 07:00:00.0000000") },</v>
      </c>
    </row>
    <row r="74" spans="1:27" ht="240" x14ac:dyDescent="0.25">
      <c r="A74" s="1">
        <v>1842</v>
      </c>
      <c r="B74" s="1" t="str">
        <f t="shared" si="2"/>
        <v>1842,</v>
      </c>
      <c r="C74" s="1">
        <v>18</v>
      </c>
      <c r="D74" s="1">
        <v>1</v>
      </c>
      <c r="E74" s="1">
        <v>1889</v>
      </c>
      <c r="F74" s="1">
        <v>3</v>
      </c>
      <c r="G74" s="1">
        <v>1035</v>
      </c>
      <c r="H74" s="1">
        <v>1001</v>
      </c>
      <c r="I74" s="1">
        <v>14</v>
      </c>
      <c r="J74" s="1">
        <v>7</v>
      </c>
      <c r="K74" s="3" t="s">
        <v>1833</v>
      </c>
      <c r="L74" s="1">
        <v>14526</v>
      </c>
      <c r="M74" s="1">
        <v>0</v>
      </c>
      <c r="N74" s="1" t="s">
        <v>61</v>
      </c>
      <c r="O74" s="1" t="s">
        <v>61</v>
      </c>
      <c r="P74" s="1" t="s">
        <v>1922</v>
      </c>
      <c r="Q74" s="1" t="s">
        <v>61</v>
      </c>
      <c r="R74" s="1">
        <v>4</v>
      </c>
      <c r="S74" s="1">
        <v>0</v>
      </c>
      <c r="T74" s="1" t="s">
        <v>61</v>
      </c>
      <c r="U74" s="1" t="s">
        <v>61</v>
      </c>
      <c r="V74" s="2" t="s">
        <v>2053</v>
      </c>
      <c r="W74" s="1" t="s">
        <v>2054</v>
      </c>
      <c r="X74" s="1" t="s">
        <v>1621</v>
      </c>
      <c r="Y74" s="1">
        <v>4</v>
      </c>
      <c r="Z74" s="1" t="s">
        <v>2050</v>
      </c>
      <c r="AA74" s="2" t="str">
        <f t="shared" si="3"/>
        <v xml:space="preserve">                new Invoice { Id = 1842, CustomerId = 18, BillToCustomerId = 1, OrderId = 1889, DeliveryMethodId = 3, ContactPersonId = 1035, AccountsPersonId = 1001, SalespersonPersonId = 14, PackedByPersonId = 7, InvoiceDate = DateTime.Parse("2013-02-06"), CustomerPurchaseOrderNumber = "14526", IsCreditNote = false, DeliveryInstructions = "Unit 166, 1822 Gruber Lane", TotalDryItems = 4, TotalChillerItems = 0, ReturnedDeliveryData = "{\"Events\": [{ \"Event\":\"Ready for collection\",\"EventTime\":\"2013-02-06T12:00:00\",\"ConNote\":\"EAN-125-2892\"},{ \"Event\":\"DeliveryAttempt\",\"EventTime\":\"2013-02-07T07:15:00\",\"ConNote\":\"EAN-125-2892\",\"DriverID\":4,\"Latitude\":43.0203609,\"Longitude\":-71.6003490,\"Status\":\"Delivered\"}],\"DeliveredWhen\":\"2013-02-07T07:15:00\",\"ReceivedBy\":\"Isabelle Vodlan\"}", ConfirmedDeliveryTime = DateTime.Parse("2013-02-07 07:15:00.0000000"), ConfirmedReceivedBy = "Isabelle Vodlan", LastEditedBy = 4, LastEditedWhen = DateTime.Parse("2013-02-07 07:00:00.0000000") },</v>
      </c>
    </row>
    <row r="75" spans="1:27" ht="240" x14ac:dyDescent="0.25">
      <c r="A75" s="1">
        <v>1843</v>
      </c>
      <c r="B75" s="1" t="str">
        <f t="shared" si="2"/>
        <v>1843,</v>
      </c>
      <c r="C75" s="1">
        <v>22</v>
      </c>
      <c r="D75" s="1">
        <v>1</v>
      </c>
      <c r="E75" s="1">
        <v>1900</v>
      </c>
      <c r="F75" s="1">
        <v>3</v>
      </c>
      <c r="G75" s="1">
        <v>1043</v>
      </c>
      <c r="H75" s="1">
        <v>1001</v>
      </c>
      <c r="I75" s="1">
        <v>3</v>
      </c>
      <c r="J75" s="1">
        <v>7</v>
      </c>
      <c r="K75" s="3" t="s">
        <v>1833</v>
      </c>
      <c r="L75" s="1">
        <v>11241</v>
      </c>
      <c r="M75" s="1">
        <v>0</v>
      </c>
      <c r="N75" s="1" t="s">
        <v>61</v>
      </c>
      <c r="O75" s="1" t="s">
        <v>61</v>
      </c>
      <c r="P75" s="1" t="s">
        <v>1909</v>
      </c>
      <c r="Q75" s="1" t="s">
        <v>61</v>
      </c>
      <c r="R75" s="1">
        <v>3</v>
      </c>
      <c r="S75" s="1">
        <v>0</v>
      </c>
      <c r="T75" s="1" t="s">
        <v>61</v>
      </c>
      <c r="U75" s="1" t="s">
        <v>61</v>
      </c>
      <c r="V75" s="2" t="s">
        <v>2055</v>
      </c>
      <c r="W75" s="1" t="s">
        <v>2056</v>
      </c>
      <c r="X75" s="1" t="s">
        <v>1653</v>
      </c>
      <c r="Y75" s="1">
        <v>4</v>
      </c>
      <c r="Z75" s="1" t="s">
        <v>2050</v>
      </c>
      <c r="AA75" s="2" t="str">
        <f t="shared" si="3"/>
        <v xml:space="preserve">                new Invoice { Id = 1843, CustomerId = 22, BillToCustomerId = 1, OrderId = 1900, DeliveryMethodId = 3, ContactPersonId = 1043, AccountsPersonId = 1001, SalespersonPersonId = 3, PackedByPersonId = 7, InvoiceDate = DateTime.Parse("2013-02-06"), CustomerPurchaseOrderNumber = "11241", IsCreditNote = false, DeliveryInstructions = "Shop 26, 73 Berg Crescent", TotalDryItems = 3, TotalChillerItems = 0, ReturnedDeliveryData = "{\"Events\": [{ \"Event\":\"Ready for collection\",\"EventTime\":\"2013-02-06T12:00:00\",\"ConNote\":\"EAN-125-2893\"},{ \"Event\":\"DeliveryAttempt\",\"EventTime\":\"2013-02-07T07:20:00\",\"ConNote\":\"EAN-125-2893\",\"DriverID\":4,\"Latitude\":29.7885429,\"Longitude\":-85.2849181,\"Status\":\"Delivered\"}],\"DeliveredWhen\":\"2013-02-07T07:20:00\",\"ReceivedBy\":\"Cristina Longo\"}", ConfirmedDeliveryTime = DateTime.Parse("2013-02-07 07:20:00.0000000"), ConfirmedReceivedBy = "Cristina Longo", LastEditedBy = 4, LastEditedWhen = DateTime.Parse("2013-02-07 07:00:00.0000000") },</v>
      </c>
    </row>
    <row r="76" spans="1:27" ht="240" x14ac:dyDescent="0.25">
      <c r="A76" s="1">
        <v>1876</v>
      </c>
      <c r="B76" s="1" t="str">
        <f t="shared" si="2"/>
        <v>1876,</v>
      </c>
      <c r="C76" s="1">
        <v>19</v>
      </c>
      <c r="D76" s="1">
        <v>1</v>
      </c>
      <c r="E76" s="1">
        <v>1941</v>
      </c>
      <c r="F76" s="1">
        <v>3</v>
      </c>
      <c r="G76" s="1">
        <v>1037</v>
      </c>
      <c r="H76" s="1">
        <v>1001</v>
      </c>
      <c r="I76" s="1">
        <v>20</v>
      </c>
      <c r="J76" s="1">
        <v>20</v>
      </c>
      <c r="K76" s="3" t="s">
        <v>1834</v>
      </c>
      <c r="L76" s="1">
        <v>10854</v>
      </c>
      <c r="M76" s="1">
        <v>0</v>
      </c>
      <c r="N76" s="1" t="s">
        <v>61</v>
      </c>
      <c r="O76" s="1" t="s">
        <v>61</v>
      </c>
      <c r="P76" s="1" t="s">
        <v>2057</v>
      </c>
      <c r="Q76" s="1" t="s">
        <v>61</v>
      </c>
      <c r="R76" s="1">
        <v>4</v>
      </c>
      <c r="S76" s="1">
        <v>0</v>
      </c>
      <c r="T76" s="1" t="s">
        <v>61</v>
      </c>
      <c r="U76" s="1" t="s">
        <v>61</v>
      </c>
      <c r="V76" s="2" t="s">
        <v>2058</v>
      </c>
      <c r="W76" s="1" t="s">
        <v>2059</v>
      </c>
      <c r="X76" s="1" t="s">
        <v>1629</v>
      </c>
      <c r="Y76" s="1">
        <v>20</v>
      </c>
      <c r="Z76" s="1" t="s">
        <v>2060</v>
      </c>
      <c r="AA76" s="2" t="str">
        <f t="shared" si="3"/>
        <v xml:space="preserve">                new Invoice { Id = 1876, CustomerId = 19, BillToCustomerId = 1, OrderId = 1941, DeliveryMethodId = 3, ContactPersonId = 1037, AccountsPersonId = 1001, SalespersonPersonId = 20, PackedByPersonId = 20, InvoiceDate = DateTime.Parse("2013-02-07"), CustomerPurchaseOrderNumber = "10854", IsCreditNote = false, DeliveryInstructions = "Unit 174, 1507 Izmaylov Crescent", TotalDryItems = 4, TotalChillerItems = 0, ReturnedDeliveryData = "{\"Events\": [{ \"Event\":\"Ready for collection\",\"EventTime\":\"2013-02-07T12:00:00\",\"ConNote\":\"EAN-125-2926\"},{ \"Event\":\"DeliveryAttempt\",\"EventTime\":\"2013-02-08T07:05:00\",\"ConNote\":\"EAN-125-2926\",\"DriverID\":20,\"Latitude\":64.8597222,\"Longitude\":-147.7322222,\"Status\":\"Delivered\"}],\"DeliveredWhen\":\"2013-02-08T07:05:00\",\"ReceivedBy\":\"Mithun Bhattacharya\"}", ConfirmedDeliveryTime = DateTime.Parse("2013-02-08 07:05:00.0000000"), ConfirmedReceivedBy = "Mithun Bhattacharya", LastEditedBy = 20, LastEditedWhen = DateTime.Parse("2013-02-08 07:00:00.0000000") },</v>
      </c>
    </row>
    <row r="77" spans="1:27" ht="240" x14ac:dyDescent="0.25">
      <c r="A77" s="1">
        <v>1911</v>
      </c>
      <c r="B77" s="1" t="str">
        <f t="shared" si="2"/>
        <v>1911,</v>
      </c>
      <c r="C77" s="1">
        <v>2</v>
      </c>
      <c r="D77" s="1">
        <v>1</v>
      </c>
      <c r="E77" s="1">
        <v>1973</v>
      </c>
      <c r="F77" s="1">
        <v>3</v>
      </c>
      <c r="G77" s="1">
        <v>1003</v>
      </c>
      <c r="H77" s="1">
        <v>1001</v>
      </c>
      <c r="I77" s="1">
        <v>16</v>
      </c>
      <c r="J77" s="1">
        <v>4</v>
      </c>
      <c r="K77" s="3" t="s">
        <v>1835</v>
      </c>
      <c r="L77" s="1">
        <v>11240</v>
      </c>
      <c r="M77" s="1">
        <v>0</v>
      </c>
      <c r="N77" s="1" t="s">
        <v>61</v>
      </c>
      <c r="O77" s="1" t="s">
        <v>61</v>
      </c>
      <c r="P77" s="1" t="s">
        <v>1877</v>
      </c>
      <c r="Q77" s="1" t="s">
        <v>61</v>
      </c>
      <c r="R77" s="1">
        <v>2</v>
      </c>
      <c r="S77" s="1">
        <v>0</v>
      </c>
      <c r="T77" s="1" t="s">
        <v>61</v>
      </c>
      <c r="U77" s="1" t="s">
        <v>61</v>
      </c>
      <c r="V77" s="2" t="s">
        <v>2061</v>
      </c>
      <c r="W77" s="1" t="s">
        <v>2062</v>
      </c>
      <c r="X77" s="1" t="s">
        <v>1493</v>
      </c>
      <c r="Y77" s="1">
        <v>19</v>
      </c>
      <c r="Z77" s="1" t="s">
        <v>2063</v>
      </c>
      <c r="AA77" s="2" t="str">
        <f t="shared" si="3"/>
        <v xml:space="preserve">                new Invoice { Id = 1911, CustomerId = 2, BillToCustomerId = 1, OrderId = 1973, DeliveryMethodId = 3, ContactPersonId = 1003, AccountsPersonId = 1001, SalespersonPersonId = 16, PackedByPersonId = 4, InvoiceDate = DateTime.Parse("2013-02-08"), CustomerPurchaseOrderNumber = "11240", IsCreditNote = false, DeliveryInstructions = "Shop 245, 705 Dita Lane", TotalDryItems = 2, TotalChillerItems = 0, ReturnedDeliveryData = "{\"Events\": [{ \"Event\":\"Ready for collection\",\"EventTime\":\"2013-02-08T12:00:00\",\"ConNote\":\"EAN-125-2961\"},{ \"Event\":\"DeliveryAttempt\",\"EventTime\":\"2013-02-09T07:05:00\",\"ConNote\":\"EAN-125-2961\",\"DriverID\":19,\"Latitude\":48.7163356,\"Longitude\":-115.8743507,\"Status\":\"Delivered\"}],\"DeliveredWhen\":\"2013-02-09T07:05:00\",\"ReceivedBy\":\"Lorena Cindric\"}", ConfirmedDeliveryTime = DateTime.Parse("2013-02-09 07:05:00.0000000"), ConfirmedReceivedBy = "Lorena Cindric", LastEditedBy = 19, LastEditedWhen = DateTime.Parse("2013-02-09 07:00:00.0000000") },</v>
      </c>
    </row>
    <row r="78" spans="1:27" ht="240" x14ac:dyDescent="0.25">
      <c r="A78" s="1">
        <v>1912</v>
      </c>
      <c r="B78" s="1" t="str">
        <f t="shared" si="2"/>
        <v>1912,</v>
      </c>
      <c r="C78" s="1">
        <v>4</v>
      </c>
      <c r="D78" s="1">
        <v>1</v>
      </c>
      <c r="E78" s="1">
        <v>1992</v>
      </c>
      <c r="F78" s="1">
        <v>3</v>
      </c>
      <c r="G78" s="1">
        <v>1007</v>
      </c>
      <c r="H78" s="1">
        <v>1001</v>
      </c>
      <c r="I78" s="1">
        <v>6</v>
      </c>
      <c r="J78" s="1">
        <v>4</v>
      </c>
      <c r="K78" s="3" t="s">
        <v>1835</v>
      </c>
      <c r="L78" s="1">
        <v>14695</v>
      </c>
      <c r="M78" s="1">
        <v>0</v>
      </c>
      <c r="N78" s="1" t="s">
        <v>61</v>
      </c>
      <c r="O78" s="1" t="s">
        <v>61</v>
      </c>
      <c r="P78" s="1" t="s">
        <v>1948</v>
      </c>
      <c r="Q78" s="1" t="s">
        <v>61</v>
      </c>
      <c r="R78" s="1">
        <v>3</v>
      </c>
      <c r="S78" s="1">
        <v>0</v>
      </c>
      <c r="T78" s="1" t="s">
        <v>61</v>
      </c>
      <c r="U78" s="1" t="s">
        <v>61</v>
      </c>
      <c r="V78" s="2" t="s">
        <v>2064</v>
      </c>
      <c r="W78" s="1" t="s">
        <v>2065</v>
      </c>
      <c r="X78" s="1" t="s">
        <v>1509</v>
      </c>
      <c r="Y78" s="1">
        <v>19</v>
      </c>
      <c r="Z78" s="1" t="s">
        <v>2063</v>
      </c>
      <c r="AA78" s="2" t="str">
        <f t="shared" si="3"/>
        <v xml:space="preserve">                new Invoice { Id = 1912, CustomerId = 4, BillToCustomerId = 1, OrderId = 1992, DeliveryMethodId = 3, ContactPersonId = 1007, AccountsPersonId = 1001, SalespersonPersonId = 6, PackedByPersonId = 4, InvoiceDate = DateTime.Parse("2013-02-08"), CustomerPurchaseOrderNumber = "14695", IsCreditNote = false, DeliveryInstructions = "Suite 164, 967 Riutta Boulevard", TotalDryItems = 3, TotalChillerItems = 0, ReturnedDeliveryData = "{\"Events\": [{ \"Event\":\"Ready for collection\",\"EventTime\":\"2013-02-08T12:00:00\",\"ConNote\":\"EAN-125-2962\"},{ \"Event\":\"DeliveryAttempt\",\"EventTime\":\"2013-02-09T07:10:00\",\"ConNote\":\"EAN-125-2962\",\"DriverID\":19,\"Latitude\":37.2811339,\"Longitude\":-98.5803610,\"Status\":\"Delivered\"}],\"DeliveredWhen\":\"2013-02-09T07:10:00\",\"ReceivedBy\":\"Daniel Roman\"}", ConfirmedDeliveryTime = DateTime.Parse("2013-02-09 07:10:00.0000000"), ConfirmedReceivedBy = "Daniel Roman", LastEditedBy = 19, LastEditedWhen = DateTime.Parse("2013-02-09 07:00:00.0000000") },</v>
      </c>
    </row>
    <row r="79" spans="1:27" ht="240" x14ac:dyDescent="0.25">
      <c r="A79" s="1">
        <v>1913</v>
      </c>
      <c r="B79" s="1" t="str">
        <f t="shared" si="2"/>
        <v>1913,</v>
      </c>
      <c r="C79" s="1">
        <v>17</v>
      </c>
      <c r="D79" s="1">
        <v>1</v>
      </c>
      <c r="E79" s="1">
        <v>1988</v>
      </c>
      <c r="F79" s="1">
        <v>3</v>
      </c>
      <c r="G79" s="1">
        <v>1033</v>
      </c>
      <c r="H79" s="1">
        <v>1001</v>
      </c>
      <c r="I79" s="1">
        <v>8</v>
      </c>
      <c r="J79" s="1">
        <v>4</v>
      </c>
      <c r="K79" s="3" t="s">
        <v>1835</v>
      </c>
      <c r="L79" s="1">
        <v>13675</v>
      </c>
      <c r="M79" s="1">
        <v>0</v>
      </c>
      <c r="N79" s="1" t="s">
        <v>61</v>
      </c>
      <c r="O79" s="1" t="s">
        <v>61</v>
      </c>
      <c r="P79" s="1" t="s">
        <v>1930</v>
      </c>
      <c r="Q79" s="1" t="s">
        <v>61</v>
      </c>
      <c r="R79" s="1">
        <v>2</v>
      </c>
      <c r="S79" s="1">
        <v>0</v>
      </c>
      <c r="T79" s="1" t="s">
        <v>61</v>
      </c>
      <c r="U79" s="1" t="s">
        <v>61</v>
      </c>
      <c r="V79" s="2" t="s">
        <v>2066</v>
      </c>
      <c r="W79" s="1" t="s">
        <v>2067</v>
      </c>
      <c r="X79" s="1" t="s">
        <v>1613</v>
      </c>
      <c r="Y79" s="1">
        <v>19</v>
      </c>
      <c r="Z79" s="1" t="s">
        <v>2063</v>
      </c>
      <c r="AA79" s="2" t="str">
        <f t="shared" si="3"/>
        <v xml:space="preserve">                new Invoice { Id = 1913, CustomerId = 17, BillToCustomerId = 1, OrderId = 1988, DeliveryMethodId = 3, ContactPersonId = 1033, AccountsPersonId = 1001, SalespersonPersonId = 8, PackedByPersonId = 4, InvoiceDate = DateTime.Parse("2013-02-08"), CustomerPurchaseOrderNumber = "13675", IsCreditNote = false, DeliveryInstructions = "Unit 278, 224 Hinojosa Road", TotalDryItems = 2, TotalChillerItems = 0, ReturnedDeliveryData = "{\"Events\": [{ \"Event\":\"Ready for collection\",\"EventTime\":\"2013-02-08T12:00:00\",\"ConNote\":\"EAN-125-2963\"},{ \"Event\":\"DeliveryAttempt\",\"EventTime\":\"2013-02-09T07:15:00\",\"ConNote\":\"EAN-125-2963\",\"DriverID\":19,\"Latitude\":39.8500679,\"Longitude\":-82.1220868,\"Status\":\"Delivered\"}],\"DeliveredWhen\":\"2013-02-09T07:15:00\",\"ReceivedBy\":\"Adam Kubat\"}", ConfirmedDeliveryTime = DateTime.Parse("2013-02-09 07:15:00.0000000"), ConfirmedReceivedBy = "Adam Kubat", LastEditedBy = 19, LastEditedWhen = DateTime.Parse("2013-02-09 07:00:00.0000000") },</v>
      </c>
    </row>
    <row r="80" spans="1:27" ht="240" x14ac:dyDescent="0.25">
      <c r="A80" s="1">
        <v>1970</v>
      </c>
      <c r="B80" s="1" t="str">
        <f t="shared" si="2"/>
        <v>1970,</v>
      </c>
      <c r="C80" s="1">
        <v>3</v>
      </c>
      <c r="D80" s="1">
        <v>1</v>
      </c>
      <c r="E80" s="1">
        <v>2010</v>
      </c>
      <c r="F80" s="1">
        <v>3</v>
      </c>
      <c r="G80" s="1">
        <v>1005</v>
      </c>
      <c r="H80" s="1">
        <v>1001</v>
      </c>
      <c r="I80" s="1">
        <v>3</v>
      </c>
      <c r="J80" s="1">
        <v>7</v>
      </c>
      <c r="K80" s="3" t="s">
        <v>1837</v>
      </c>
      <c r="L80" s="1">
        <v>18638</v>
      </c>
      <c r="M80" s="1">
        <v>0</v>
      </c>
      <c r="N80" s="1" t="s">
        <v>61</v>
      </c>
      <c r="O80" s="1" t="s">
        <v>61</v>
      </c>
      <c r="P80" s="1" t="s">
        <v>1867</v>
      </c>
      <c r="Q80" s="1" t="s">
        <v>61</v>
      </c>
      <c r="R80" s="1">
        <v>2</v>
      </c>
      <c r="S80" s="1">
        <v>0</v>
      </c>
      <c r="T80" s="1" t="s">
        <v>61</v>
      </c>
      <c r="U80" s="1" t="s">
        <v>61</v>
      </c>
      <c r="V80" s="2" t="s">
        <v>2068</v>
      </c>
      <c r="W80" s="1" t="s">
        <v>2069</v>
      </c>
      <c r="X80" s="1" t="s">
        <v>1501</v>
      </c>
      <c r="Y80" s="1">
        <v>11</v>
      </c>
      <c r="Z80" s="1" t="s">
        <v>2070</v>
      </c>
      <c r="AA80" s="2" t="str">
        <f t="shared" si="3"/>
        <v xml:space="preserve">                new Invoice { Id = 1970, CustomerId = 3, BillToCustomerId = 1, OrderId = 2010, DeliveryMethodId = 3, ContactPersonId = 1005, AccountsPersonId = 1001, SalespersonPersonId = 3, PackedByPersonId = 7, InvoiceDate = DateTime.Parse("2013-02-09"), CustomerPurchaseOrderNumber = "18638", IsCreditNote = false, DeliveryInstructions = "Unit 217, 1970 Khandke Road", TotalDryItems = 2, TotalChillerItems = 0, ReturnedDeliveryData = "{\"Events\": [{ \"Event\":\"Ready for collection\",\"EventTime\":\"2013-02-09T12:00:00\",\"ConNote\":\"EAN-125-3020\"},{ \"Event\":\"DeliveryAttempt\",\"EventTime\":\"2013-02-10T07:05:00\",\"ConNote\":\"EAN-125-3020\",\"DriverID\":11,\"Latitude\":34.2689145,\"Longitude\":-112.7271223,\"Status\":\"Delivered\"}],\"DeliveredWhen\":\"2013-02-10T07:05:00\",\"ReceivedBy\":\"Bhaargav Rambhatla\"}", ConfirmedDeliveryTime = DateTime.Parse("2013-02-10 07:05:00.0000000"), ConfirmedReceivedBy = "Bhaargav Rambhatla", LastEditedBy = 11, LastEditedWhen = DateTime.Parse("2013-02-10 07:00:00.0000000") },</v>
      </c>
    </row>
    <row r="81" spans="1:27" ht="240" x14ac:dyDescent="0.25">
      <c r="A81" s="1">
        <v>1971</v>
      </c>
      <c r="B81" s="1" t="str">
        <f t="shared" si="2"/>
        <v>1971,</v>
      </c>
      <c r="C81" s="1">
        <v>13</v>
      </c>
      <c r="D81" s="1">
        <v>1</v>
      </c>
      <c r="E81" s="1">
        <v>2013</v>
      </c>
      <c r="F81" s="1">
        <v>3</v>
      </c>
      <c r="G81" s="1">
        <v>1025</v>
      </c>
      <c r="H81" s="1">
        <v>1001</v>
      </c>
      <c r="I81" s="1">
        <v>20</v>
      </c>
      <c r="J81" s="1">
        <v>7</v>
      </c>
      <c r="K81" s="3" t="s">
        <v>1837</v>
      </c>
      <c r="L81" s="1">
        <v>14076</v>
      </c>
      <c r="M81" s="1">
        <v>0</v>
      </c>
      <c r="N81" s="1" t="s">
        <v>61</v>
      </c>
      <c r="O81" s="1" t="s">
        <v>61</v>
      </c>
      <c r="P81" s="1" t="s">
        <v>2018</v>
      </c>
      <c r="Q81" s="1" t="s">
        <v>61</v>
      </c>
      <c r="R81" s="1">
        <v>2</v>
      </c>
      <c r="S81" s="1">
        <v>0</v>
      </c>
      <c r="T81" s="1" t="s">
        <v>61</v>
      </c>
      <c r="U81" s="1" t="s">
        <v>61</v>
      </c>
      <c r="V81" s="2" t="s">
        <v>2071</v>
      </c>
      <c r="W81" s="1" t="s">
        <v>2072</v>
      </c>
      <c r="X81" s="1" t="s">
        <v>1581</v>
      </c>
      <c r="Y81" s="1">
        <v>11</v>
      </c>
      <c r="Z81" s="1" t="s">
        <v>2070</v>
      </c>
      <c r="AA81" s="2" t="str">
        <f t="shared" si="3"/>
        <v xml:space="preserve">                new Invoice { Id = 1971, CustomerId = 13, BillToCustomerId = 1, OrderId = 2013, DeliveryMethodId = 3, ContactPersonId = 1025, AccountsPersonId = 1001, SalespersonPersonId = 20, PackedByPersonId = 7, InvoiceDate = DateTime.Parse("2013-02-09"), CustomerPurchaseOrderNumber = "14076", IsCreditNote = false, DeliveryInstructions = "Suite 185, 1492 Shah Road", TotalDryItems = 2, TotalChillerItems = 0, ReturnedDeliveryData = "{\"Events\": [{ \"Event\":\"Ready for collection\",\"EventTime\":\"2013-02-09T12:00:00\",\"ConNote\":\"EAN-125-3021\"},{ \"Event\":\"DeliveryAttempt\",\"EventTime\":\"2013-02-10T07:10:00\",\"ConNote\":\"EAN-125-3021\",\"DriverID\":11,\"Latitude\":37.6142165,\"Longitude\":-88.7081133,\"Comment\":\"Receiver not present\"}],\"DeliveredWhen\":\"2013-02-10T07:10:00\",\"ReceivedBy\":\"Razeena Hosseini\"}", ConfirmedDeliveryTime = DateTime.Parse("2013-02-10 07:10:00.0000000"), ConfirmedReceivedBy = "Razeena Hosseini", LastEditedBy = 11, LastEditedWhen = DateTime.Parse("2013-02-10 07:00:00.0000000") },</v>
      </c>
    </row>
    <row r="82" spans="1:27" ht="240" x14ac:dyDescent="0.25">
      <c r="A82" s="1">
        <v>2015</v>
      </c>
      <c r="B82" s="1" t="str">
        <f t="shared" si="2"/>
        <v>2015,</v>
      </c>
      <c r="C82" s="1">
        <v>3</v>
      </c>
      <c r="D82" s="1">
        <v>1</v>
      </c>
      <c r="E82" s="1">
        <v>2067</v>
      </c>
      <c r="F82" s="1">
        <v>3</v>
      </c>
      <c r="G82" s="1">
        <v>1005</v>
      </c>
      <c r="H82" s="1">
        <v>1001</v>
      </c>
      <c r="I82" s="1">
        <v>15</v>
      </c>
      <c r="J82" s="1">
        <v>6</v>
      </c>
      <c r="K82" s="3" t="s">
        <v>1836</v>
      </c>
      <c r="L82" s="1">
        <v>18655</v>
      </c>
      <c r="M82" s="1">
        <v>0</v>
      </c>
      <c r="N82" s="1" t="s">
        <v>61</v>
      </c>
      <c r="O82" s="1" t="s">
        <v>61</v>
      </c>
      <c r="P82" s="1" t="s">
        <v>1867</v>
      </c>
      <c r="Q82" s="1" t="s">
        <v>61</v>
      </c>
      <c r="R82" s="1">
        <v>5</v>
      </c>
      <c r="S82" s="1">
        <v>0</v>
      </c>
      <c r="T82" s="1" t="s">
        <v>61</v>
      </c>
      <c r="U82" s="1" t="s">
        <v>61</v>
      </c>
      <c r="V82" s="2" t="s">
        <v>2073</v>
      </c>
      <c r="W82" s="1" t="s">
        <v>2074</v>
      </c>
      <c r="X82" s="1" t="s">
        <v>1501</v>
      </c>
      <c r="Y82" s="1">
        <v>17</v>
      </c>
      <c r="Z82" s="1" t="s">
        <v>2075</v>
      </c>
      <c r="AA82" s="2" t="str">
        <f t="shared" si="3"/>
        <v xml:space="preserve">                new Invoice { Id = 2015, CustomerId = 3, BillToCustomerId = 1, OrderId = 2067, DeliveryMethodId = 3, ContactPersonId = 1005, AccountsPersonId = 1001, SalespersonPersonId = 15, PackedByPersonId = 6, InvoiceDate = DateTime.Parse("2013-02-11"), CustomerPurchaseOrderNumber = "18655", IsCreditNote = false, DeliveryInstructions = "Unit 217, 1970 Khandke Road", TotalDryItems = 5, TotalChillerItems = 0, ReturnedDeliveryData = "{\"Events\": [{ \"Event\":\"Ready for collection\",\"EventTime\":\"2013-02-11T12:00:00\",\"ConNote\":\"EAN-125-3065\"},{ \"Event\":\"DeliveryAttempt\",\"EventTime\":\"2013-02-12T07:05:00\",\"ConNote\":\"EAN-125-3065\",\"DriverID\":17,\"Latitude\":34.2689145,\"Longitude\":-112.7271223,\"Status\":\"Delivered\"}],\"DeliveredWhen\":\"2013-02-12T07:05:00\",\"ReceivedBy\":\"Bhaargav Rambhatla\"}", ConfirmedDeliveryTime = DateTime.Parse("2013-02-12 07:05:00.0000000"), ConfirmedReceivedBy = "Bhaargav Rambhatla", LastEditedBy = 17, LastEditedWhen = DateTime.Parse("2013-02-12 07:00:00.0000000") },</v>
      </c>
    </row>
    <row r="83" spans="1:27" ht="240" x14ac:dyDescent="0.25">
      <c r="A83" s="1">
        <v>2016</v>
      </c>
      <c r="B83" s="1" t="str">
        <f t="shared" si="2"/>
        <v>2016,</v>
      </c>
      <c r="C83" s="1">
        <v>4</v>
      </c>
      <c r="D83" s="1">
        <v>1</v>
      </c>
      <c r="E83" s="1">
        <v>2089</v>
      </c>
      <c r="F83" s="1">
        <v>3</v>
      </c>
      <c r="G83" s="1">
        <v>1007</v>
      </c>
      <c r="H83" s="1">
        <v>1001</v>
      </c>
      <c r="I83" s="1">
        <v>8</v>
      </c>
      <c r="J83" s="1">
        <v>6</v>
      </c>
      <c r="K83" s="3" t="s">
        <v>1836</v>
      </c>
      <c r="L83" s="1">
        <v>12759</v>
      </c>
      <c r="M83" s="1">
        <v>0</v>
      </c>
      <c r="N83" s="1" t="s">
        <v>61</v>
      </c>
      <c r="O83" s="1" t="s">
        <v>61</v>
      </c>
      <c r="P83" s="1" t="s">
        <v>1948</v>
      </c>
      <c r="Q83" s="1" t="s">
        <v>61</v>
      </c>
      <c r="R83" s="1">
        <v>1</v>
      </c>
      <c r="S83" s="1">
        <v>0</v>
      </c>
      <c r="T83" s="1" t="s">
        <v>61</v>
      </c>
      <c r="U83" s="1" t="s">
        <v>61</v>
      </c>
      <c r="V83" s="2" t="s">
        <v>2076</v>
      </c>
      <c r="W83" s="1" t="s">
        <v>2077</v>
      </c>
      <c r="X83" s="1" t="s">
        <v>1509</v>
      </c>
      <c r="Y83" s="1">
        <v>17</v>
      </c>
      <c r="Z83" s="1" t="s">
        <v>2075</v>
      </c>
      <c r="AA83" s="2" t="str">
        <f t="shared" si="3"/>
        <v xml:space="preserve">                new Invoice { Id = 2016, CustomerId = 4, BillToCustomerId = 1, OrderId = 2089, DeliveryMethodId = 3, ContactPersonId = 1007, AccountsPersonId = 1001, SalespersonPersonId = 8, PackedByPersonId = 6, InvoiceDate = DateTime.Parse("2013-02-11"), CustomerPurchaseOrderNumber = "12759", IsCreditNote = false, DeliveryInstructions = "Suite 164, 967 Riutta Boulevard", TotalDryItems = 1, TotalChillerItems = 0, ReturnedDeliveryData = "{\"Events\": [{ \"Event\":\"Ready for collection\",\"EventTime\":\"2013-02-11T12:00:00\",\"ConNote\":\"EAN-125-3066\"},{ \"Event\":\"DeliveryAttempt\",\"EventTime\":\"2013-02-12T07:10:00\",\"ConNote\":\"EAN-125-3066\",\"DriverID\":17,\"Latitude\":37.2811339,\"Longitude\":-98.5803610,\"Status\":\"Delivered\"}],\"DeliveredWhen\":\"2013-02-12T07:10:00\",\"ReceivedBy\":\"Daniel Roman\"}", ConfirmedDeliveryTime = DateTime.Parse("2013-02-12 07:10:00.0000000"), ConfirmedReceivedBy = "Daniel Roman", LastEditedBy = 17, LastEditedWhen = DateTime.Parse("2013-02-12 07:00:00.0000000") },</v>
      </c>
    </row>
    <row r="84" spans="1:27" ht="240" x14ac:dyDescent="0.25">
      <c r="A84" s="1">
        <v>2017</v>
      </c>
      <c r="B84" s="1" t="str">
        <f t="shared" si="2"/>
        <v>2017,</v>
      </c>
      <c r="C84" s="1">
        <v>13</v>
      </c>
      <c r="D84" s="1">
        <v>1</v>
      </c>
      <c r="E84" s="1">
        <v>2125</v>
      </c>
      <c r="F84" s="1">
        <v>3</v>
      </c>
      <c r="G84" s="1">
        <v>1025</v>
      </c>
      <c r="H84" s="1">
        <v>1001</v>
      </c>
      <c r="I84" s="1">
        <v>14</v>
      </c>
      <c r="J84" s="1">
        <v>6</v>
      </c>
      <c r="K84" s="3" t="s">
        <v>1836</v>
      </c>
      <c r="L84" s="1">
        <v>16322</v>
      </c>
      <c r="M84" s="1">
        <v>0</v>
      </c>
      <c r="N84" s="1" t="s">
        <v>61</v>
      </c>
      <c r="O84" s="1" t="s">
        <v>61</v>
      </c>
      <c r="P84" s="1" t="s">
        <v>2018</v>
      </c>
      <c r="Q84" s="1" t="s">
        <v>61</v>
      </c>
      <c r="R84" s="1">
        <v>3</v>
      </c>
      <c r="S84" s="1">
        <v>0</v>
      </c>
      <c r="T84" s="1" t="s">
        <v>61</v>
      </c>
      <c r="U84" s="1" t="s">
        <v>61</v>
      </c>
      <c r="V84" s="2" t="s">
        <v>2078</v>
      </c>
      <c r="W84" s="1" t="s">
        <v>2079</v>
      </c>
      <c r="X84" s="1" t="s">
        <v>1581</v>
      </c>
      <c r="Y84" s="1">
        <v>17</v>
      </c>
      <c r="Z84" s="1" t="s">
        <v>2075</v>
      </c>
      <c r="AA84" s="2" t="str">
        <f t="shared" si="3"/>
        <v xml:space="preserve">                new Invoice { Id = 2017, CustomerId = 13, BillToCustomerId = 1, OrderId = 2125, DeliveryMethodId = 3, ContactPersonId = 1025, AccountsPersonId = 1001, SalespersonPersonId = 14, PackedByPersonId = 6, InvoiceDate = DateTime.Parse("2013-02-11"), CustomerPurchaseOrderNumber = "16322", IsCreditNote = false, DeliveryInstructions = "Suite 185, 1492 Shah Road", TotalDryItems = 3, TotalChillerItems = 0, ReturnedDeliveryData = "{\"Events\": [{ \"Event\":\"Ready for collection\",\"EventTime\":\"2013-02-11T12:00:00\",\"ConNote\":\"EAN-125-3067\"},{ \"Event\":\"DeliveryAttempt\",\"EventTime\":\"2013-02-12T07:15:00\",\"ConNote\":\"EAN-125-3067\",\"DriverID\":17,\"Latitude\":37.6142165,\"Longitude\":-88.7081133,\"Status\":\"Delivered\"}],\"DeliveredWhen\":\"2013-02-12T07:15:00\",\"ReceivedBy\":\"Razeena Hosseini\"}", ConfirmedDeliveryTime = DateTime.Parse("2013-02-12 07:15:00.0000000"), ConfirmedReceivedBy = "Razeena Hosseini", LastEditedBy = 17, LastEditedWhen = DateTime.Parse("2013-02-12 07:00:00.0000000") },</v>
      </c>
    </row>
    <row r="85" spans="1:27" ht="240" x14ac:dyDescent="0.25">
      <c r="A85" s="1">
        <v>2018</v>
      </c>
      <c r="B85" s="1" t="str">
        <f t="shared" si="2"/>
        <v>2018,</v>
      </c>
      <c r="C85" s="1">
        <v>24</v>
      </c>
      <c r="D85" s="1">
        <v>1</v>
      </c>
      <c r="E85" s="1">
        <v>2077</v>
      </c>
      <c r="F85" s="1">
        <v>3</v>
      </c>
      <c r="G85" s="1">
        <v>1047</v>
      </c>
      <c r="H85" s="1">
        <v>1001</v>
      </c>
      <c r="I85" s="1">
        <v>8</v>
      </c>
      <c r="J85" s="1">
        <v>6</v>
      </c>
      <c r="K85" s="3" t="s">
        <v>1836</v>
      </c>
      <c r="L85" s="1">
        <v>19545</v>
      </c>
      <c r="M85" s="1">
        <v>0</v>
      </c>
      <c r="N85" s="1" t="s">
        <v>61</v>
      </c>
      <c r="O85" s="1" t="s">
        <v>61</v>
      </c>
      <c r="P85" s="1" t="s">
        <v>1982</v>
      </c>
      <c r="Q85" s="1" t="s">
        <v>61</v>
      </c>
      <c r="R85" s="1">
        <v>2</v>
      </c>
      <c r="S85" s="1">
        <v>0</v>
      </c>
      <c r="T85" s="1" t="s">
        <v>61</v>
      </c>
      <c r="U85" s="1" t="s">
        <v>61</v>
      </c>
      <c r="V85" s="2" t="s">
        <v>2080</v>
      </c>
      <c r="W85" s="1" t="s">
        <v>2081</v>
      </c>
      <c r="X85" s="1" t="s">
        <v>1669</v>
      </c>
      <c r="Y85" s="1">
        <v>17</v>
      </c>
      <c r="Z85" s="1" t="s">
        <v>2075</v>
      </c>
      <c r="AA85" s="2" t="str">
        <f t="shared" si="3"/>
        <v xml:space="preserve">                new Invoice { Id = 2018, CustomerId = 24, BillToCustomerId = 1, OrderId = 2077, DeliveryMethodId = 3, ContactPersonId = 1047, AccountsPersonId = 1001, SalespersonPersonId = 8, PackedByPersonId = 6, InvoiceDate = DateTime.Parse("2013-02-11"), CustomerPurchaseOrderNumber = "19545", IsCreditNote = false, DeliveryInstructions = "Shop 181, 818 Paulet Avenue", TotalDryItems = 2, TotalChillerItems = 0, ReturnedDeliveryData = "{\"Events\": [{ \"Event\":\"Ready for collection\",\"EventTime\":\"2013-02-11T12:00:00\",\"ConNote\":\"EAN-125-3068\"},{ \"Event\":\"DeliveryAttempt\",\"EventTime\":\"2013-02-12T07:20:00\",\"ConNote\":\"EAN-125-3068\",\"DriverID\":17,\"Latitude\":34.9293315,\"Longitude\":-79.1550330,\"Status\":\"Delivered\"}],\"DeliveredWhen\":\"2013-02-12T07:20:00\",\"ReceivedBy\":\"Intira Mookjai\"}", ConfirmedDeliveryTime = DateTime.Parse("2013-02-12 07:20:00.0000000"), ConfirmedReceivedBy = "Intira Mookjai", LastEditedBy = 17, LastEditedWhen = DateTime.Parse("2013-02-12 07:00:00.0000000") },</v>
      </c>
    </row>
    <row r="86" spans="1:27" ht="240" x14ac:dyDescent="0.25">
      <c r="A86" s="1">
        <v>2084</v>
      </c>
      <c r="B86" s="1" t="str">
        <f t="shared" si="2"/>
        <v>2084,</v>
      </c>
      <c r="C86" s="1">
        <v>22</v>
      </c>
      <c r="D86" s="1">
        <v>1</v>
      </c>
      <c r="E86" s="1">
        <v>2157</v>
      </c>
      <c r="F86" s="1">
        <v>3</v>
      </c>
      <c r="G86" s="1">
        <v>1043</v>
      </c>
      <c r="H86" s="1">
        <v>1001</v>
      </c>
      <c r="I86" s="1">
        <v>14</v>
      </c>
      <c r="J86" s="1">
        <v>16</v>
      </c>
      <c r="K86" s="3" t="s">
        <v>1838</v>
      </c>
      <c r="L86" s="1">
        <v>14644</v>
      </c>
      <c r="M86" s="1">
        <v>0</v>
      </c>
      <c r="N86" s="1" t="s">
        <v>61</v>
      </c>
      <c r="O86" s="1" t="s">
        <v>61</v>
      </c>
      <c r="P86" s="1" t="s">
        <v>1909</v>
      </c>
      <c r="Q86" s="1" t="s">
        <v>61</v>
      </c>
      <c r="R86" s="1">
        <v>2</v>
      </c>
      <c r="S86" s="1">
        <v>0</v>
      </c>
      <c r="T86" s="1" t="s">
        <v>61</v>
      </c>
      <c r="U86" s="1" t="s">
        <v>61</v>
      </c>
      <c r="V86" s="2" t="s">
        <v>2082</v>
      </c>
      <c r="W86" s="1" t="s">
        <v>2083</v>
      </c>
      <c r="X86" s="1" t="s">
        <v>1653</v>
      </c>
      <c r="Y86" s="1">
        <v>5</v>
      </c>
      <c r="Z86" s="1" t="s">
        <v>2084</v>
      </c>
      <c r="AA86" s="2" t="str">
        <f t="shared" si="3"/>
        <v xml:space="preserve">                new Invoice { Id = 2084, CustomerId = 22, BillToCustomerId = 1, OrderId = 2157, DeliveryMethodId = 3, ContactPersonId = 1043, AccountsPersonId = 1001, SalespersonPersonId = 14, PackedByPersonId = 16, InvoiceDate = DateTime.Parse("2013-02-12"), CustomerPurchaseOrderNumber = "14644", IsCreditNote = false, DeliveryInstructions = "Shop 26, 73 Berg Crescent", TotalDryItems = 2, TotalChillerItems = 0, ReturnedDeliveryData = "{\"Events\": [{ \"Event\":\"Ready for collection\",\"EventTime\":\"2013-02-12T12:00:00\",\"ConNote\":\"EAN-125-3134\"},{ \"Event\":\"DeliveryAttempt\",\"EventTime\":\"2013-02-13T07:05:00\",\"ConNote\":\"EAN-125-3134\",\"DriverID\":5,\"Latitude\":29.7885429,\"Longitude\":-85.2849181,\"Status\":\"Delivered\"}],\"DeliveredWhen\":\"2013-02-13T07:05:00\",\"ReceivedBy\":\"Cristina Longo\"}", ConfirmedDeliveryTime = DateTime.Parse("2013-02-13 07:05:00.0000000"), ConfirmedReceivedBy = "Cristina Longo", LastEditedBy = 5, LastEditedWhen = DateTime.Parse("2013-02-13 07:00:00.0000000") },</v>
      </c>
    </row>
    <row r="87" spans="1:27" ht="240" x14ac:dyDescent="0.25">
      <c r="A87" s="1">
        <v>2117</v>
      </c>
      <c r="B87" s="1" t="str">
        <f t="shared" si="2"/>
        <v>2117,</v>
      </c>
      <c r="C87" s="1">
        <v>4</v>
      </c>
      <c r="D87" s="1">
        <v>1</v>
      </c>
      <c r="E87" s="1">
        <v>2128</v>
      </c>
      <c r="F87" s="1">
        <v>3</v>
      </c>
      <c r="G87" s="1">
        <v>1007</v>
      </c>
      <c r="H87" s="1">
        <v>1001</v>
      </c>
      <c r="I87" s="1">
        <v>8</v>
      </c>
      <c r="J87" s="1">
        <v>2</v>
      </c>
      <c r="K87" s="3" t="s">
        <v>1839</v>
      </c>
      <c r="L87" s="1">
        <v>12759</v>
      </c>
      <c r="M87" s="1">
        <v>0</v>
      </c>
      <c r="N87" s="1" t="s">
        <v>61</v>
      </c>
      <c r="O87" s="1" t="s">
        <v>61</v>
      </c>
      <c r="P87" s="1" t="s">
        <v>1948</v>
      </c>
      <c r="Q87" s="1" t="s">
        <v>61</v>
      </c>
      <c r="R87" s="1">
        <v>1</v>
      </c>
      <c r="S87" s="1">
        <v>0</v>
      </c>
      <c r="T87" s="1" t="s">
        <v>61</v>
      </c>
      <c r="U87" s="1" t="s">
        <v>61</v>
      </c>
      <c r="V87" s="2" t="s">
        <v>2085</v>
      </c>
      <c r="W87" s="1" t="s">
        <v>2086</v>
      </c>
      <c r="X87" s="1" t="s">
        <v>1509</v>
      </c>
      <c r="Y87" s="1">
        <v>20</v>
      </c>
      <c r="Z87" s="1" t="s">
        <v>2087</v>
      </c>
      <c r="AA87" s="2" t="str">
        <f t="shared" si="3"/>
        <v xml:space="preserve">                new Invoice { Id = 2117, CustomerId = 4, BillToCustomerId = 1, OrderId = 2128, DeliveryMethodId = 3, ContactPersonId = 1007, AccountsPersonId = 1001, SalespersonPersonId = 8, PackedByPersonId = 2, InvoiceDate = DateTime.Parse("2013-02-13"), CustomerPurchaseOrderNumber = "12759", IsCreditNote = false, DeliveryInstructions = "Suite 164, 967 Riutta Boulevard", TotalDryItems = 1, TotalChillerItems = 0, ReturnedDeliveryData = "{\"Events\": [{ \"Event\":\"Ready for collection\",\"EventTime\":\"2013-02-13T12:00:00\",\"ConNote\":\"EAN-125-3167\"},{ \"Event\":\"DeliveryAttempt\",\"EventTime\":\"2013-02-14T07:05:00\",\"ConNote\":\"EAN-125-3167\",\"DriverID\":20,\"Latitude\":37.2811339,\"Longitude\":-98.5803610,\"Status\":\"Delivered\"}],\"DeliveredWhen\":\"2013-02-14T07:05:00\",\"ReceivedBy\":\"Daniel Roman\"}", ConfirmedDeliveryTime = DateTime.Parse("2013-02-14 07:05:00.0000000"), ConfirmedReceivedBy = "Daniel Roman", LastEditedBy = 20, LastEditedWhen = DateTime.Parse("2013-02-14 07:00:00.0000000") },</v>
      </c>
    </row>
    <row r="88" spans="1:27" ht="240" x14ac:dyDescent="0.25">
      <c r="A88" s="1">
        <v>2118</v>
      </c>
      <c r="B88" s="1" t="str">
        <f t="shared" si="2"/>
        <v>2118,</v>
      </c>
      <c r="C88" s="1">
        <v>7</v>
      </c>
      <c r="D88" s="1">
        <v>1</v>
      </c>
      <c r="E88" s="1">
        <v>2185</v>
      </c>
      <c r="F88" s="1">
        <v>3</v>
      </c>
      <c r="G88" s="1">
        <v>1013</v>
      </c>
      <c r="H88" s="1">
        <v>1001</v>
      </c>
      <c r="I88" s="1">
        <v>6</v>
      </c>
      <c r="J88" s="1">
        <v>2</v>
      </c>
      <c r="K88" s="3" t="s">
        <v>1839</v>
      </c>
      <c r="L88" s="1">
        <v>14034</v>
      </c>
      <c r="M88" s="1">
        <v>0</v>
      </c>
      <c r="N88" s="1" t="s">
        <v>61</v>
      </c>
      <c r="O88" s="1" t="s">
        <v>61</v>
      </c>
      <c r="P88" s="1" t="s">
        <v>2023</v>
      </c>
      <c r="Q88" s="1" t="s">
        <v>61</v>
      </c>
      <c r="R88" s="1">
        <v>3</v>
      </c>
      <c r="S88" s="1">
        <v>0</v>
      </c>
      <c r="T88" s="1" t="s">
        <v>61</v>
      </c>
      <c r="U88" s="1" t="s">
        <v>61</v>
      </c>
      <c r="V88" s="2" t="s">
        <v>2088</v>
      </c>
      <c r="W88" s="1" t="s">
        <v>2089</v>
      </c>
      <c r="X88" s="1" t="s">
        <v>1533</v>
      </c>
      <c r="Y88" s="1">
        <v>20</v>
      </c>
      <c r="Z88" s="1" t="s">
        <v>2087</v>
      </c>
      <c r="AA88" s="2" t="str">
        <f t="shared" si="3"/>
        <v xml:space="preserve">                new Invoice { Id = 2118, CustomerId = 7, BillToCustomerId = 1, OrderId = 2185, DeliveryMethodId = 3, ContactPersonId = 1013, AccountsPersonId = 1001, SalespersonPersonId = 6, PackedByPersonId = 2, InvoiceDate = DateTime.Parse("2013-02-13"), CustomerPurchaseOrderNumber = "14034", IsCreditNote = false, DeliveryInstructions = "Shop 27, 904 Kellnerova Street", TotalDryItems = 3, TotalChillerItems = 0, ReturnedDeliveryData = "{\"Events\": [{ \"Event\":\"Ready for collection\",\"EventTime\":\"2013-02-13T12:00:00\",\"ConNote\":\"EAN-125-3168\"},{ \"Event\":\"DeliveryAttempt\",\"EventTime\":\"2013-02-14T07:10:00\",\"ConNote\":\"EAN-125-3168\",\"DriverID\":20,\"Latitude\":35.1925800,\"Longitude\":-86.8511135,\"Status\":\"Delivered\"}],\"DeliveredWhen\":\"2013-02-14T07:10:00\",\"ReceivedBy\":\"Kalidas Nadar\"}", ConfirmedDeliveryTime = DateTime.Parse("2013-02-14 07:10:00.0000000"), ConfirmedReceivedBy = "Kalidas Nadar", LastEditedBy = 20, LastEditedWhen = DateTime.Parse("2013-02-14 07:00:00.0000000") },</v>
      </c>
    </row>
    <row r="89" spans="1:27" ht="240" x14ac:dyDescent="0.25">
      <c r="A89" s="1">
        <v>2157</v>
      </c>
      <c r="B89" s="1" t="str">
        <f t="shared" si="2"/>
        <v>2157,</v>
      </c>
      <c r="C89" s="1">
        <v>21</v>
      </c>
      <c r="D89" s="1">
        <v>1</v>
      </c>
      <c r="E89" s="1">
        <v>2220</v>
      </c>
      <c r="F89" s="1">
        <v>3</v>
      </c>
      <c r="G89" s="1">
        <v>1041</v>
      </c>
      <c r="H89" s="1">
        <v>1001</v>
      </c>
      <c r="I89" s="1">
        <v>3</v>
      </c>
      <c r="J89" s="1">
        <v>7</v>
      </c>
      <c r="K89" s="3" t="s">
        <v>1840</v>
      </c>
      <c r="L89" s="1">
        <v>18496</v>
      </c>
      <c r="M89" s="1">
        <v>0</v>
      </c>
      <c r="N89" s="1" t="s">
        <v>61</v>
      </c>
      <c r="O89" s="1" t="s">
        <v>61</v>
      </c>
      <c r="P89" s="1" t="s">
        <v>1974</v>
      </c>
      <c r="Q89" s="1" t="s">
        <v>61</v>
      </c>
      <c r="R89" s="1">
        <v>2</v>
      </c>
      <c r="S89" s="1">
        <v>0</v>
      </c>
      <c r="T89" s="1" t="s">
        <v>61</v>
      </c>
      <c r="U89" s="1" t="s">
        <v>61</v>
      </c>
      <c r="V89" s="2" t="s">
        <v>2090</v>
      </c>
      <c r="W89" s="1" t="s">
        <v>2091</v>
      </c>
      <c r="X89" s="1" t="s">
        <v>1645</v>
      </c>
      <c r="Y89" s="1">
        <v>7</v>
      </c>
      <c r="Z89" s="1" t="s">
        <v>2092</v>
      </c>
      <c r="AA89" s="2" t="str">
        <f t="shared" si="3"/>
        <v xml:space="preserve">                new Invoice { Id = 2157, CustomerId = 21, BillToCustomerId = 1, OrderId = 2220, DeliveryMethodId = 3, ContactPersonId = 1041, AccountsPersonId = 1001, SalespersonPersonId = 3, PackedByPersonId = 7, InvoiceDate = DateTime.Parse("2013-02-14"), CustomerPurchaseOrderNumber = "18496", IsCreditNote = false, DeliveryInstructions = "Shop 147, 640 Chakraborty Street", TotalDryItems = 2, TotalChillerItems = 0, ReturnedDeliveryData = "{\"Events\": [{ \"Event\":\"Ready for collection\",\"EventTime\":\"2013-02-14T12:00:00\",\"ConNote\":\"EAN-125-3207\"},{ \"Event\":\"DeliveryAttempt\",\"EventTime\":\"2013-02-15T07:05:00\",\"ConNote\":\"EAN-125-3207\",\"DriverID\":7,\"Latitude\":40.9134194,\"Longitude\":-75.9665916,\"Status\":\"Delivered\"}],\"DeliveredWhen\":\"2013-02-15T07:05:00\",\"ReceivedBy\":\"Duleep Raju\"}", ConfirmedDeliveryTime = DateTime.Parse("2013-02-15 07:05:00.0000000"), ConfirmedReceivedBy = "Duleep Raju", LastEditedBy = 7, LastEditedWhen = DateTime.Parse("2013-02-15 07:00:00.0000000") },</v>
      </c>
    </row>
    <row r="90" spans="1:27" ht="240" x14ac:dyDescent="0.25">
      <c r="A90" s="1">
        <v>2216</v>
      </c>
      <c r="B90" s="1" t="str">
        <f t="shared" si="2"/>
        <v>2216,</v>
      </c>
      <c r="C90" s="1">
        <v>17</v>
      </c>
      <c r="D90" s="1">
        <v>1</v>
      </c>
      <c r="E90" s="1">
        <v>2289</v>
      </c>
      <c r="F90" s="1">
        <v>3</v>
      </c>
      <c r="G90" s="1">
        <v>1033</v>
      </c>
      <c r="H90" s="1">
        <v>1001</v>
      </c>
      <c r="I90" s="1">
        <v>15</v>
      </c>
      <c r="J90" s="1">
        <v>15</v>
      </c>
      <c r="K90" s="3" t="s">
        <v>1841</v>
      </c>
      <c r="L90" s="1">
        <v>14232</v>
      </c>
      <c r="M90" s="1">
        <v>0</v>
      </c>
      <c r="N90" s="1" t="s">
        <v>61</v>
      </c>
      <c r="O90" s="1" t="s">
        <v>61</v>
      </c>
      <c r="P90" s="1" t="s">
        <v>1930</v>
      </c>
      <c r="Q90" s="1" t="s">
        <v>61</v>
      </c>
      <c r="R90" s="1">
        <v>4</v>
      </c>
      <c r="S90" s="1">
        <v>0</v>
      </c>
      <c r="T90" s="1" t="s">
        <v>61</v>
      </c>
      <c r="U90" s="1" t="s">
        <v>61</v>
      </c>
      <c r="V90" s="2" t="s">
        <v>2093</v>
      </c>
      <c r="W90" s="1" t="s">
        <v>2094</v>
      </c>
      <c r="X90" s="1" t="s">
        <v>1613</v>
      </c>
      <c r="Y90" s="1">
        <v>5</v>
      </c>
      <c r="Z90" s="1" t="s">
        <v>2095</v>
      </c>
      <c r="AA90" s="2" t="str">
        <f t="shared" si="3"/>
        <v xml:space="preserve">                new Invoice { Id = 2216, CustomerId = 17, BillToCustomerId = 1, OrderId = 2289, DeliveryMethodId = 3, ContactPersonId = 1033, AccountsPersonId = 1001, SalespersonPersonId = 15, PackedByPersonId = 15, InvoiceDate = DateTime.Parse("2013-02-15"), CustomerPurchaseOrderNumber = "14232", IsCreditNote = false, DeliveryInstructions = "Unit 278, 224 Hinojosa Road", TotalDryItems = 4, TotalChillerItems = 0, ReturnedDeliveryData = "{\"Events\": [{ \"Event\":\"Ready for collection\",\"EventTime\":\"2013-02-15T12:00:00\",\"ConNote\":\"EAN-125-3266\"},{ \"Event\":\"DeliveryAttempt\",\"EventTime\":\"2013-02-16T07:05:00\",\"ConNote\":\"EAN-125-3266\",\"DriverID\":5,\"Latitude\":39.8500679,\"Longitude\":-82.1220868,\"Status\":\"Delivered\"}],\"DeliveredWhen\":\"2013-02-16T07:05:00\",\"ReceivedBy\":\"Adam Kubat\"}", ConfirmedDeliveryTime = DateTime.Parse("2013-02-16 07:05:00.0000000"), ConfirmedReceivedBy = "Adam Kubat", LastEditedBy = 5, LastEditedWhen = DateTime.Parse("2013-02-16 07:00:00.0000000") },</v>
      </c>
    </row>
    <row r="91" spans="1:27" ht="240" x14ac:dyDescent="0.25">
      <c r="A91" s="1">
        <v>2217</v>
      </c>
      <c r="B91" s="1" t="str">
        <f t="shared" si="2"/>
        <v>2217,</v>
      </c>
      <c r="C91" s="1">
        <v>24</v>
      </c>
      <c r="D91" s="1">
        <v>1</v>
      </c>
      <c r="E91" s="1">
        <v>2309</v>
      </c>
      <c r="F91" s="1">
        <v>3</v>
      </c>
      <c r="G91" s="1">
        <v>1047</v>
      </c>
      <c r="H91" s="1">
        <v>1001</v>
      </c>
      <c r="I91" s="1">
        <v>7</v>
      </c>
      <c r="J91" s="1">
        <v>15</v>
      </c>
      <c r="K91" s="3" t="s">
        <v>1841</v>
      </c>
      <c r="L91" s="1">
        <v>12678</v>
      </c>
      <c r="M91" s="1">
        <v>0</v>
      </c>
      <c r="N91" s="1" t="s">
        <v>61</v>
      </c>
      <c r="O91" s="1" t="s">
        <v>61</v>
      </c>
      <c r="P91" s="1" t="s">
        <v>1982</v>
      </c>
      <c r="Q91" s="1" t="s">
        <v>61</v>
      </c>
      <c r="R91" s="1">
        <v>3</v>
      </c>
      <c r="S91" s="1">
        <v>0</v>
      </c>
      <c r="T91" s="1" t="s">
        <v>61</v>
      </c>
      <c r="U91" s="1" t="s">
        <v>61</v>
      </c>
      <c r="V91" s="2" t="s">
        <v>2096</v>
      </c>
      <c r="W91" s="1" t="s">
        <v>2097</v>
      </c>
      <c r="X91" s="1" t="s">
        <v>1669</v>
      </c>
      <c r="Y91" s="1">
        <v>5</v>
      </c>
      <c r="Z91" s="1" t="s">
        <v>2095</v>
      </c>
      <c r="AA91" s="2" t="str">
        <f t="shared" si="3"/>
        <v xml:space="preserve">                new Invoice { Id = 2217, CustomerId = 24, BillToCustomerId = 1, OrderId = 2309, DeliveryMethodId = 3, ContactPersonId = 1047, AccountsPersonId = 1001, SalespersonPersonId = 7, PackedByPersonId = 15, InvoiceDate = DateTime.Parse("2013-02-15"), CustomerPurchaseOrderNumber = "12678", IsCreditNote = false, DeliveryInstructions = "Shop 181, 818 Paulet Avenue", TotalDryItems = 3, TotalChillerItems = 0, ReturnedDeliveryData = "{\"Events\": [{ \"Event\":\"Ready for collection\",\"EventTime\":\"2013-02-15T12:00:00\",\"ConNote\":\"EAN-125-3267\"},{ \"Event\":\"DeliveryAttempt\",\"EventTime\":\"2013-02-16T07:10:00\",\"ConNote\":\"EAN-125-3267\",\"DriverID\":5,\"Latitude\":34.9293315,\"Longitude\":-79.1550330,\"Status\":\"Delivered\"}],\"DeliveredWhen\":\"2013-02-16T07:10:00\",\"ReceivedBy\":\"Intira Mookjai\"}", ConfirmedDeliveryTime = DateTime.Parse("2013-02-16 07:10:00.0000000"), ConfirmedReceivedBy = "Intira Mookjai", LastEditedBy = 5, LastEditedWhen = DateTime.Parse("2013-02-16 07:00:00.0000000") },</v>
      </c>
    </row>
    <row r="92" spans="1:27" ht="240" x14ac:dyDescent="0.25">
      <c r="A92" s="1">
        <v>2256</v>
      </c>
      <c r="B92" s="1" t="str">
        <f t="shared" si="2"/>
        <v>2256,</v>
      </c>
      <c r="C92" s="1">
        <v>5</v>
      </c>
      <c r="D92" s="1">
        <v>1</v>
      </c>
      <c r="E92" s="1">
        <v>2339</v>
      </c>
      <c r="F92" s="1">
        <v>3</v>
      </c>
      <c r="G92" s="1">
        <v>1009</v>
      </c>
      <c r="H92" s="1">
        <v>1001</v>
      </c>
      <c r="I92" s="1">
        <v>15</v>
      </c>
      <c r="J92" s="1">
        <v>16</v>
      </c>
      <c r="K92" s="3" t="s">
        <v>1843</v>
      </c>
      <c r="L92" s="1">
        <v>14038</v>
      </c>
      <c r="M92" s="1">
        <v>0</v>
      </c>
      <c r="N92" s="1" t="s">
        <v>61</v>
      </c>
      <c r="O92" s="1" t="s">
        <v>61</v>
      </c>
      <c r="P92" s="1" t="s">
        <v>1897</v>
      </c>
      <c r="Q92" s="1" t="s">
        <v>61</v>
      </c>
      <c r="R92" s="1">
        <v>5</v>
      </c>
      <c r="S92" s="1">
        <v>0</v>
      </c>
      <c r="T92" s="1" t="s">
        <v>61</v>
      </c>
      <c r="U92" s="1" t="s">
        <v>61</v>
      </c>
      <c r="V92" s="2" t="s">
        <v>2098</v>
      </c>
      <c r="W92" s="1" t="s">
        <v>2099</v>
      </c>
      <c r="X92" s="1" t="s">
        <v>1517</v>
      </c>
      <c r="Y92" s="1">
        <v>5</v>
      </c>
      <c r="Z92" s="1" t="s">
        <v>2100</v>
      </c>
      <c r="AA92" s="2" t="str">
        <f t="shared" si="3"/>
        <v xml:space="preserve">                new Invoice { Id = 2256, CustomerId = 5, BillToCustomerId = 1, OrderId = 2339, DeliveryMethodId = 3, ContactPersonId = 1009, AccountsPersonId = 1001, SalespersonPersonId = 15, PackedByPersonId = 16, InvoiceDate = DateTime.Parse("2013-02-16"), CustomerPurchaseOrderNumber = "14038", IsCreditNote = false, DeliveryInstructions = "Unit 176, 1674 Skujins Boulevard", TotalDryItems = 5, TotalChillerItems = 0, ReturnedDeliveryData = "{\"Events\": [{ \"Event\":\"Ready for collection\",\"EventTime\":\"2013-02-16T12:00:00\",\"ConNote\":\"EAN-125-3306\"},{ \"Event\":\"DeliveryAttempt\",\"EventTime\":\"2013-02-17T07:05:00\",\"ConNote\":\"EAN-125-3306\",\"DriverID\":5,\"Latitude\":43.1992244,\"Longitude\":-78.5761394,\"Comment\":\"Receiver not present\"}],\"DeliveredWhen\":\"2013-02-17T07:05:00\",\"ReceivedBy\":\"Johanna Huiting\"}", ConfirmedDeliveryTime = DateTime.Parse("2013-02-17 07:05:00.0000000"), ConfirmedReceivedBy = "Johanna Huiting", LastEditedBy = 5, LastEditedWhen = DateTime.Parse("2013-02-17 07:00:00.0000000") },</v>
      </c>
    </row>
    <row r="93" spans="1:27" ht="240" x14ac:dyDescent="0.25">
      <c r="A93" s="1">
        <v>2257</v>
      </c>
      <c r="B93" s="1" t="str">
        <f t="shared" si="2"/>
        <v>2257,</v>
      </c>
      <c r="C93" s="1">
        <v>12</v>
      </c>
      <c r="D93" s="1">
        <v>1</v>
      </c>
      <c r="E93" s="1">
        <v>2318</v>
      </c>
      <c r="F93" s="1">
        <v>3</v>
      </c>
      <c r="G93" s="1">
        <v>1023</v>
      </c>
      <c r="H93" s="1">
        <v>1001</v>
      </c>
      <c r="I93" s="1">
        <v>8</v>
      </c>
      <c r="J93" s="1">
        <v>16</v>
      </c>
      <c r="K93" s="3" t="s">
        <v>1843</v>
      </c>
      <c r="L93" s="1">
        <v>13210</v>
      </c>
      <c r="M93" s="1">
        <v>0</v>
      </c>
      <c r="N93" s="1" t="s">
        <v>61</v>
      </c>
      <c r="O93" s="1" t="s">
        <v>61</v>
      </c>
      <c r="P93" s="1" t="s">
        <v>1919</v>
      </c>
      <c r="Q93" s="1" t="s">
        <v>61</v>
      </c>
      <c r="R93" s="1">
        <v>4</v>
      </c>
      <c r="S93" s="1">
        <v>0</v>
      </c>
      <c r="T93" s="1" t="s">
        <v>61</v>
      </c>
      <c r="U93" s="1" t="s">
        <v>61</v>
      </c>
      <c r="V93" s="2" t="s">
        <v>2101</v>
      </c>
      <c r="W93" s="1" t="s">
        <v>2102</v>
      </c>
      <c r="X93" s="1" t="s">
        <v>1573</v>
      </c>
      <c r="Y93" s="1">
        <v>5</v>
      </c>
      <c r="Z93" s="1" t="s">
        <v>2100</v>
      </c>
      <c r="AA93" s="2" t="str">
        <f t="shared" si="3"/>
        <v xml:space="preserve">                new Invoice { Id = 2257, CustomerId = 12, BillToCustomerId = 1, OrderId = 2318, DeliveryMethodId = 3, ContactPersonId = 1023, AccountsPersonId = 1001, SalespersonPersonId = 8, PackedByPersonId = 16, InvoiceDate = DateTime.Parse("2013-02-16"), CustomerPurchaseOrderNumber = "13210", IsCreditNote = false, DeliveryInstructions = "Suite 67, 413 Keskkula Lane", TotalDryItems = 4, TotalChillerItems = 0, ReturnedDeliveryData = "{\"Events\": [{ \"Event\":\"Ready for collection\",\"EventTime\":\"2013-02-16T12:00:00\",\"ConNote\":\"EAN-125-3307\"},{ \"Event\":\"DeliveryAttempt\",\"EventTime\":\"2013-02-17T07:10:00\",\"ConNote\":\"EAN-125-3307\",\"DriverID\":5,\"Latitude\":44.8274625,\"Longitude\":-94.2749801,\"Status\":\"Delivered\"}],\"DeliveredWhen\":\"2013-02-17T07:10:00\",\"ReceivedBy\":\"Heloisa Fernandes\"}", ConfirmedDeliveryTime = DateTime.Parse("2013-02-17 07:10:00.0000000"), ConfirmedReceivedBy = "Heloisa Fernandes", LastEditedBy = 5, LastEditedWhen = DateTime.Parse("2013-02-17 07:00:00.0000000") },</v>
      </c>
    </row>
    <row r="94" spans="1:27" ht="240" x14ac:dyDescent="0.25">
      <c r="A94" s="1">
        <v>2258</v>
      </c>
      <c r="B94" s="1" t="str">
        <f t="shared" si="2"/>
        <v>2258,</v>
      </c>
      <c r="C94" s="1">
        <v>18</v>
      </c>
      <c r="D94" s="1">
        <v>1</v>
      </c>
      <c r="E94" s="1">
        <v>2322</v>
      </c>
      <c r="F94" s="1">
        <v>3</v>
      </c>
      <c r="G94" s="1">
        <v>1035</v>
      </c>
      <c r="H94" s="1">
        <v>1001</v>
      </c>
      <c r="I94" s="1">
        <v>2</v>
      </c>
      <c r="J94" s="1">
        <v>16</v>
      </c>
      <c r="K94" s="3" t="s">
        <v>1843</v>
      </c>
      <c r="L94" s="1">
        <v>14393</v>
      </c>
      <c r="M94" s="1">
        <v>0</v>
      </c>
      <c r="N94" s="1" t="s">
        <v>61</v>
      </c>
      <c r="O94" s="1" t="s">
        <v>61</v>
      </c>
      <c r="P94" s="1" t="s">
        <v>1922</v>
      </c>
      <c r="Q94" s="1" t="s">
        <v>61</v>
      </c>
      <c r="R94" s="1">
        <v>5</v>
      </c>
      <c r="S94" s="1">
        <v>0</v>
      </c>
      <c r="T94" s="1" t="s">
        <v>61</v>
      </c>
      <c r="U94" s="1" t="s">
        <v>61</v>
      </c>
      <c r="V94" s="2" t="s">
        <v>2103</v>
      </c>
      <c r="W94" s="1" t="s">
        <v>2104</v>
      </c>
      <c r="X94" s="1" t="s">
        <v>1621</v>
      </c>
      <c r="Y94" s="1">
        <v>5</v>
      </c>
      <c r="Z94" s="1" t="s">
        <v>2100</v>
      </c>
      <c r="AA94" s="2" t="str">
        <f t="shared" si="3"/>
        <v xml:space="preserve">                new Invoice { Id = 2258, CustomerId = 18, BillToCustomerId = 1, OrderId = 2322, DeliveryMethodId = 3, ContactPersonId = 1035, AccountsPersonId = 1001, SalespersonPersonId = 2, PackedByPersonId = 16, InvoiceDate = DateTime.Parse("2013-02-16"), CustomerPurchaseOrderNumber = "14393", IsCreditNote = false, DeliveryInstructions = "Unit 166, 1822 Gruber Lane", TotalDryItems = 5, TotalChillerItems = 0, ReturnedDeliveryData = "{\"Events\": [{ \"Event\":\"Ready for collection\",\"EventTime\":\"2013-02-16T12:00:00\",\"ConNote\":\"EAN-125-3308\"},{ \"Event\":\"DeliveryAttempt\",\"EventTime\":\"2013-02-17T07:15:00\",\"ConNote\":\"EAN-125-3308\",\"DriverID\":5,\"Latitude\":43.0203609,\"Longitude\":-71.6003490,\"Comment\":\"Receiver not present\"}],\"DeliveredWhen\":\"2013-02-17T07:15:00\",\"ReceivedBy\":\"Isabelle Vodlan\"}", ConfirmedDeliveryTime = DateTime.Parse("2013-02-17 07:15:00.0000000"), ConfirmedReceivedBy = "Isabelle Vodlan", LastEditedBy = 5, LastEditedWhen = DateTime.Parse("2013-02-17 07:00:00.0000000") },</v>
      </c>
    </row>
    <row r="95" spans="1:27" ht="240" x14ac:dyDescent="0.25">
      <c r="A95" s="1">
        <v>2306</v>
      </c>
      <c r="B95" s="1" t="str">
        <f t="shared" si="2"/>
        <v>2306,</v>
      </c>
      <c r="C95" s="1">
        <v>26</v>
      </c>
      <c r="D95" s="1">
        <v>1</v>
      </c>
      <c r="E95" s="1">
        <v>2361</v>
      </c>
      <c r="F95" s="1">
        <v>3</v>
      </c>
      <c r="G95" s="1">
        <v>1051</v>
      </c>
      <c r="H95" s="1">
        <v>1001</v>
      </c>
      <c r="I95" s="1">
        <v>2</v>
      </c>
      <c r="J95" s="1">
        <v>15</v>
      </c>
      <c r="K95" s="3" t="s">
        <v>1842</v>
      </c>
      <c r="L95" s="1">
        <v>12233</v>
      </c>
      <c r="M95" s="1">
        <v>0</v>
      </c>
      <c r="N95" s="1" t="s">
        <v>61</v>
      </c>
      <c r="O95" s="1" t="s">
        <v>61</v>
      </c>
      <c r="P95" s="1" t="s">
        <v>1884</v>
      </c>
      <c r="Q95" s="1" t="s">
        <v>61</v>
      </c>
      <c r="R95" s="1">
        <v>2</v>
      </c>
      <c r="S95" s="1">
        <v>0</v>
      </c>
      <c r="T95" s="1" t="s">
        <v>61</v>
      </c>
      <c r="U95" s="1" t="s">
        <v>61</v>
      </c>
      <c r="V95" s="2" t="s">
        <v>2105</v>
      </c>
      <c r="W95" s="1" t="s">
        <v>2106</v>
      </c>
      <c r="X95" s="1" t="s">
        <v>1687</v>
      </c>
      <c r="Y95" s="1">
        <v>14</v>
      </c>
      <c r="Z95" s="1" t="s">
        <v>2107</v>
      </c>
      <c r="AA95" s="2" t="str">
        <f t="shared" si="3"/>
        <v xml:space="preserve">                new Invoice { Id = 2306, CustomerId = 26, BillToCustomerId = 1, OrderId = 2361, DeliveryMethodId = 3, ContactPersonId = 1051, AccountsPersonId = 1001, SalespersonPersonId = 2, PackedByPersonId = 15, InvoiceDate = DateTime.Parse("2013-02-18"), CustomerPurchaseOrderNumber = "12233", IsCreditNote = false, DeliveryInstructions = "Shop 119, 1022 Folliero Street", TotalDryItems = 2, TotalChillerItems = 0, ReturnedDeliveryData = "{\"Events\": [{ \"Event\":\"Ready for collection\",\"EventTime\":\"2013-02-18T12:00:00\",\"ConNote\":\"EAN-125-3356\"},{ \"Event\":\"DeliveryAttempt\",\"EventTime\":\"2013-02-19T07:55:00\",\"ConNote\":\"EAN-125-3356\",\"DriverID\":14,\"Latitude\":41.1725134,\"Longitude\":-92.3087945,\"Status\":\"Delivered\"}],\"DeliveredWhen\":\"2013-02-19T07:55:00\",\"ReceivedBy\":\"Dhanishta Majji\"}", ConfirmedDeliveryTime = DateTime.Parse("2013-02-19 07:55:00.0000000"), ConfirmedReceivedBy = "Dhanishta Majji", LastEditedBy = 14, LastEditedWhen = DateTime.Parse("2013-02-19 07:00:00.0000000") },</v>
      </c>
    </row>
    <row r="96" spans="1:27" ht="240" x14ac:dyDescent="0.25">
      <c r="A96" s="1">
        <v>2308</v>
      </c>
      <c r="B96" s="1" t="str">
        <f t="shared" si="2"/>
        <v>2308,</v>
      </c>
      <c r="C96" s="1">
        <v>25</v>
      </c>
      <c r="D96" s="1">
        <v>1</v>
      </c>
      <c r="E96" s="1">
        <v>2363</v>
      </c>
      <c r="F96" s="1">
        <v>3</v>
      </c>
      <c r="G96" s="1">
        <v>1049</v>
      </c>
      <c r="H96" s="1">
        <v>1001</v>
      </c>
      <c r="I96" s="1">
        <v>16</v>
      </c>
      <c r="J96" s="1">
        <v>15</v>
      </c>
      <c r="K96" s="3" t="s">
        <v>1842</v>
      </c>
      <c r="L96" s="1">
        <v>16668</v>
      </c>
      <c r="M96" s="1">
        <v>0</v>
      </c>
      <c r="N96" s="1" t="s">
        <v>61</v>
      </c>
      <c r="O96" s="1" t="s">
        <v>61</v>
      </c>
      <c r="P96" s="1" t="s">
        <v>1957</v>
      </c>
      <c r="Q96" s="1" t="s">
        <v>61</v>
      </c>
      <c r="R96" s="1">
        <v>4</v>
      </c>
      <c r="S96" s="1">
        <v>0</v>
      </c>
      <c r="T96" s="1" t="s">
        <v>61</v>
      </c>
      <c r="U96" s="1" t="s">
        <v>61</v>
      </c>
      <c r="V96" s="2" t="s">
        <v>2108</v>
      </c>
      <c r="W96" s="1" t="s">
        <v>2109</v>
      </c>
      <c r="X96" s="1" t="s">
        <v>1679</v>
      </c>
      <c r="Y96" s="1">
        <v>14</v>
      </c>
      <c r="Z96" s="1" t="s">
        <v>2107</v>
      </c>
      <c r="AA96" s="2" t="str">
        <f t="shared" si="3"/>
        <v xml:space="preserve">                new Invoice { Id = 2308, CustomerId = 25, BillToCustomerId = 1, OrderId = 2363, DeliveryMethodId = 3, ContactPersonId = 1049, AccountsPersonId = 1001, SalespersonPersonId = 16, PackedByPersonId = 15, InvoiceDate = DateTime.Parse("2013-02-18"), CustomerPurchaseOrderNumber = "16668", IsCreditNote = false, DeliveryInstructions = "Shop 37, 1143 Caune Crescent", TotalDryItems = 4, TotalChillerItems = 0, ReturnedDeliveryData = "{\"Events\": [{ \"Event\":\"Ready for collection\",\"EventTime\":\"2013-02-18T12:00:00\",\"ConNote\":\"EAN-125-3358\"},{ \"Event\":\"DeliveryAttempt\",\"EventTime\":\"2013-02-19T08:05:00\",\"ConNote\":\"EAN-125-3358\",\"DriverID\":14,\"Latitude\":36.0041223,\"Longitude\":-120.1290272,\"Status\":\"Delivered\"}],\"DeliveredWhen\":\"2013-02-19T08:05:00\",\"ReceivedBy\":\"Sulabha Khalsa\"}", ConfirmedDeliveryTime = DateTime.Parse("2013-02-19 08:05:00.0000000"), ConfirmedReceivedBy = "Sulabha Khalsa", LastEditedBy = 14, LastEditedWhen = DateTime.Parse("2013-02-19 07:00:00.0000000") },</v>
      </c>
    </row>
    <row r="97" spans="1:27" ht="240" x14ac:dyDescent="0.25">
      <c r="A97" s="1">
        <v>2321</v>
      </c>
      <c r="B97" s="1" t="str">
        <f t="shared" si="2"/>
        <v>2321,</v>
      </c>
      <c r="C97" s="1">
        <v>25</v>
      </c>
      <c r="D97" s="1">
        <v>1</v>
      </c>
      <c r="E97" s="1">
        <v>2376</v>
      </c>
      <c r="F97" s="1">
        <v>3</v>
      </c>
      <c r="G97" s="1">
        <v>1049</v>
      </c>
      <c r="H97" s="1">
        <v>1001</v>
      </c>
      <c r="I97" s="1">
        <v>3</v>
      </c>
      <c r="J97" s="1">
        <v>15</v>
      </c>
      <c r="K97" s="3" t="s">
        <v>1842</v>
      </c>
      <c r="L97" s="1">
        <v>13265</v>
      </c>
      <c r="M97" s="1">
        <v>0</v>
      </c>
      <c r="N97" s="1" t="s">
        <v>61</v>
      </c>
      <c r="O97" s="1" t="s">
        <v>61</v>
      </c>
      <c r="P97" s="1" t="s">
        <v>1957</v>
      </c>
      <c r="Q97" s="1" t="s">
        <v>61</v>
      </c>
      <c r="R97" s="1">
        <v>5</v>
      </c>
      <c r="S97" s="1">
        <v>0</v>
      </c>
      <c r="T97" s="1" t="s">
        <v>61</v>
      </c>
      <c r="U97" s="1" t="s">
        <v>61</v>
      </c>
      <c r="V97" s="2" t="s">
        <v>2110</v>
      </c>
      <c r="W97" s="1" t="s">
        <v>2111</v>
      </c>
      <c r="X97" s="1" t="s">
        <v>1679</v>
      </c>
      <c r="Y97" s="1">
        <v>14</v>
      </c>
      <c r="Z97" s="1" t="s">
        <v>2107</v>
      </c>
      <c r="AA97" s="2" t="str">
        <f t="shared" si="3"/>
        <v xml:space="preserve">                new Invoice { Id = 2321, CustomerId = 25, BillToCustomerId = 1, OrderId = 2376, DeliveryMethodId = 3, ContactPersonId = 1049, AccountsPersonId = 1001, SalespersonPersonId = 3, PackedByPersonId = 15, InvoiceDate = DateTime.Parse("2013-02-18"), CustomerPurchaseOrderNumber = "13265", IsCreditNote = false, DeliveryInstructions = "Shop 37, 1143 Caune Crescent", TotalDryItems = 5, TotalChillerItems = 0, ReturnedDeliveryData = "{\"Events\": [{ \"Event\":\"Ready for collection\",\"EventTime\":\"2013-02-18T12:00:00\",\"ConNote\":\"EAN-125-3371\"},{ \"Event\":\"DeliveryAttempt\",\"EventTime\":\"2013-02-19T09:10:00\",\"ConNote\":\"EAN-125-3371\",\"DriverID\":14,\"Latitude\":36.0041223,\"Longitude\":-120.1290272,\"Status\":\"Delivered\"}],\"DeliveredWhen\":\"2013-02-19T09:10:00\",\"ReceivedBy\":\"Sulabha Khalsa\"}", ConfirmedDeliveryTime = DateTime.Parse("2013-02-19 09:10:00.0000000"), ConfirmedReceivedBy = "Sulabha Khalsa", LastEditedBy = 14, LastEditedWhen = DateTime.Parse("2013-02-19 07:00:00.0000000") },</v>
      </c>
    </row>
    <row r="98" spans="1:27" ht="240" x14ac:dyDescent="0.25">
      <c r="A98" s="1">
        <v>2344</v>
      </c>
      <c r="B98" s="1" t="str">
        <f t="shared" si="2"/>
        <v>2344,</v>
      </c>
      <c r="C98" s="1">
        <v>3</v>
      </c>
      <c r="D98" s="1">
        <v>1</v>
      </c>
      <c r="E98" s="1">
        <v>1786</v>
      </c>
      <c r="F98" s="1">
        <v>3</v>
      </c>
      <c r="G98" s="1">
        <v>1005</v>
      </c>
      <c r="H98" s="1">
        <v>1001</v>
      </c>
      <c r="I98" s="1">
        <v>7</v>
      </c>
      <c r="J98" s="1">
        <v>8</v>
      </c>
      <c r="K98" s="3" t="s">
        <v>1844</v>
      </c>
      <c r="L98" s="1">
        <v>14794</v>
      </c>
      <c r="M98" s="1">
        <v>0</v>
      </c>
      <c r="N98" s="1" t="s">
        <v>61</v>
      </c>
      <c r="O98" s="1" t="s">
        <v>61</v>
      </c>
      <c r="P98" s="1" t="s">
        <v>1867</v>
      </c>
      <c r="Q98" s="1" t="s">
        <v>61</v>
      </c>
      <c r="R98" s="1">
        <v>1</v>
      </c>
      <c r="S98" s="1">
        <v>0</v>
      </c>
      <c r="T98" s="1" t="s">
        <v>61</v>
      </c>
      <c r="U98" s="1" t="s">
        <v>61</v>
      </c>
      <c r="V98" s="2" t="s">
        <v>2112</v>
      </c>
      <c r="W98" s="1" t="s">
        <v>2113</v>
      </c>
      <c r="X98" s="1" t="s">
        <v>1501</v>
      </c>
      <c r="Y98" s="1">
        <v>4</v>
      </c>
      <c r="Z98" s="1" t="s">
        <v>2114</v>
      </c>
      <c r="AA98" s="2" t="str">
        <f t="shared" si="3"/>
        <v xml:space="preserve">                new Invoice { Id = 2344, CustomerId = 3, BillToCustomerId = 1, OrderId = 1786, DeliveryMethodId = 3, ContactPersonId = 1005, AccountsPersonId = 1001, SalespersonPersonId = 7, PackedByPersonId = 8, InvoiceDate = DateTime.Parse("2013-02-19"), CustomerPurchaseOrderNumber = "14794", IsCreditNote = false, DeliveryInstructions = "Unit 217, 1970 Khandke Road", TotalDryItems = 1, TotalChillerItems = 0, ReturnedDeliveryData = "{\"Events\": [{ \"Event\":\"Ready for collection\",\"EventTime\":\"2013-02-19T12:00:00\",\"ConNote\":\"EAN-125-3394\"},{ \"Event\":\"DeliveryAttempt\",\"EventTime\":\"2013-02-20T07:05:00\",\"ConNote\":\"EAN-125-3394\",\"DriverID\":4,\"Latitude\":34.2689145,\"Longitude\":-112.7271223,\"Status\":\"Delivered\"}],\"DeliveredWhen\":\"2013-02-20T07:05:00\",\"ReceivedBy\":\"Bhaargav Rambhatla\"}", ConfirmedDeliveryTime = DateTime.Parse("2013-02-20 07:05:00.0000000"), ConfirmedReceivedBy = "Bhaargav Rambhatla", LastEditedBy = 4, LastEditedWhen = DateTime.Parse("2013-02-20 07:00:00.0000000") },</v>
      </c>
    </row>
    <row r="99" spans="1:27" ht="240" x14ac:dyDescent="0.25">
      <c r="A99" s="1">
        <v>2585</v>
      </c>
      <c r="B99" s="1" t="str">
        <f t="shared" si="2"/>
        <v>2585,</v>
      </c>
      <c r="C99" s="1">
        <v>5</v>
      </c>
      <c r="D99" s="1">
        <v>1</v>
      </c>
      <c r="E99" s="1">
        <v>1748</v>
      </c>
      <c r="F99" s="1">
        <v>3</v>
      </c>
      <c r="G99" s="1">
        <v>1009</v>
      </c>
      <c r="H99" s="1">
        <v>1001</v>
      </c>
      <c r="I99" s="1">
        <v>15</v>
      </c>
      <c r="J99" s="1">
        <v>14</v>
      </c>
      <c r="K99" s="3" t="s">
        <v>2124</v>
      </c>
      <c r="L99" s="1">
        <v>16903</v>
      </c>
      <c r="M99" s="1">
        <v>0</v>
      </c>
      <c r="N99" s="1" t="s">
        <v>61</v>
      </c>
      <c r="O99" s="1" t="s">
        <v>61</v>
      </c>
      <c r="P99" s="1" t="s">
        <v>1897</v>
      </c>
      <c r="Q99" s="1" t="s">
        <v>61</v>
      </c>
      <c r="R99" s="1">
        <v>1</v>
      </c>
      <c r="S99" s="1">
        <v>0</v>
      </c>
      <c r="T99" s="1" t="s">
        <v>61</v>
      </c>
      <c r="U99" s="1" t="s">
        <v>61</v>
      </c>
      <c r="V99" s="2" t="s">
        <v>2115</v>
      </c>
      <c r="W99" s="1" t="s">
        <v>2116</v>
      </c>
      <c r="X99" s="1" t="s">
        <v>1517</v>
      </c>
      <c r="Y99" s="1">
        <v>3</v>
      </c>
      <c r="Z99" s="1" t="s">
        <v>2117</v>
      </c>
      <c r="AA99" s="2" t="str">
        <f t="shared" si="3"/>
        <v xml:space="preserve">                new Invoice { Id = 2585, CustomerId = 5, BillToCustomerId = 1, OrderId = 1748, DeliveryMethodId = 3, ContactPersonId = 1009, AccountsPersonId = 1001, SalespersonPersonId = 15, PackedByPersonId = 14, InvoiceDate = DateTime.Parse("2013-02-25"), CustomerPurchaseOrderNumber = "16903", IsCreditNote = false, DeliveryInstructions = "Unit 176, 1674 Skujins Boulevard", TotalDryItems = 1, TotalChillerItems = 0, ReturnedDeliveryData = "{\"Events\": [{ \"Event\":\"Ready for collection\",\"EventTime\":\"2013-02-25T12:00:00\",\"ConNote\":\"EAN-125-3635\"},{ \"Event\":\"DeliveryAttempt\",\"EventTime\":\"2013-02-26T07:15:00\",\"ConNote\":\"EAN-125-3635\",\"DriverID\":3,\"Latitude\":43.1992244,\"Longitude\":-78.5761394,\"Comment\":\"Receiver not present\"}],\"DeliveredWhen\":\"2013-02-26T07:15:00\",\"ReceivedBy\":\"Johanna Huiting\"}", ConfirmedDeliveryTime = DateTime.Parse("2013-02-26 07:15:00.0000000"), ConfirmedReceivedBy = "Johanna Huiting", LastEditedBy = 3, LastEditedWhen = DateTime.Parse("2013-02-26 07:00:00.0000000") },</v>
      </c>
    </row>
    <row r="100" spans="1:27" ht="240" x14ac:dyDescent="0.25">
      <c r="A100" s="1">
        <v>2682</v>
      </c>
      <c r="B100" s="1" t="str">
        <f t="shared" si="2"/>
        <v>2682,</v>
      </c>
      <c r="C100" s="1">
        <v>13</v>
      </c>
      <c r="D100" s="1">
        <v>1</v>
      </c>
      <c r="E100" s="1">
        <v>2055</v>
      </c>
      <c r="F100" s="1">
        <v>3</v>
      </c>
      <c r="G100" s="1">
        <v>1025</v>
      </c>
      <c r="H100" s="1">
        <v>1001</v>
      </c>
      <c r="I100" s="1">
        <v>20</v>
      </c>
      <c r="J100" s="1">
        <v>2</v>
      </c>
      <c r="K100" s="3" t="s">
        <v>2125</v>
      </c>
      <c r="L100" s="1">
        <v>14076</v>
      </c>
      <c r="M100" s="1">
        <v>0</v>
      </c>
      <c r="N100" s="1" t="s">
        <v>61</v>
      </c>
      <c r="O100" s="1" t="s">
        <v>61</v>
      </c>
      <c r="P100" s="1" t="s">
        <v>2018</v>
      </c>
      <c r="Q100" s="1" t="s">
        <v>61</v>
      </c>
      <c r="R100" s="1">
        <v>1</v>
      </c>
      <c r="S100" s="1">
        <v>0</v>
      </c>
      <c r="T100" s="1" t="s">
        <v>61</v>
      </c>
      <c r="U100" s="1" t="s">
        <v>61</v>
      </c>
      <c r="V100" s="2" t="s">
        <v>2118</v>
      </c>
      <c r="W100" s="1" t="s">
        <v>2119</v>
      </c>
      <c r="X100" s="1" t="s">
        <v>1581</v>
      </c>
      <c r="Y100" s="1">
        <v>11</v>
      </c>
      <c r="Z100" s="1" t="s">
        <v>2120</v>
      </c>
      <c r="AA100" s="2" t="str">
        <f t="shared" si="3"/>
        <v xml:space="preserve">                new Invoice { Id = 2682, CustomerId = 13, BillToCustomerId = 1, OrderId = 2055, DeliveryMethodId = 3, ContactPersonId = 1025, AccountsPersonId = 1001, SalespersonPersonId = 20, PackedByPersonId = 2, InvoiceDate = DateTime.Parse("2013-02-27"), CustomerPurchaseOrderNumber = "14076", IsCreditNote = false, DeliveryInstructions = "Suite 185, 1492 Shah Road", TotalDryItems = 1, TotalChillerItems = 0, ReturnedDeliveryData = "{\"Events\": [{ \"Event\":\"Ready for collection\",\"EventTime\":\"2013-02-27T12:00:00\",\"ConNote\":\"EAN-125-3732\"},{ \"Event\":\"DeliveryAttempt\",\"EventTime\":\"2013-02-28T07:05:00\",\"ConNote\":\"EAN-125-3732\",\"DriverID\":11,\"Latitude\":37.6142165,\"Longitude\":-88.7081133,\"Comment\":\"Receiver not present\"}],\"DeliveredWhen\":\"2013-02-28T07:05:00\",\"ReceivedBy\":\"Razeena Hosseini\"}", ConfirmedDeliveryTime = DateTime.Parse("2013-02-28 07:05:00.0000000"), ConfirmedReceivedBy = "Razeena Hosseini", LastEditedBy = 11, LastEditedWhen = DateTime.Parse("2013-02-28 07:00:00.0000000") },</v>
      </c>
    </row>
    <row r="101" spans="1:27" ht="240" x14ac:dyDescent="0.25">
      <c r="A101" s="1">
        <v>2718</v>
      </c>
      <c r="B101" s="1" t="str">
        <f t="shared" si="2"/>
        <v>2718,</v>
      </c>
      <c r="C101" s="1">
        <v>11</v>
      </c>
      <c r="D101" s="1">
        <v>1</v>
      </c>
      <c r="E101" s="1">
        <v>1221</v>
      </c>
      <c r="F101" s="1">
        <v>3</v>
      </c>
      <c r="G101" s="1">
        <v>1021</v>
      </c>
      <c r="H101" s="1">
        <v>1001</v>
      </c>
      <c r="I101" s="1">
        <v>8</v>
      </c>
      <c r="J101" s="1">
        <v>18</v>
      </c>
      <c r="K101" s="3" t="s">
        <v>2126</v>
      </c>
      <c r="L101" s="1">
        <v>15575</v>
      </c>
      <c r="M101" s="1">
        <v>0</v>
      </c>
      <c r="N101" s="1" t="s">
        <v>61</v>
      </c>
      <c r="O101" s="1" t="s">
        <v>61</v>
      </c>
      <c r="P101" s="1" t="s">
        <v>1903</v>
      </c>
      <c r="Q101" s="1" t="s">
        <v>61</v>
      </c>
      <c r="R101" s="1">
        <v>1</v>
      </c>
      <c r="S101" s="1">
        <v>0</v>
      </c>
      <c r="T101" s="1" t="s">
        <v>61</v>
      </c>
      <c r="U101" s="1" t="s">
        <v>61</v>
      </c>
      <c r="V101" s="2" t="s">
        <v>2121</v>
      </c>
      <c r="W101" s="1" t="s">
        <v>2122</v>
      </c>
      <c r="X101" s="1" t="s">
        <v>1565</v>
      </c>
      <c r="Y101" s="1">
        <v>9</v>
      </c>
      <c r="Z101" s="1" t="s">
        <v>2123</v>
      </c>
      <c r="AA101" s="2" t="str">
        <f t="shared" si="3"/>
        <v xml:space="preserve">                new Invoice { Id = 2718, CustomerId = 11, BillToCustomerId = 1, OrderId = 1221, DeliveryMethodId = 3, ContactPersonId = 1021, AccountsPersonId = 1001, SalespersonPersonId = 8, PackedByPersonId = 18, InvoiceDate = DateTime.Parse("2013-02-28"), CustomerPurchaseOrderNumber = "15575", IsCreditNote = false, DeliveryInstructions = "Unit 250, 1432 Pullela Street", TotalDryItems = 1, TotalChillerItems = 0, ReturnedDeliveryData = "{\"Events\": [{ \"Event\":\"Ready for collection\",\"EventTime\":\"2013-02-28T12:00:00\",\"ConNote\":\"EAN-125-3768\"},{ \"Event\":\"DeliveryAttempt\",\"EventTime\":\"2013-03-01T07:05:00\",\"ConNote\":\"EAN-125-3768\",\"DriverID\":9,\"Latitude\":40.0745503,\"Longitude\":-75.5351981,\"Status\":\"Delivered\"}],\"DeliveredWhen\":\"2013-03-01T07:05:00\",\"ReceivedBy\":\"Elnaz Javan\"}", ConfirmedDeliveryTime = DateTime.Parse("2013-03-01 07:05:00.0000000"), ConfirmedReceivedBy = "Elnaz Javan", LastEditedBy = 9, LastEditedWhen = DateTime.Parse("2013-03-01 07:00:00.0000000") },</v>
      </c>
    </row>
  </sheetData>
  <autoFilter ref="A1:AA10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zoomScale="80" zoomScaleNormal="80" workbookViewId="0">
      <pane ySplit="1" topLeftCell="A77" activePane="bottomLeft" state="frozen"/>
      <selection pane="bottomLeft" activeCell="N2" sqref="N2:N82"/>
    </sheetView>
  </sheetViews>
  <sheetFormatPr defaultRowHeight="15" x14ac:dyDescent="0.25"/>
  <cols>
    <col min="1" max="1" width="15.85546875" bestFit="1" customWidth="1"/>
    <col min="2" max="2" width="12.28515625" bestFit="1" customWidth="1"/>
    <col min="3" max="3" width="15" bestFit="1" customWidth="1"/>
    <col min="4" max="4" width="48.5703125" style="14" customWidth="1"/>
    <col min="5" max="5" width="17.85546875" bestFit="1" customWidth="1"/>
    <col min="6" max="6" width="11.7109375" bestFit="1" customWidth="1"/>
    <col min="7" max="7" width="12.140625" style="9" bestFit="1" customWidth="1"/>
    <col min="8" max="8" width="11.42578125" style="9" bestFit="1" customWidth="1"/>
    <col min="9" max="9" width="14.28515625" style="9" bestFit="1" customWidth="1"/>
    <col min="10" max="10" width="12.42578125" style="9" bestFit="1" customWidth="1"/>
    <col min="11" max="11" width="16.5703125" style="9" bestFit="1" customWidth="1"/>
    <col min="12" max="12" width="15.5703125" bestFit="1" customWidth="1"/>
    <col min="13" max="13" width="28" bestFit="1" customWidth="1"/>
    <col min="14" max="14" width="71.7109375" customWidth="1"/>
  </cols>
  <sheetData>
    <row r="1" spans="1:14" s="7" customFormat="1" x14ac:dyDescent="0.25">
      <c r="A1" s="7" t="s">
        <v>2127</v>
      </c>
      <c r="B1" s="7" t="s">
        <v>1228</v>
      </c>
      <c r="C1" s="7" t="s">
        <v>932</v>
      </c>
      <c r="D1" s="13" t="s">
        <v>1846</v>
      </c>
      <c r="E1" s="7" t="s">
        <v>904</v>
      </c>
      <c r="F1" s="7" t="s">
        <v>1231</v>
      </c>
      <c r="G1" s="8" t="s">
        <v>962</v>
      </c>
      <c r="H1" s="8" t="s">
        <v>961</v>
      </c>
      <c r="I1" s="8" t="s">
        <v>2128</v>
      </c>
      <c r="J1" s="8" t="s">
        <v>2129</v>
      </c>
      <c r="K1" s="8" t="s">
        <v>2130</v>
      </c>
      <c r="L1" s="7" t="s">
        <v>11</v>
      </c>
      <c r="M1" s="7" t="s">
        <v>695</v>
      </c>
    </row>
    <row r="2" spans="1:14" ht="105" x14ac:dyDescent="0.25">
      <c r="A2">
        <v>190</v>
      </c>
      <c r="B2">
        <v>92</v>
      </c>
      <c r="C2">
        <v>36</v>
      </c>
      <c r="D2" s="14" t="s">
        <v>1066</v>
      </c>
      <c r="E2">
        <v>7</v>
      </c>
      <c r="F2">
        <v>4</v>
      </c>
      <c r="G2" s="9" t="s">
        <v>947</v>
      </c>
      <c r="H2" s="9" t="s">
        <v>1096</v>
      </c>
      <c r="I2" s="9" t="s">
        <v>2221</v>
      </c>
      <c r="J2" s="9" t="s">
        <v>1848</v>
      </c>
      <c r="K2" s="9" t="s">
        <v>2131</v>
      </c>
      <c r="L2">
        <v>9</v>
      </c>
      <c r="M2" t="s">
        <v>2132</v>
      </c>
      <c r="N2" s="2" t="str">
        <f>CONCATENATE("                new InvoiceLine() { Id = ",A2,", InvoiceId = ",B2,", StockItemId = ",C2,", Description = """,D2,"""",", PackageTypeId = ",E2,", Quantity = ",F2,", UnitPrice = Decimal.Parse(""",G2,""")",", TaxRate = Decimal.Parse(""",H2,"""), TaxAmount = Decimal.Parse(""",I2,"""), LineProfit = Decimal.Parse(""",J2,"""), ExtendedPrice = Decimal.Parse(""",K2,""")",IF(L2="NULL","",CONCATENATE(", LastEditedBy = ",L2)),IF(M2="NULL","",CONCATENATE(", LastEditedWhen = DateTime.Parse(""",M2,""")"))," },")</f>
        <v xml:space="preserve">                new InvoiceLine() { Id = 190, InvoiceId = 92, StockItemId = 36, Description = "Developer joke mug - when your hammer is C++ (White)", PackageTypeId = 7, Quantity = 4, UnitPrice = Decimal.Parse("13.00"), TaxRate = Decimal.Parse("15.000"), TaxAmount = Decimal.Parse("7.80"), LineProfit = Decimal.Parse("34.00"), ExtendedPrice = Decimal.Parse("59.80"), LastEditedBy = 9, LastEditedWhen = DateTime.Parse("2013-01-02 12:00:00.0000000") },</v>
      </c>
    </row>
    <row r="3" spans="1:14" ht="90" x14ac:dyDescent="0.25">
      <c r="A3">
        <v>191</v>
      </c>
      <c r="B3">
        <v>92</v>
      </c>
      <c r="C3">
        <v>29</v>
      </c>
      <c r="D3" s="14" t="s">
        <v>1052</v>
      </c>
      <c r="E3">
        <v>7</v>
      </c>
      <c r="F3">
        <v>4</v>
      </c>
      <c r="G3" s="9" t="s">
        <v>947</v>
      </c>
      <c r="H3" s="9" t="s">
        <v>1096</v>
      </c>
      <c r="I3" s="9" t="s">
        <v>2221</v>
      </c>
      <c r="J3" s="9" t="s">
        <v>1848</v>
      </c>
      <c r="K3" s="9" t="s">
        <v>2131</v>
      </c>
      <c r="L3">
        <v>9</v>
      </c>
      <c r="M3" t="s">
        <v>2132</v>
      </c>
      <c r="N3" s="2" t="str">
        <f t="shared" ref="N3:N66" si="0">CONCATENATE("                new InvoiceLine() { Id = ",A3,", InvoiceId = ",B3,", StockItemId = ",C3,", Description = """,D3,"""",", PackageTypeId = ",E3,", Quantity = ",F3,", UnitPrice = Decimal.Parse(""",G3,""")",", TaxRate = Decimal.Parse(""",H3,"""), TaxAmount = Decimal.Parse(""",I3,"""), LineProfit = Decimal.Parse(""",J3,"""), ExtendedPrice = Decimal.Parse(""",K3,""")",IF(L3="NULL","",CONCATENATE(", LastEditedBy = ",L3)),IF(M3="NULL","",CONCATENATE(", LastEditedWhen = DateTime.Parse(""",M3,""")"))," },")</f>
        <v xml:space="preserve">                new InvoiceLine() { Id = 191, InvoiceId = 92, StockItemId = 29, Description = "DBA joke mug - two types of DBAs (Black)", PackageTypeId = 7, Quantity = 4, UnitPrice = Decimal.Parse("13.00"), TaxRate = Decimal.Parse("15.000"), TaxAmount = Decimal.Parse("7.80"), LineProfit = Decimal.Parse("34.00"), ExtendedPrice = Decimal.Parse("59.80"), LastEditedBy = 9, LastEditedWhen = DateTime.Parse("2013-01-02 12:00:00.0000000") },</v>
      </c>
    </row>
    <row r="4" spans="1:14" ht="90" x14ac:dyDescent="0.25">
      <c r="A4">
        <v>467</v>
      </c>
      <c r="B4">
        <v>196</v>
      </c>
      <c r="C4">
        <v>50</v>
      </c>
      <c r="D4" s="14" t="s">
        <v>1094</v>
      </c>
      <c r="E4">
        <v>7</v>
      </c>
      <c r="F4">
        <v>6</v>
      </c>
      <c r="G4" s="9" t="s">
        <v>947</v>
      </c>
      <c r="H4" s="9" t="s">
        <v>1096</v>
      </c>
      <c r="I4" s="9" t="s">
        <v>2222</v>
      </c>
      <c r="J4" s="9" t="s">
        <v>2133</v>
      </c>
      <c r="K4" s="9" t="s">
        <v>2134</v>
      </c>
      <c r="L4">
        <v>2</v>
      </c>
      <c r="M4" t="s">
        <v>2135</v>
      </c>
      <c r="N4" s="2" t="str">
        <f t="shared" si="0"/>
        <v xml:space="preserve">                new InvoiceLine() { Id = 467, InvoiceId = 196, StockItemId = 50, Description = "Developer joke mug - old C developers never die (White)", PackageTypeId = 7, Quantity = 6, UnitPrice = Decimal.Parse("13.00"), TaxRate = Decimal.Parse("15.000"), TaxAmount = Decimal.Parse("11.70"), LineProfit = Decimal.Parse("51.00"), ExtendedPrice = Decimal.Parse("89.70"), LastEditedBy = 2, LastEditedWhen = DateTime.Parse("2013-01-03 12:00:00.0000000") },</v>
      </c>
    </row>
    <row r="5" spans="1:14" ht="90" x14ac:dyDescent="0.25">
      <c r="A5">
        <v>686</v>
      </c>
      <c r="B5">
        <v>279</v>
      </c>
      <c r="C5">
        <v>50</v>
      </c>
      <c r="D5" s="14" t="s">
        <v>1094</v>
      </c>
      <c r="E5">
        <v>7</v>
      </c>
      <c r="F5">
        <v>3</v>
      </c>
      <c r="G5" s="9" t="s">
        <v>947</v>
      </c>
      <c r="H5" s="9" t="s">
        <v>1096</v>
      </c>
      <c r="I5" s="9" t="s">
        <v>2223</v>
      </c>
      <c r="J5" s="9" t="s">
        <v>2136</v>
      </c>
      <c r="K5" s="9" t="s">
        <v>2137</v>
      </c>
      <c r="L5">
        <v>16</v>
      </c>
      <c r="M5" t="s">
        <v>2138</v>
      </c>
      <c r="N5" s="2" t="str">
        <f t="shared" si="0"/>
        <v xml:space="preserve">                new InvoiceLine() { Id = 686, InvoiceId = 279, StockItemId = 50, Description = "Developer joke mug - old C developers never die (White)", PackageTypeId = 7, Quantity = 3, UnitPrice = Decimal.Parse("13.00"), TaxRate = Decimal.Parse("15.000"), TaxAmount = Decimal.Parse("5.85"), LineProfit = Decimal.Parse("25.50"), ExtendedPrice = Decimal.Parse("44.85"), LastEditedBy = 16, LastEditedWhen = DateTime.Parse("2013-01-05 12:00:00.0000000") },</v>
      </c>
    </row>
    <row r="6" spans="1:14" ht="90" x14ac:dyDescent="0.25">
      <c r="A6">
        <v>687</v>
      </c>
      <c r="B6">
        <v>279</v>
      </c>
      <c r="C6">
        <v>40</v>
      </c>
      <c r="D6" s="14" t="s">
        <v>1074</v>
      </c>
      <c r="E6">
        <v>7</v>
      </c>
      <c r="F6">
        <v>4</v>
      </c>
      <c r="G6" s="9" t="s">
        <v>947</v>
      </c>
      <c r="H6" s="9" t="s">
        <v>1096</v>
      </c>
      <c r="I6" s="9" t="s">
        <v>2221</v>
      </c>
      <c r="J6" s="9" t="s">
        <v>1848</v>
      </c>
      <c r="K6" s="9" t="s">
        <v>2131</v>
      </c>
      <c r="L6">
        <v>16</v>
      </c>
      <c r="M6" t="s">
        <v>2138</v>
      </c>
      <c r="N6" s="2" t="str">
        <f t="shared" si="0"/>
        <v xml:space="preserve">                new InvoiceLine() { Id = 687, InvoiceId = 279, StockItemId = 40, Description = "Developer joke mug - (hip, hip, array) (White)", PackageTypeId = 7, Quantity = 4, UnitPrice = Decimal.Parse("13.00"), TaxRate = Decimal.Parse("15.000"), TaxAmount = Decimal.Parse("7.80"), LineProfit = Decimal.Parse("34.00"), ExtendedPrice = Decimal.Parse("59.80"), LastEditedBy = 16, LastEditedWhen = DateTime.Parse("2013-01-05 12:00:00.0000000") },</v>
      </c>
    </row>
    <row r="7" spans="1:14" ht="90" x14ac:dyDescent="0.25">
      <c r="A7">
        <v>699</v>
      </c>
      <c r="B7">
        <v>285</v>
      </c>
      <c r="C7">
        <v>37</v>
      </c>
      <c r="D7" s="14" t="s">
        <v>1068</v>
      </c>
      <c r="E7">
        <v>7</v>
      </c>
      <c r="F7">
        <v>2</v>
      </c>
      <c r="G7" s="9" t="s">
        <v>947</v>
      </c>
      <c r="H7" s="9" t="s">
        <v>1096</v>
      </c>
      <c r="I7" s="9" t="s">
        <v>2224</v>
      </c>
      <c r="J7" s="9" t="s">
        <v>2139</v>
      </c>
      <c r="K7" s="9" t="s">
        <v>2140</v>
      </c>
      <c r="L7">
        <v>16</v>
      </c>
      <c r="M7" t="s">
        <v>2138</v>
      </c>
      <c r="N7" s="2" t="str">
        <f t="shared" si="0"/>
        <v xml:space="preserve">                new InvoiceLine() { Id = 699, InvoiceId = 285, StockItemId = 37, Description = "Developer joke mug - when your hammer is C++ (Black)", PackageTypeId = 7, Quantity = 2, UnitPrice = Decimal.Parse("13.00"), TaxRate = Decimal.Parse("15.000"), TaxAmount = Decimal.Parse("3.90"), LineProfit = Decimal.Parse("17.00"), ExtendedPrice = Decimal.Parse("29.90"), LastEditedBy = 16, LastEditedWhen = DateTime.Parse("2013-01-05 12:00:00.0000000") },</v>
      </c>
    </row>
    <row r="8" spans="1:14" ht="90" x14ac:dyDescent="0.25">
      <c r="A8">
        <v>701</v>
      </c>
      <c r="B8">
        <v>285</v>
      </c>
      <c r="C8">
        <v>33</v>
      </c>
      <c r="D8" s="14" t="s">
        <v>1060</v>
      </c>
      <c r="E8">
        <v>7</v>
      </c>
      <c r="F8">
        <v>7</v>
      </c>
      <c r="G8" s="9" t="s">
        <v>947</v>
      </c>
      <c r="H8" s="9" t="s">
        <v>1096</v>
      </c>
      <c r="I8" s="9" t="s">
        <v>2141</v>
      </c>
      <c r="J8" s="9" t="s">
        <v>2142</v>
      </c>
      <c r="K8" s="9" t="s">
        <v>2143</v>
      </c>
      <c r="L8">
        <v>16</v>
      </c>
      <c r="M8" t="s">
        <v>2138</v>
      </c>
      <c r="N8" s="2" t="str">
        <f t="shared" si="0"/>
        <v xml:space="preserve">                new InvoiceLine() { Id = 701, InvoiceId = 285, StockItemId = 33, Description = "Developer joke mug - that's a hardware problem (Black)", PackageTypeId = 7, Quantity = 7, UnitPrice = Decimal.Parse("13.00"), TaxRate = Decimal.Parse("15.000"), TaxAmount = Decimal.Parse("13.65"), LineProfit = Decimal.Parse("59.50"), ExtendedPrice = Decimal.Parse("104.65"), LastEditedBy = 16, LastEditedWhen = DateTime.Parse("2013-01-05 12:00:00.0000000") },</v>
      </c>
    </row>
    <row r="9" spans="1:14" ht="90" x14ac:dyDescent="0.25">
      <c r="A9">
        <v>1102</v>
      </c>
      <c r="B9">
        <v>418</v>
      </c>
      <c r="C9">
        <v>38</v>
      </c>
      <c r="D9" s="14" t="s">
        <v>1070</v>
      </c>
      <c r="E9">
        <v>7</v>
      </c>
      <c r="F9">
        <v>6</v>
      </c>
      <c r="G9" s="9" t="s">
        <v>947</v>
      </c>
      <c r="H9" s="9" t="s">
        <v>1096</v>
      </c>
      <c r="I9" s="9" t="s">
        <v>2222</v>
      </c>
      <c r="J9" s="9" t="s">
        <v>2133</v>
      </c>
      <c r="K9" s="9" t="s">
        <v>2134</v>
      </c>
      <c r="L9">
        <v>3</v>
      </c>
      <c r="M9" t="s">
        <v>2144</v>
      </c>
      <c r="N9" s="2" t="str">
        <f t="shared" si="0"/>
        <v xml:space="preserve">                new InvoiceLine() { Id = 1102, InvoiceId = 418, StockItemId = 38, Description = "Developer joke mug - inheritance is the OO way to become wealthy (White)", PackageTypeId = 7, Quantity = 6, UnitPrice = Decimal.Parse("13.00"), TaxRate = Decimal.Parse("15.000"), TaxAmount = Decimal.Parse("11.70"), LineProfit = Decimal.Parse("51.00"), ExtendedPrice = Decimal.Parse("89.70"), LastEditedBy = 3, LastEditedWhen = DateTime.Parse("2013-01-08 12:00:00.0000000") },</v>
      </c>
    </row>
    <row r="10" spans="1:14" ht="90" x14ac:dyDescent="0.25">
      <c r="A10">
        <v>1104</v>
      </c>
      <c r="B10">
        <v>418</v>
      </c>
      <c r="C10">
        <v>14</v>
      </c>
      <c r="D10" s="14" t="s">
        <v>1017</v>
      </c>
      <c r="E10">
        <v>7</v>
      </c>
      <c r="F10">
        <v>2</v>
      </c>
      <c r="G10" s="9" t="s">
        <v>988</v>
      </c>
      <c r="H10" s="9" t="s">
        <v>1096</v>
      </c>
      <c r="I10" s="9" t="s">
        <v>2225</v>
      </c>
      <c r="J10" s="9" t="s">
        <v>2145</v>
      </c>
      <c r="K10" s="9" t="s">
        <v>2146</v>
      </c>
      <c r="L10">
        <v>3</v>
      </c>
      <c r="M10" t="s">
        <v>2144</v>
      </c>
      <c r="N10" s="2" t="str">
        <f t="shared" si="0"/>
        <v xml:space="preserve">                new InvoiceLine() { Id = 1104, InvoiceId = 418, StockItemId = 14, Description = "USB food flash drive - fortune cookie", PackageTypeId = 7, Quantity = 2, UnitPrice = Decimal.Parse("32.00"), TaxRate = Decimal.Parse("15.000"), TaxAmount = Decimal.Parse("9.60"), LineProfit = Decimal.Parse("40.00"), ExtendedPrice = Decimal.Parse("73.60"), LastEditedBy = 3, LastEditedWhen = DateTime.Parse("2013-01-08 12:00:00.0000000") },</v>
      </c>
    </row>
    <row r="11" spans="1:14" ht="90" x14ac:dyDescent="0.25">
      <c r="A11">
        <v>1419</v>
      </c>
      <c r="B11">
        <v>511</v>
      </c>
      <c r="C11">
        <v>16</v>
      </c>
      <c r="D11" s="14" t="s">
        <v>1021</v>
      </c>
      <c r="E11">
        <v>7</v>
      </c>
      <c r="F11">
        <v>9</v>
      </c>
      <c r="G11" s="9" t="s">
        <v>947</v>
      </c>
      <c r="H11" s="9" t="s">
        <v>1096</v>
      </c>
      <c r="I11" s="9" t="s">
        <v>2147</v>
      </c>
      <c r="J11" s="9" t="s">
        <v>2148</v>
      </c>
      <c r="K11" s="9" t="s">
        <v>2149</v>
      </c>
      <c r="L11">
        <v>19</v>
      </c>
      <c r="M11" t="s">
        <v>2150</v>
      </c>
      <c r="N11" s="2" t="str">
        <f t="shared" si="0"/>
        <v xml:space="preserve">                new InvoiceLine() { Id = 1419, InvoiceId = 511, StockItemId = 16, Description = "DBA joke mug - mind if I join you? (White)", PackageTypeId = 7, Quantity = 9, UnitPrice = Decimal.Parse("13.00"), TaxRate = Decimal.Parse("15.000"), TaxAmount = Decimal.Parse("17.55"), LineProfit = Decimal.Parse("76.50"), ExtendedPrice = Decimal.Parse("134.55"), LastEditedBy = 19, LastEditedWhen = DateTime.Parse("2013-01-10 12:00:00.0000000") },</v>
      </c>
    </row>
    <row r="12" spans="1:14" ht="90" x14ac:dyDescent="0.25">
      <c r="A12">
        <v>1425</v>
      </c>
      <c r="B12">
        <v>512</v>
      </c>
      <c r="C12">
        <v>50</v>
      </c>
      <c r="D12" s="14" t="s">
        <v>1094</v>
      </c>
      <c r="E12">
        <v>7</v>
      </c>
      <c r="F12">
        <v>3</v>
      </c>
      <c r="G12" s="9" t="s">
        <v>947</v>
      </c>
      <c r="H12" s="9" t="s">
        <v>1096</v>
      </c>
      <c r="I12" s="9" t="s">
        <v>2223</v>
      </c>
      <c r="J12" s="9" t="s">
        <v>2136</v>
      </c>
      <c r="K12" s="9" t="s">
        <v>2137</v>
      </c>
      <c r="L12">
        <v>19</v>
      </c>
      <c r="M12" t="s">
        <v>2150</v>
      </c>
      <c r="N12" s="2" t="str">
        <f t="shared" si="0"/>
        <v xml:space="preserve">                new InvoiceLine() { Id = 1425, InvoiceId = 512, StockItemId = 50, Description = "Developer joke mug - old C developers never die (White)", PackageTypeId = 7, Quantity = 3, UnitPrice = Decimal.Parse("13.00"), TaxRate = Decimal.Parse("15.000"), TaxAmount = Decimal.Parse("5.85"), LineProfit = Decimal.Parse("25.50"), ExtendedPrice = Decimal.Parse("44.85"), LastEditedBy = 19, LastEditedWhen = DateTime.Parse("2013-01-10 12:00:00.0000000") },</v>
      </c>
    </row>
    <row r="13" spans="1:14" ht="90" x14ac:dyDescent="0.25">
      <c r="A13">
        <v>1426</v>
      </c>
      <c r="B13">
        <v>513</v>
      </c>
      <c r="C13">
        <v>50</v>
      </c>
      <c r="D13" s="14" t="s">
        <v>1094</v>
      </c>
      <c r="E13">
        <v>7</v>
      </c>
      <c r="F13">
        <v>10</v>
      </c>
      <c r="G13" s="9" t="s">
        <v>947</v>
      </c>
      <c r="H13" s="9" t="s">
        <v>1096</v>
      </c>
      <c r="I13" s="9" t="s">
        <v>2151</v>
      </c>
      <c r="J13" s="9" t="s">
        <v>2152</v>
      </c>
      <c r="K13" s="9" t="s">
        <v>2153</v>
      </c>
      <c r="L13">
        <v>19</v>
      </c>
      <c r="M13" t="s">
        <v>2150</v>
      </c>
      <c r="N13" s="2" t="str">
        <f t="shared" si="0"/>
        <v xml:space="preserve">                new InvoiceLine() { Id = 1426, InvoiceId = 513, StockItemId = 50, Description = "Developer joke mug - old C developers never die (White)", PackageTypeId = 7, Quantity = 10, UnitPrice = Decimal.Parse("13.00"), TaxRate = Decimal.Parse("15.000"), TaxAmount = Decimal.Parse("19.50"), LineProfit = Decimal.Parse("85.00"), ExtendedPrice = Decimal.Parse("149.50"), LastEditedBy = 19, LastEditedWhen = DateTime.Parse("2013-01-10 12:00:00.0000000") },</v>
      </c>
    </row>
    <row r="14" spans="1:14" ht="90" x14ac:dyDescent="0.25">
      <c r="A14">
        <v>1428</v>
      </c>
      <c r="B14">
        <v>513</v>
      </c>
      <c r="C14">
        <v>28</v>
      </c>
      <c r="D14" s="14" t="s">
        <v>1050</v>
      </c>
      <c r="E14">
        <v>7</v>
      </c>
      <c r="F14">
        <v>8</v>
      </c>
      <c r="G14" s="9" t="s">
        <v>947</v>
      </c>
      <c r="H14" s="9" t="s">
        <v>1096</v>
      </c>
      <c r="I14" s="9" t="s">
        <v>2154</v>
      </c>
      <c r="J14" s="9" t="s">
        <v>2155</v>
      </c>
      <c r="K14" s="9" t="s">
        <v>2156</v>
      </c>
      <c r="L14">
        <v>19</v>
      </c>
      <c r="M14" t="s">
        <v>2150</v>
      </c>
      <c r="N14" s="2" t="str">
        <f t="shared" si="0"/>
        <v xml:space="preserve">                new InvoiceLine() { Id = 1428, InvoiceId = 513, StockItemId = 28, Description = "DBA joke mug - two types of DBAs (White)", PackageTypeId = 7, Quantity = 8, UnitPrice = Decimal.Parse("13.00"), TaxRate = Decimal.Parse("15.000"), TaxAmount = Decimal.Parse("15.60"), LineProfit = Decimal.Parse("68.00"), ExtendedPrice = Decimal.Parse("119.60"), LastEditedBy = 19, LastEditedWhen = DateTime.Parse("2013-01-10 12:00:00.0000000") },</v>
      </c>
    </row>
    <row r="15" spans="1:14" ht="90" x14ac:dyDescent="0.25">
      <c r="A15">
        <v>1429</v>
      </c>
      <c r="B15">
        <v>513</v>
      </c>
      <c r="C15">
        <v>13</v>
      </c>
      <c r="D15" s="14" t="s">
        <v>1015</v>
      </c>
      <c r="E15">
        <v>7</v>
      </c>
      <c r="F15">
        <v>9</v>
      </c>
      <c r="G15" s="9" t="s">
        <v>988</v>
      </c>
      <c r="H15" s="9" t="s">
        <v>1096</v>
      </c>
      <c r="I15" s="9" t="s">
        <v>2157</v>
      </c>
      <c r="J15" s="9" t="s">
        <v>2158</v>
      </c>
      <c r="K15" s="9" t="s">
        <v>2159</v>
      </c>
      <c r="L15">
        <v>19</v>
      </c>
      <c r="M15" t="s">
        <v>2150</v>
      </c>
      <c r="N15" s="2" t="str">
        <f t="shared" si="0"/>
        <v xml:space="preserve">                new InvoiceLine() { Id = 1429, InvoiceId = 513, StockItemId = 13, Description = "USB food flash drive - shrimp cocktail", PackageTypeId = 7, Quantity = 9, UnitPrice = Decimal.Parse("32.00"), TaxRate = Decimal.Parse("15.000"), TaxAmount = Decimal.Parse("43.20"), LineProfit = Decimal.Parse("180.00"), ExtendedPrice = Decimal.Parse("331.20"), LastEditedBy = 19, LastEditedWhen = DateTime.Parse("2013-01-10 12:00:00.0000000") },</v>
      </c>
    </row>
    <row r="16" spans="1:14" ht="90" x14ac:dyDescent="0.25">
      <c r="A16">
        <v>1679</v>
      </c>
      <c r="B16">
        <v>590</v>
      </c>
      <c r="C16">
        <v>35</v>
      </c>
      <c r="D16" s="14" t="s">
        <v>1064</v>
      </c>
      <c r="E16">
        <v>7</v>
      </c>
      <c r="F16">
        <v>3</v>
      </c>
      <c r="G16" s="9" t="s">
        <v>947</v>
      </c>
      <c r="H16" s="9" t="s">
        <v>1096</v>
      </c>
      <c r="I16" s="9" t="s">
        <v>2223</v>
      </c>
      <c r="J16" s="9" t="s">
        <v>2136</v>
      </c>
      <c r="K16" s="9" t="s">
        <v>2137</v>
      </c>
      <c r="L16">
        <v>15</v>
      </c>
      <c r="M16" t="s">
        <v>1761</v>
      </c>
      <c r="N16" s="2" t="str">
        <f t="shared" si="0"/>
        <v xml:space="preserve">                new InvoiceLine() { Id = 1679, InvoiceId = 590, StockItemId = 35, Description = "Developer joke mug - fun was unexpected at this time (Black)", PackageTypeId = 7, Quantity = 3, UnitPrice = Decimal.Parse("13.00"), TaxRate = Decimal.Parse("15.000"), TaxAmount = Decimal.Parse("5.85"), LineProfit = Decimal.Parse("25.50"), ExtendedPrice = Decimal.Parse("44.85"), LastEditedBy = 15, LastEditedWhen = DateTime.Parse("2013-01-11 12:00:00.0000000") },</v>
      </c>
    </row>
    <row r="17" spans="1:14" ht="90" x14ac:dyDescent="0.25">
      <c r="A17">
        <v>1680</v>
      </c>
      <c r="B17">
        <v>590</v>
      </c>
      <c r="C17">
        <v>7</v>
      </c>
      <c r="D17" s="14" t="s">
        <v>1000</v>
      </c>
      <c r="E17">
        <v>7</v>
      </c>
      <c r="F17">
        <v>6</v>
      </c>
      <c r="G17" s="9" t="s">
        <v>988</v>
      </c>
      <c r="H17" s="9" t="s">
        <v>1096</v>
      </c>
      <c r="I17" s="9" t="s">
        <v>2160</v>
      </c>
      <c r="J17" s="9" t="s">
        <v>2161</v>
      </c>
      <c r="K17" s="9" t="s">
        <v>2162</v>
      </c>
      <c r="L17">
        <v>15</v>
      </c>
      <c r="M17" t="s">
        <v>1761</v>
      </c>
      <c r="N17" s="2" t="str">
        <f t="shared" si="0"/>
        <v xml:space="preserve">                new InvoiceLine() { Id = 1680, InvoiceId = 590, StockItemId = 7, Description = "USB food flash drive - pizza slice", PackageTypeId = 7, Quantity = 6, UnitPrice = Decimal.Parse("32.00"), TaxRate = Decimal.Parse("15.000"), TaxAmount = Decimal.Parse("28.80"), LineProfit = Decimal.Parse("120.00"), ExtendedPrice = Decimal.Parse("220.80"), LastEditedBy = 15, LastEditedWhen = DateTime.Parse("2013-01-11 12:00:00.0000000") },</v>
      </c>
    </row>
    <row r="18" spans="1:14" ht="90" x14ac:dyDescent="0.25">
      <c r="A18">
        <v>1683</v>
      </c>
      <c r="B18">
        <v>591</v>
      </c>
      <c r="C18">
        <v>42</v>
      </c>
      <c r="D18" s="14" t="s">
        <v>1078</v>
      </c>
      <c r="E18">
        <v>7</v>
      </c>
      <c r="F18">
        <v>6</v>
      </c>
      <c r="G18" s="9" t="s">
        <v>947</v>
      </c>
      <c r="H18" s="9" t="s">
        <v>1096</v>
      </c>
      <c r="I18" s="9" t="s">
        <v>2222</v>
      </c>
      <c r="J18" s="9" t="s">
        <v>2133</v>
      </c>
      <c r="K18" s="9" t="s">
        <v>2134</v>
      </c>
      <c r="L18">
        <v>15</v>
      </c>
      <c r="M18" t="s">
        <v>1761</v>
      </c>
      <c r="N18" s="2" t="str">
        <f t="shared" si="0"/>
        <v xml:space="preserve">                new InvoiceLine() { Id = 1683, InvoiceId = 591, StockItemId = 42, Description = "Developer joke mug - understanding recursion requires understanding recursion (White)", PackageTypeId = 7, Quantity = 6, UnitPrice = Decimal.Parse("13.00"), TaxRate = Decimal.Parse("15.000"), TaxAmount = Decimal.Parse("11.70"), LineProfit = Decimal.Parse("51.00"), ExtendedPrice = Decimal.Parse("89.70"), LastEditedBy = 15, LastEditedWhen = DateTime.Parse("2013-01-11 12:00:00.0000000") },</v>
      </c>
    </row>
    <row r="19" spans="1:14" ht="90" x14ac:dyDescent="0.25">
      <c r="A19">
        <v>1688</v>
      </c>
      <c r="B19">
        <v>592</v>
      </c>
      <c r="C19">
        <v>47</v>
      </c>
      <c r="D19" s="14" t="s">
        <v>1088</v>
      </c>
      <c r="E19">
        <v>7</v>
      </c>
      <c r="F19">
        <v>6</v>
      </c>
      <c r="G19" s="9" t="s">
        <v>947</v>
      </c>
      <c r="H19" s="9" t="s">
        <v>1096</v>
      </c>
      <c r="I19" s="9" t="s">
        <v>2222</v>
      </c>
      <c r="J19" s="9" t="s">
        <v>2133</v>
      </c>
      <c r="K19" s="9" t="s">
        <v>2134</v>
      </c>
      <c r="L19">
        <v>15</v>
      </c>
      <c r="M19" t="s">
        <v>1761</v>
      </c>
      <c r="N19" s="2" t="str">
        <f t="shared" si="0"/>
        <v xml:space="preserve">                new InvoiceLine() { Id = 1688, InvoiceId = 592, StockItemId = 47, Description = "Developer joke mug - a foo walks into a bar (Black)", PackageTypeId = 7, Quantity = 6, UnitPrice = Decimal.Parse("13.00"), TaxRate = Decimal.Parse("15.000"), TaxAmount = Decimal.Parse("11.70"), LineProfit = Decimal.Parse("51.00"), ExtendedPrice = Decimal.Parse("89.70"), LastEditedBy = 15, LastEditedWhen = DateTime.Parse("2013-01-11 12:00:00.0000000") },</v>
      </c>
    </row>
    <row r="20" spans="1:14" ht="90" x14ac:dyDescent="0.25">
      <c r="A20">
        <v>1953</v>
      </c>
      <c r="B20">
        <v>666</v>
      </c>
      <c r="C20">
        <v>16</v>
      </c>
      <c r="D20" s="14" t="s">
        <v>1021</v>
      </c>
      <c r="E20">
        <v>7</v>
      </c>
      <c r="F20">
        <v>7</v>
      </c>
      <c r="G20" s="9" t="s">
        <v>947</v>
      </c>
      <c r="H20" s="9" t="s">
        <v>1096</v>
      </c>
      <c r="I20" s="9" t="s">
        <v>2141</v>
      </c>
      <c r="J20" s="9" t="s">
        <v>2142</v>
      </c>
      <c r="K20" s="9" t="s">
        <v>2143</v>
      </c>
      <c r="L20">
        <v>5</v>
      </c>
      <c r="M20" t="s">
        <v>2163</v>
      </c>
      <c r="N20" s="2" t="str">
        <f t="shared" si="0"/>
        <v xml:space="preserve">                new InvoiceLine() { Id = 1953, InvoiceId = 666, StockItemId = 16, Description = "DBA joke mug - mind if I join you? (White)", PackageTypeId = 7, Quantity = 7, UnitPrice = Decimal.Parse("13.00"), TaxRate = Decimal.Parse("15.000"), TaxAmount = Decimal.Parse("13.65"), LineProfit = Decimal.Parse("59.50"), ExtendedPrice = Decimal.Parse("104.65"), LastEditedBy = 5, LastEditedWhen = DateTime.Parse("2013-01-12 12:00:00.0000000") },</v>
      </c>
    </row>
    <row r="21" spans="1:14" ht="90" x14ac:dyDescent="0.25">
      <c r="A21">
        <v>2035</v>
      </c>
      <c r="B21">
        <v>690</v>
      </c>
      <c r="C21">
        <v>43</v>
      </c>
      <c r="D21" s="14" t="s">
        <v>1080</v>
      </c>
      <c r="E21">
        <v>7</v>
      </c>
      <c r="F21">
        <v>8</v>
      </c>
      <c r="G21" s="9" t="s">
        <v>947</v>
      </c>
      <c r="H21" s="9" t="s">
        <v>1096</v>
      </c>
      <c r="I21" s="9" t="s">
        <v>2154</v>
      </c>
      <c r="J21" s="9" t="s">
        <v>2155</v>
      </c>
      <c r="K21" s="9" t="s">
        <v>2156</v>
      </c>
      <c r="L21">
        <v>17</v>
      </c>
      <c r="M21" t="s">
        <v>2164</v>
      </c>
      <c r="N21" s="2" t="str">
        <f t="shared" si="0"/>
        <v xml:space="preserve">                new InvoiceLine() { Id = 2035, InvoiceId = 690, StockItemId = 43, Description = "Developer joke mug - understanding recursion requires understanding recursion (Black)", PackageTypeId = 7, Quantity = 8, UnitPrice = Decimal.Parse("13.00"), TaxRate = Decimal.Parse("15.000"), TaxAmount = Decimal.Parse("15.60"), LineProfit = Decimal.Parse("68.00"), ExtendedPrice = Decimal.Parse("119.60"), LastEditedBy = 17, LastEditedWhen = DateTime.Parse("2013-01-14 12:00:00.0000000") },</v>
      </c>
    </row>
    <row r="22" spans="1:14" ht="90" x14ac:dyDescent="0.25">
      <c r="A22">
        <v>2042</v>
      </c>
      <c r="B22">
        <v>691</v>
      </c>
      <c r="C22">
        <v>14</v>
      </c>
      <c r="D22" s="14" t="s">
        <v>1017</v>
      </c>
      <c r="E22">
        <v>7</v>
      </c>
      <c r="F22">
        <v>10</v>
      </c>
      <c r="G22" s="9" t="s">
        <v>988</v>
      </c>
      <c r="H22" s="9" t="s">
        <v>1096</v>
      </c>
      <c r="I22" s="9" t="s">
        <v>1849</v>
      </c>
      <c r="J22" s="9" t="s">
        <v>2165</v>
      </c>
      <c r="K22" s="9" t="s">
        <v>2166</v>
      </c>
      <c r="L22">
        <v>17</v>
      </c>
      <c r="M22" t="s">
        <v>2164</v>
      </c>
      <c r="N22" s="2" t="str">
        <f t="shared" si="0"/>
        <v xml:space="preserve">                new InvoiceLine() { Id = 2042, InvoiceId = 691, StockItemId = 14, Description = "USB food flash drive - fortune cookie", PackageTypeId = 7, Quantity = 10, UnitPrice = Decimal.Parse("32.00"), TaxRate = Decimal.Parse("15.000"), TaxAmount = Decimal.Parse("48.00"), LineProfit = Decimal.Parse("200.00"), ExtendedPrice = Decimal.Parse("368.00"), LastEditedBy = 17, LastEditedWhen = DateTime.Parse("2013-01-14 12:00:00.0000000") },</v>
      </c>
    </row>
    <row r="23" spans="1:14" ht="90" x14ac:dyDescent="0.25">
      <c r="A23">
        <v>2280</v>
      </c>
      <c r="B23">
        <v>762</v>
      </c>
      <c r="C23">
        <v>7</v>
      </c>
      <c r="D23" s="14" t="s">
        <v>1000</v>
      </c>
      <c r="E23">
        <v>7</v>
      </c>
      <c r="F23">
        <v>4</v>
      </c>
      <c r="G23" s="9" t="s">
        <v>988</v>
      </c>
      <c r="H23" s="9" t="s">
        <v>1096</v>
      </c>
      <c r="I23" s="9" t="s">
        <v>2167</v>
      </c>
      <c r="J23" s="9" t="s">
        <v>2168</v>
      </c>
      <c r="K23" s="9" t="s">
        <v>2169</v>
      </c>
      <c r="L23">
        <v>9</v>
      </c>
      <c r="M23" t="s">
        <v>2170</v>
      </c>
      <c r="N23" s="2" t="str">
        <f t="shared" si="0"/>
        <v xml:space="preserve">                new InvoiceLine() { Id = 2280, InvoiceId = 762, StockItemId = 7, Description = "USB food flash drive - pizza slice", PackageTypeId = 7, Quantity = 4, UnitPrice = Decimal.Parse("32.00"), TaxRate = Decimal.Parse("15.000"), TaxAmount = Decimal.Parse("19.20"), LineProfit = Decimal.Parse("80.00"), ExtendedPrice = Decimal.Parse("147.20"), LastEditedBy = 9, LastEditedWhen = DateTime.Parse("2013-01-15 12:00:00.0000000") },</v>
      </c>
    </row>
    <row r="24" spans="1:14" ht="90" x14ac:dyDescent="0.25">
      <c r="A24">
        <v>2288</v>
      </c>
      <c r="B24">
        <v>764</v>
      </c>
      <c r="C24">
        <v>1</v>
      </c>
      <c r="D24" s="14" t="s">
        <v>968</v>
      </c>
      <c r="E24">
        <v>7</v>
      </c>
      <c r="F24">
        <v>4</v>
      </c>
      <c r="G24" s="9" t="s">
        <v>969</v>
      </c>
      <c r="H24" s="9" t="s">
        <v>1096</v>
      </c>
      <c r="I24" s="9" t="s">
        <v>2171</v>
      </c>
      <c r="J24" s="9" t="s">
        <v>2172</v>
      </c>
      <c r="K24" s="9" t="s">
        <v>2173</v>
      </c>
      <c r="L24">
        <v>9</v>
      </c>
      <c r="M24" t="s">
        <v>2170</v>
      </c>
      <c r="N24" s="2" t="str">
        <f t="shared" si="0"/>
        <v xml:space="preserve">                new InvoiceLine() { Id = 2288, InvoiceId = 764, StockItemId = 1, Description = "USB missile launcher (Green)", PackageTypeId = 7, Quantity = 4, UnitPrice = Decimal.Parse("25.00"), TaxRate = Decimal.Parse("15.000"), TaxAmount = Decimal.Parse("15.00"), LineProfit = Decimal.Parse("62.00"), ExtendedPrice = Decimal.Parse("115.00"), LastEditedBy = 9, LastEditedWhen = DateTime.Parse("2013-01-15 12:00:00.0000000") },</v>
      </c>
    </row>
    <row r="25" spans="1:14" ht="90" x14ac:dyDescent="0.25">
      <c r="A25">
        <v>2592</v>
      </c>
      <c r="B25">
        <v>855</v>
      </c>
      <c r="C25">
        <v>50</v>
      </c>
      <c r="D25" s="14" t="s">
        <v>1094</v>
      </c>
      <c r="E25">
        <v>7</v>
      </c>
      <c r="F25">
        <v>3</v>
      </c>
      <c r="G25" s="9" t="s">
        <v>947</v>
      </c>
      <c r="H25" s="9" t="s">
        <v>1096</v>
      </c>
      <c r="I25" s="9" t="s">
        <v>2223</v>
      </c>
      <c r="J25" s="9" t="s">
        <v>2136</v>
      </c>
      <c r="K25" s="9" t="s">
        <v>2137</v>
      </c>
      <c r="L25">
        <v>7</v>
      </c>
      <c r="M25" t="s">
        <v>2174</v>
      </c>
      <c r="N25" s="2" t="str">
        <f t="shared" si="0"/>
        <v xml:space="preserve">                new InvoiceLine() { Id = 2592, InvoiceId = 855, StockItemId = 50, Description = "Developer joke mug - old C developers never die (White)", PackageTypeId = 7, Quantity = 3, UnitPrice = Decimal.Parse("13.00"), TaxRate = Decimal.Parse("15.000"), TaxAmount = Decimal.Parse("5.85"), LineProfit = Decimal.Parse("25.50"), ExtendedPrice = Decimal.Parse("44.85"), LastEditedBy = 7, LastEditedWhen = DateTime.Parse("2013-01-16 12:00:00.0000000") },</v>
      </c>
    </row>
    <row r="26" spans="1:14" ht="90" x14ac:dyDescent="0.25">
      <c r="A26">
        <v>2595</v>
      </c>
      <c r="B26">
        <v>856</v>
      </c>
      <c r="C26">
        <v>24</v>
      </c>
      <c r="D26" s="14" t="s">
        <v>1042</v>
      </c>
      <c r="E26">
        <v>7</v>
      </c>
      <c r="F26">
        <v>4</v>
      </c>
      <c r="G26" s="9" t="s">
        <v>947</v>
      </c>
      <c r="H26" s="9" t="s">
        <v>1096</v>
      </c>
      <c r="I26" s="9" t="s">
        <v>2221</v>
      </c>
      <c r="J26" s="9" t="s">
        <v>1848</v>
      </c>
      <c r="K26" s="9" t="s">
        <v>2131</v>
      </c>
      <c r="L26">
        <v>7</v>
      </c>
      <c r="M26" t="s">
        <v>2174</v>
      </c>
      <c r="N26" s="2" t="str">
        <f t="shared" si="0"/>
        <v xml:space="preserve">                new InvoiceLine() { Id = 2595, InvoiceId = 856, StockItemId = 24, Description = "DBA joke mug - I will get you in order (White)", PackageTypeId = 7, Quantity = 4, UnitPrice = Decimal.Parse("13.00"), TaxRate = Decimal.Parse("15.000"), TaxAmount = Decimal.Parse("7.80"), LineProfit = Decimal.Parse("34.00"), ExtendedPrice = Decimal.Parse("59.80"), LastEditedBy = 7, LastEditedWhen = DateTime.Parse("2013-01-16 12:00:00.0000000") },</v>
      </c>
    </row>
    <row r="27" spans="1:14" ht="90" x14ac:dyDescent="0.25">
      <c r="A27">
        <v>2596</v>
      </c>
      <c r="B27">
        <v>856</v>
      </c>
      <c r="C27">
        <v>6</v>
      </c>
      <c r="D27" s="14" t="s">
        <v>998</v>
      </c>
      <c r="E27">
        <v>7</v>
      </c>
      <c r="F27">
        <v>8</v>
      </c>
      <c r="G27" s="9" t="s">
        <v>988</v>
      </c>
      <c r="H27" s="9" t="s">
        <v>1096</v>
      </c>
      <c r="I27" s="9" t="s">
        <v>2175</v>
      </c>
      <c r="J27" s="9" t="s">
        <v>2176</v>
      </c>
      <c r="K27" s="9" t="s">
        <v>2177</v>
      </c>
      <c r="L27">
        <v>7</v>
      </c>
      <c r="M27" t="s">
        <v>2174</v>
      </c>
      <c r="N27" s="2" t="str">
        <f t="shared" si="0"/>
        <v xml:space="preserve">                new InvoiceLine() { Id = 2596, InvoiceId = 856, StockItemId = 6, Description = "USB food flash drive - hot dog", PackageTypeId = 7, Quantity = 8, UnitPrice = Decimal.Parse("32.00"), TaxRate = Decimal.Parse("15.000"), TaxAmount = Decimal.Parse("38.40"), LineProfit = Decimal.Parse("160.00"), ExtendedPrice = Decimal.Parse("294.40"), LastEditedBy = 7, LastEditedWhen = DateTime.Parse("2013-01-16 12:00:00.0000000") },</v>
      </c>
    </row>
    <row r="28" spans="1:14" ht="90" x14ac:dyDescent="0.25">
      <c r="A28">
        <v>2597</v>
      </c>
      <c r="B28">
        <v>856</v>
      </c>
      <c r="C28">
        <v>38</v>
      </c>
      <c r="D28" s="14" t="s">
        <v>1070</v>
      </c>
      <c r="E28">
        <v>7</v>
      </c>
      <c r="F28">
        <v>1</v>
      </c>
      <c r="G28" s="9" t="s">
        <v>947</v>
      </c>
      <c r="H28" s="9" t="s">
        <v>1096</v>
      </c>
      <c r="I28" s="9" t="s">
        <v>2226</v>
      </c>
      <c r="J28" s="9" t="s">
        <v>2227</v>
      </c>
      <c r="K28" s="9" t="s">
        <v>2178</v>
      </c>
      <c r="L28">
        <v>7</v>
      </c>
      <c r="M28" t="s">
        <v>2174</v>
      </c>
      <c r="N28" s="2" t="str">
        <f t="shared" si="0"/>
        <v xml:space="preserve">                new InvoiceLine() { Id = 2597, InvoiceId = 856, StockItemId = 38, Description = "Developer joke mug - inheritance is the OO way to become wealthy (White)", PackageTypeId = 7, Quantity = 1, UnitPrice = Decimal.Parse("13.00"), TaxRate = Decimal.Parse("15.000"), TaxAmount = Decimal.Parse("1.95"), LineProfit = Decimal.Parse("8.50"), ExtendedPrice = Decimal.Parse("14.95"), LastEditedBy = 7, LastEditedWhen = DateTime.Parse("2013-01-16 12:00:00.0000000") },</v>
      </c>
    </row>
    <row r="29" spans="1:14" ht="90" x14ac:dyDescent="0.25">
      <c r="A29">
        <v>2897</v>
      </c>
      <c r="B29">
        <v>949</v>
      </c>
      <c r="C29">
        <v>38</v>
      </c>
      <c r="D29" s="14" t="s">
        <v>1070</v>
      </c>
      <c r="E29">
        <v>7</v>
      </c>
      <c r="F29">
        <v>9</v>
      </c>
      <c r="G29" s="9" t="s">
        <v>947</v>
      </c>
      <c r="H29" s="9" t="s">
        <v>1096</v>
      </c>
      <c r="I29" s="9" t="s">
        <v>2147</v>
      </c>
      <c r="J29" s="9" t="s">
        <v>2148</v>
      </c>
      <c r="K29" s="9" t="s">
        <v>2149</v>
      </c>
      <c r="L29">
        <v>7</v>
      </c>
      <c r="M29" t="s">
        <v>2179</v>
      </c>
      <c r="N29" s="2" t="str">
        <f t="shared" si="0"/>
        <v xml:space="preserve">                new InvoiceLine() { Id = 2897, InvoiceId = 949, StockItemId = 38, Description = "Developer joke mug - inheritance is the OO way to become wealthy (White)", PackageTypeId = 7, Quantity = 9, UnitPrice = Decimal.Parse("13.00"), TaxRate = Decimal.Parse("15.000"), TaxAmount = Decimal.Parse("17.55"), LineProfit = Decimal.Parse("76.50"), ExtendedPrice = Decimal.Parse("134.55"), LastEditedBy = 7, LastEditedWhen = DateTime.Parse("2013-01-18 12:00:00.0000000") },</v>
      </c>
    </row>
    <row r="30" spans="1:14" ht="90" x14ac:dyDescent="0.25">
      <c r="A30">
        <v>2909</v>
      </c>
      <c r="B30">
        <v>953</v>
      </c>
      <c r="C30">
        <v>50</v>
      </c>
      <c r="D30" s="14" t="s">
        <v>1094</v>
      </c>
      <c r="E30">
        <v>7</v>
      </c>
      <c r="F30">
        <v>8</v>
      </c>
      <c r="G30" s="9" t="s">
        <v>947</v>
      </c>
      <c r="H30" s="9" t="s">
        <v>1096</v>
      </c>
      <c r="I30" s="9" t="s">
        <v>2154</v>
      </c>
      <c r="J30" s="9" t="s">
        <v>2155</v>
      </c>
      <c r="K30" s="9" t="s">
        <v>2156</v>
      </c>
      <c r="L30">
        <v>7</v>
      </c>
      <c r="M30" t="s">
        <v>2179</v>
      </c>
      <c r="N30" s="2" t="str">
        <f t="shared" si="0"/>
        <v xml:space="preserve">                new InvoiceLine() { Id = 2909, InvoiceId = 953, StockItemId = 50, Description = "Developer joke mug - old C developers never die (White)", PackageTypeId = 7, Quantity = 8, UnitPrice = Decimal.Parse("13.00"), TaxRate = Decimal.Parse("15.000"), TaxAmount = Decimal.Parse("15.60"), LineProfit = Decimal.Parse("68.00"), ExtendedPrice = Decimal.Parse("119.60"), LastEditedBy = 7, LastEditedWhen = DateTime.Parse("2013-01-18 12:00:00.0000000") },</v>
      </c>
    </row>
    <row r="31" spans="1:14" ht="90" x14ac:dyDescent="0.25">
      <c r="A31">
        <v>2910</v>
      </c>
      <c r="B31">
        <v>953</v>
      </c>
      <c r="C31">
        <v>41</v>
      </c>
      <c r="D31" s="14" t="s">
        <v>1076</v>
      </c>
      <c r="E31">
        <v>7</v>
      </c>
      <c r="F31">
        <v>8</v>
      </c>
      <c r="G31" s="9" t="s">
        <v>947</v>
      </c>
      <c r="H31" s="9" t="s">
        <v>1096</v>
      </c>
      <c r="I31" s="9" t="s">
        <v>2154</v>
      </c>
      <c r="J31" s="9" t="s">
        <v>2155</v>
      </c>
      <c r="K31" s="9" t="s">
        <v>2156</v>
      </c>
      <c r="L31">
        <v>7</v>
      </c>
      <c r="M31" t="s">
        <v>2179</v>
      </c>
      <c r="N31" s="2" t="str">
        <f t="shared" si="0"/>
        <v xml:space="preserve">                new InvoiceLine() { Id = 2910, InvoiceId = 953, StockItemId = 41, Description = "Developer joke mug - (hip, hip, array) (Black)", PackageTypeId = 7, Quantity = 8, UnitPrice = Decimal.Parse("13.00"), TaxRate = Decimal.Parse("15.000"), TaxAmount = Decimal.Parse("15.60"), LineProfit = Decimal.Parse("68.00"), ExtendedPrice = Decimal.Parse("119.60"), LastEditedBy = 7, LastEditedWhen = DateTime.Parse("2013-01-18 12:00:00.0000000") },</v>
      </c>
    </row>
    <row r="32" spans="1:14" ht="90" x14ac:dyDescent="0.25">
      <c r="A32">
        <v>3080</v>
      </c>
      <c r="B32">
        <v>1001</v>
      </c>
      <c r="C32">
        <v>34</v>
      </c>
      <c r="D32" s="14" t="s">
        <v>1062</v>
      </c>
      <c r="E32">
        <v>7</v>
      </c>
      <c r="F32">
        <v>4</v>
      </c>
      <c r="G32" s="9" t="s">
        <v>947</v>
      </c>
      <c r="H32" s="9" t="s">
        <v>1096</v>
      </c>
      <c r="I32" s="9" t="s">
        <v>2221</v>
      </c>
      <c r="J32" s="9" t="s">
        <v>1848</v>
      </c>
      <c r="K32" s="9" t="s">
        <v>2131</v>
      </c>
      <c r="L32">
        <v>7</v>
      </c>
      <c r="M32" t="s">
        <v>2179</v>
      </c>
      <c r="N32" s="2" t="str">
        <f t="shared" si="0"/>
        <v xml:space="preserve">                new InvoiceLine() { Id = 3080, InvoiceId = 1001, StockItemId = 34, Description = "Developer joke mug - fun was unexpected at this time (White)", PackageTypeId = 7, Quantity = 4, UnitPrice = Decimal.Parse("13.00"), TaxRate = Decimal.Parse("15.000"), TaxAmount = Decimal.Parse("7.80"), LineProfit = Decimal.Parse("34.00"), ExtendedPrice = Decimal.Parse("59.80"), LastEditedBy = 7, LastEditedWhen = DateTime.Parse("2013-01-18 12:00:00.0000000") },</v>
      </c>
    </row>
    <row r="33" spans="1:14" ht="90" x14ac:dyDescent="0.25">
      <c r="A33">
        <v>3083</v>
      </c>
      <c r="B33">
        <v>1003</v>
      </c>
      <c r="C33">
        <v>45</v>
      </c>
      <c r="D33" s="14" t="s">
        <v>1084</v>
      </c>
      <c r="E33">
        <v>7</v>
      </c>
      <c r="F33">
        <v>9</v>
      </c>
      <c r="G33" s="9" t="s">
        <v>947</v>
      </c>
      <c r="H33" s="9" t="s">
        <v>1096</v>
      </c>
      <c r="I33" s="9" t="s">
        <v>2147</v>
      </c>
      <c r="J33" s="9" t="s">
        <v>2148</v>
      </c>
      <c r="K33" s="9" t="s">
        <v>2149</v>
      </c>
      <c r="L33">
        <v>7</v>
      </c>
      <c r="M33" t="s">
        <v>2179</v>
      </c>
      <c r="N33" s="2" t="str">
        <f t="shared" si="0"/>
        <v xml:space="preserve">                new InvoiceLine() { Id = 3083, InvoiceId = 1003, StockItemId = 45, Description = "Developer joke mug - there are 10 types of people in the world (Black)", PackageTypeId = 7, Quantity = 9, UnitPrice = Decimal.Parse("13.00"), TaxRate = Decimal.Parse("15.000"), TaxAmount = Decimal.Parse("17.55"), LineProfit = Decimal.Parse("76.50"), ExtendedPrice = Decimal.Parse("134.55"), LastEditedBy = 7, LastEditedWhen = DateTime.Parse("2013-01-18 12:00:00.0000000") },</v>
      </c>
    </row>
    <row r="34" spans="1:14" ht="90" x14ac:dyDescent="0.25">
      <c r="A34">
        <v>3084</v>
      </c>
      <c r="B34">
        <v>1003</v>
      </c>
      <c r="C34">
        <v>23</v>
      </c>
      <c r="D34" s="14" t="s">
        <v>1040</v>
      </c>
      <c r="E34">
        <v>7</v>
      </c>
      <c r="F34">
        <v>9</v>
      </c>
      <c r="G34" s="9" t="s">
        <v>947</v>
      </c>
      <c r="H34" s="9" t="s">
        <v>1096</v>
      </c>
      <c r="I34" s="9" t="s">
        <v>2147</v>
      </c>
      <c r="J34" s="9" t="s">
        <v>2148</v>
      </c>
      <c r="K34" s="9" t="s">
        <v>2149</v>
      </c>
      <c r="L34">
        <v>7</v>
      </c>
      <c r="M34" t="s">
        <v>2179</v>
      </c>
      <c r="N34" s="2" t="str">
        <f t="shared" si="0"/>
        <v xml:space="preserve">                new InvoiceLine() { Id = 3084, InvoiceId = 1003, StockItemId = 23, Description = "DBA joke mug - it depends (Black)", PackageTypeId = 7, Quantity = 9, UnitPrice = Decimal.Parse("13.00"), TaxRate = Decimal.Parse("15.000"), TaxAmount = Decimal.Parse("17.55"), LineProfit = Decimal.Parse("76.50"), ExtendedPrice = Decimal.Parse("134.55"), LastEditedBy = 7, LastEditedWhen = DateTime.Parse("2013-01-18 12:00:00.0000000") },</v>
      </c>
    </row>
    <row r="35" spans="1:14" ht="90" x14ac:dyDescent="0.25">
      <c r="A35">
        <v>3086</v>
      </c>
      <c r="B35">
        <v>1003</v>
      </c>
      <c r="C35">
        <v>25</v>
      </c>
      <c r="D35" s="14" t="s">
        <v>1044</v>
      </c>
      <c r="E35">
        <v>7</v>
      </c>
      <c r="F35">
        <v>7</v>
      </c>
      <c r="G35" s="9" t="s">
        <v>947</v>
      </c>
      <c r="H35" s="9" t="s">
        <v>1096</v>
      </c>
      <c r="I35" s="9" t="s">
        <v>2141</v>
      </c>
      <c r="J35" s="9" t="s">
        <v>2142</v>
      </c>
      <c r="K35" s="9" t="s">
        <v>2143</v>
      </c>
      <c r="L35">
        <v>7</v>
      </c>
      <c r="M35" t="s">
        <v>2179</v>
      </c>
      <c r="N35" s="2" t="str">
        <f t="shared" si="0"/>
        <v xml:space="preserve">                new InvoiceLine() { Id = 3086, InvoiceId = 1003, StockItemId = 25, Description = "DBA joke mug - I will get you in order (Black)", PackageTypeId = 7, Quantity = 7, UnitPrice = Decimal.Parse("13.00"), TaxRate = Decimal.Parse("15.000"), TaxAmount = Decimal.Parse("13.65"), LineProfit = Decimal.Parse("59.50"), ExtendedPrice = Decimal.Parse("104.65"), LastEditedBy = 7, LastEditedWhen = DateTime.Parse("2013-01-18 12:00:00.0000000") },</v>
      </c>
    </row>
    <row r="36" spans="1:14" ht="90" x14ac:dyDescent="0.25">
      <c r="A36">
        <v>3088</v>
      </c>
      <c r="B36">
        <v>1004</v>
      </c>
      <c r="C36">
        <v>19</v>
      </c>
      <c r="D36" s="14" t="s">
        <v>1032</v>
      </c>
      <c r="E36">
        <v>7</v>
      </c>
      <c r="F36">
        <v>10</v>
      </c>
      <c r="G36" s="9" t="s">
        <v>947</v>
      </c>
      <c r="H36" s="9" t="s">
        <v>1096</v>
      </c>
      <c r="I36" s="9" t="s">
        <v>2151</v>
      </c>
      <c r="J36" s="9" t="s">
        <v>2152</v>
      </c>
      <c r="K36" s="9" t="s">
        <v>2153</v>
      </c>
      <c r="L36">
        <v>7</v>
      </c>
      <c r="M36" t="s">
        <v>2179</v>
      </c>
      <c r="N36" s="2" t="str">
        <f t="shared" si="0"/>
        <v xml:space="preserve">                new InvoiceLine() { Id = 3088, InvoiceId = 1004, StockItemId = 19, Description = "DBA joke mug - daaaaaa-ta (Black)", PackageTypeId = 7, Quantity = 10, UnitPrice = Decimal.Parse("13.00"), TaxRate = Decimal.Parse("15.000"), TaxAmount = Decimal.Parse("19.50"), LineProfit = Decimal.Parse("85.00"), ExtendedPrice = Decimal.Parse("149.50"), LastEditedBy = 7, LastEditedWhen = DateTime.Parse("2013-01-18 12:00:00.0000000") },</v>
      </c>
    </row>
    <row r="37" spans="1:14" ht="90" x14ac:dyDescent="0.25">
      <c r="A37">
        <v>3113</v>
      </c>
      <c r="B37">
        <v>1012</v>
      </c>
      <c r="C37">
        <v>24</v>
      </c>
      <c r="D37" s="14" t="s">
        <v>1042</v>
      </c>
      <c r="E37">
        <v>7</v>
      </c>
      <c r="F37">
        <v>5</v>
      </c>
      <c r="G37" s="9" t="s">
        <v>947</v>
      </c>
      <c r="H37" s="9" t="s">
        <v>1096</v>
      </c>
      <c r="I37" s="9" t="s">
        <v>2228</v>
      </c>
      <c r="J37" s="9" t="s">
        <v>2180</v>
      </c>
      <c r="K37" s="9" t="s">
        <v>2181</v>
      </c>
      <c r="L37">
        <v>7</v>
      </c>
      <c r="M37" t="s">
        <v>2179</v>
      </c>
      <c r="N37" s="2" t="str">
        <f t="shared" si="0"/>
        <v xml:space="preserve">                new InvoiceLine() { Id = 3113, InvoiceId = 1012, StockItemId = 24, Description = "DBA joke mug - I will get you in order (White)", PackageTypeId = 7, Quantity = 5, UnitPrice = Decimal.Parse("13.00"), TaxRate = Decimal.Parse("15.000"), TaxAmount = Decimal.Parse("9.75"), LineProfit = Decimal.Parse("42.50"), ExtendedPrice = Decimal.Parse("74.75"), LastEditedBy = 7, LastEditedWhen = DateTime.Parse("2013-01-18 12:00:00.0000000") },</v>
      </c>
    </row>
    <row r="38" spans="1:14" ht="90" x14ac:dyDescent="0.25">
      <c r="A38">
        <v>3114</v>
      </c>
      <c r="B38">
        <v>1012</v>
      </c>
      <c r="C38">
        <v>22</v>
      </c>
      <c r="D38" s="14" t="s">
        <v>1038</v>
      </c>
      <c r="E38">
        <v>7</v>
      </c>
      <c r="F38">
        <v>7</v>
      </c>
      <c r="G38" s="9" t="s">
        <v>947</v>
      </c>
      <c r="H38" s="9" t="s">
        <v>1096</v>
      </c>
      <c r="I38" s="9" t="s">
        <v>2141</v>
      </c>
      <c r="J38" s="9" t="s">
        <v>2142</v>
      </c>
      <c r="K38" s="9" t="s">
        <v>2143</v>
      </c>
      <c r="L38">
        <v>7</v>
      </c>
      <c r="M38" t="s">
        <v>2179</v>
      </c>
      <c r="N38" s="2" t="str">
        <f t="shared" si="0"/>
        <v xml:space="preserve">                new InvoiceLine() { Id = 3114, InvoiceId = 1012, StockItemId = 22, Description = "DBA joke mug - it depends (White)", PackageTypeId = 7, Quantity = 7, UnitPrice = Decimal.Parse("13.00"), TaxRate = Decimal.Parse("15.000"), TaxAmount = Decimal.Parse("13.65"), LineProfit = Decimal.Parse("59.50"), ExtendedPrice = Decimal.Parse("104.65"), LastEditedBy = 7, LastEditedWhen = DateTime.Parse("2013-01-18 12:00:00.0000000") },</v>
      </c>
    </row>
    <row r="39" spans="1:14" ht="90" x14ac:dyDescent="0.25">
      <c r="A39">
        <v>3697</v>
      </c>
      <c r="B39">
        <v>1189</v>
      </c>
      <c r="C39">
        <v>30</v>
      </c>
      <c r="D39" s="14" t="s">
        <v>1054</v>
      </c>
      <c r="E39">
        <v>7</v>
      </c>
      <c r="F39">
        <v>3</v>
      </c>
      <c r="G39" s="9" t="s">
        <v>947</v>
      </c>
      <c r="H39" s="9" t="s">
        <v>1096</v>
      </c>
      <c r="I39" s="9" t="s">
        <v>2223</v>
      </c>
      <c r="J39" s="9" t="s">
        <v>2136</v>
      </c>
      <c r="K39" s="9" t="s">
        <v>2137</v>
      </c>
      <c r="L39">
        <v>16</v>
      </c>
      <c r="M39" t="s">
        <v>1770</v>
      </c>
      <c r="N39" s="2" t="str">
        <f t="shared" si="0"/>
        <v xml:space="preserve">                new InvoiceLine() { Id = 3697, InvoiceId = 1189, StockItemId = 30, Description = "Developer joke mug - Oct 31 = Dec 25 (White)", PackageTypeId = 7, Quantity = 3, UnitPrice = Decimal.Parse("13.00"), TaxRate = Decimal.Parse("15.000"), TaxAmount = Decimal.Parse("5.85"), LineProfit = Decimal.Parse("25.50"), ExtendedPrice = Decimal.Parse("44.85"), LastEditedBy = 16, LastEditedWhen = DateTime.Parse("2013-01-23 12:00:00.0000000") },</v>
      </c>
    </row>
    <row r="40" spans="1:14" ht="90" x14ac:dyDescent="0.25">
      <c r="A40">
        <v>4102</v>
      </c>
      <c r="B40">
        <v>1311</v>
      </c>
      <c r="C40">
        <v>7</v>
      </c>
      <c r="D40" s="14" t="s">
        <v>1000</v>
      </c>
      <c r="E40">
        <v>7</v>
      </c>
      <c r="F40">
        <v>2</v>
      </c>
      <c r="G40" s="9" t="s">
        <v>988</v>
      </c>
      <c r="H40" s="9" t="s">
        <v>1096</v>
      </c>
      <c r="I40" s="9" t="s">
        <v>2225</v>
      </c>
      <c r="J40" s="9" t="s">
        <v>2145</v>
      </c>
      <c r="K40" s="9" t="s">
        <v>2146</v>
      </c>
      <c r="L40">
        <v>16</v>
      </c>
      <c r="M40" t="s">
        <v>2182</v>
      </c>
      <c r="N40" s="2" t="str">
        <f t="shared" si="0"/>
        <v xml:space="preserve">                new InvoiceLine() { Id = 4102, InvoiceId = 1311, StockItemId = 7, Description = "USB food flash drive - pizza slice", PackageTypeId = 7, Quantity = 2, UnitPrice = Decimal.Parse("32.00"), TaxRate = Decimal.Parse("15.000"), TaxAmount = Decimal.Parse("9.60"), LineProfit = Decimal.Parse("40.00"), ExtendedPrice = Decimal.Parse("73.60"), LastEditedBy = 16, LastEditedWhen = DateTime.Parse("2013-01-25 12:00:00.0000000") },</v>
      </c>
    </row>
    <row r="41" spans="1:14" ht="90" x14ac:dyDescent="0.25">
      <c r="A41">
        <v>4109</v>
      </c>
      <c r="B41">
        <v>1314</v>
      </c>
      <c r="C41">
        <v>12</v>
      </c>
      <c r="D41" s="14" t="s">
        <v>1013</v>
      </c>
      <c r="E41">
        <v>7</v>
      </c>
      <c r="F41">
        <v>8</v>
      </c>
      <c r="G41" s="9" t="s">
        <v>988</v>
      </c>
      <c r="H41" s="9" t="s">
        <v>1096</v>
      </c>
      <c r="I41" s="9" t="s">
        <v>2175</v>
      </c>
      <c r="J41" s="9" t="s">
        <v>2176</v>
      </c>
      <c r="K41" s="9" t="s">
        <v>2177</v>
      </c>
      <c r="L41">
        <v>16</v>
      </c>
      <c r="M41" t="s">
        <v>2182</v>
      </c>
      <c r="N41" s="2" t="str">
        <f t="shared" si="0"/>
        <v xml:space="preserve">                new InvoiceLine() { Id = 4109, InvoiceId = 1314, StockItemId = 12, Description = "USB food flash drive - donut", PackageTypeId = 7, Quantity = 8, UnitPrice = Decimal.Parse("32.00"), TaxRate = Decimal.Parse("15.000"), TaxAmount = Decimal.Parse("38.40"), LineProfit = Decimal.Parse("160.00"), ExtendedPrice = Decimal.Parse("294.40"), LastEditedBy = 16, LastEditedWhen = DateTime.Parse("2013-01-25 12:00:00.0000000") },</v>
      </c>
    </row>
    <row r="42" spans="1:14" ht="90" x14ac:dyDescent="0.25">
      <c r="A42">
        <v>4119</v>
      </c>
      <c r="B42">
        <v>1317</v>
      </c>
      <c r="C42">
        <v>20</v>
      </c>
      <c r="D42" s="14" t="s">
        <v>1034</v>
      </c>
      <c r="E42">
        <v>7</v>
      </c>
      <c r="F42">
        <v>2</v>
      </c>
      <c r="G42" s="9" t="s">
        <v>947</v>
      </c>
      <c r="H42" s="9" t="s">
        <v>1096</v>
      </c>
      <c r="I42" s="9" t="s">
        <v>2224</v>
      </c>
      <c r="J42" s="9" t="s">
        <v>2139</v>
      </c>
      <c r="K42" s="9" t="s">
        <v>2140</v>
      </c>
      <c r="L42">
        <v>16</v>
      </c>
      <c r="M42" t="s">
        <v>2182</v>
      </c>
      <c r="N42" s="2" t="str">
        <f t="shared" si="0"/>
        <v xml:space="preserve">                new InvoiceLine() { Id = 4119, InvoiceId = 1317, StockItemId = 20, Description = "DBA joke mug - you might be a DBA if (White)", PackageTypeId = 7, Quantity = 2, UnitPrice = Decimal.Parse("13.00"), TaxRate = Decimal.Parse("15.000"), TaxAmount = Decimal.Parse("3.90"), LineProfit = Decimal.Parse("17.00"), ExtendedPrice = Decimal.Parse("29.90"), LastEditedBy = 16, LastEditedWhen = DateTime.Parse("2013-01-25 12:00:00.0000000") },</v>
      </c>
    </row>
    <row r="43" spans="1:14" ht="90" x14ac:dyDescent="0.25">
      <c r="A43">
        <v>4121</v>
      </c>
      <c r="B43">
        <v>1317</v>
      </c>
      <c r="C43">
        <v>28</v>
      </c>
      <c r="D43" s="14" t="s">
        <v>1050</v>
      </c>
      <c r="E43">
        <v>7</v>
      </c>
      <c r="F43">
        <v>9</v>
      </c>
      <c r="G43" s="9" t="s">
        <v>947</v>
      </c>
      <c r="H43" s="9" t="s">
        <v>1096</v>
      </c>
      <c r="I43" s="9" t="s">
        <v>2147</v>
      </c>
      <c r="J43" s="9" t="s">
        <v>2148</v>
      </c>
      <c r="K43" s="9" t="s">
        <v>2149</v>
      </c>
      <c r="L43">
        <v>16</v>
      </c>
      <c r="M43" t="s">
        <v>2182</v>
      </c>
      <c r="N43" s="2" t="str">
        <f t="shared" si="0"/>
        <v xml:space="preserve">                new InvoiceLine() { Id = 4121, InvoiceId = 1317, StockItemId = 28, Description = "DBA joke mug - two types of DBAs (White)", PackageTypeId = 7, Quantity = 9, UnitPrice = Decimal.Parse("13.00"), TaxRate = Decimal.Parse("15.000"), TaxAmount = Decimal.Parse("17.55"), LineProfit = Decimal.Parse("76.50"), ExtendedPrice = Decimal.Parse("134.55"), LastEditedBy = 16, LastEditedWhen = DateTime.Parse("2013-01-25 12:00:00.0000000") },</v>
      </c>
    </row>
    <row r="44" spans="1:14" ht="90" x14ac:dyDescent="0.25">
      <c r="A44">
        <v>4122</v>
      </c>
      <c r="B44">
        <v>1317</v>
      </c>
      <c r="C44">
        <v>25</v>
      </c>
      <c r="D44" s="14" t="s">
        <v>1044</v>
      </c>
      <c r="E44">
        <v>7</v>
      </c>
      <c r="F44">
        <v>8</v>
      </c>
      <c r="G44" s="9" t="s">
        <v>947</v>
      </c>
      <c r="H44" s="9" t="s">
        <v>1096</v>
      </c>
      <c r="I44" s="9" t="s">
        <v>2154</v>
      </c>
      <c r="J44" s="9" t="s">
        <v>2155</v>
      </c>
      <c r="K44" s="9" t="s">
        <v>2156</v>
      </c>
      <c r="L44">
        <v>16</v>
      </c>
      <c r="M44" t="s">
        <v>2182</v>
      </c>
      <c r="N44" s="2" t="str">
        <f t="shared" si="0"/>
        <v xml:space="preserve">                new InvoiceLine() { Id = 4122, InvoiceId = 1317, StockItemId = 25, Description = "DBA joke mug - I will get you in order (Black)", PackageTypeId = 7, Quantity = 8, UnitPrice = Decimal.Parse("13.00"), TaxRate = Decimal.Parse("15.000"), TaxAmount = Decimal.Parse("15.60"), LineProfit = Decimal.Parse("68.00"), ExtendedPrice = Decimal.Parse("119.60"), LastEditedBy = 16, LastEditedWhen = DateTime.Parse("2013-01-25 12:00:00.0000000") },</v>
      </c>
    </row>
    <row r="45" spans="1:14" ht="90" x14ac:dyDescent="0.25">
      <c r="A45">
        <v>4206</v>
      </c>
      <c r="B45">
        <v>1343</v>
      </c>
      <c r="C45">
        <v>39</v>
      </c>
      <c r="D45" s="14" t="s">
        <v>1072</v>
      </c>
      <c r="E45">
        <v>7</v>
      </c>
      <c r="F45">
        <v>10</v>
      </c>
      <c r="G45" s="9" t="s">
        <v>947</v>
      </c>
      <c r="H45" s="9" t="s">
        <v>1096</v>
      </c>
      <c r="I45" s="9" t="s">
        <v>2151</v>
      </c>
      <c r="J45" s="9" t="s">
        <v>2152</v>
      </c>
      <c r="K45" s="9" t="s">
        <v>2153</v>
      </c>
      <c r="L45">
        <v>4</v>
      </c>
      <c r="M45" t="s">
        <v>2183</v>
      </c>
      <c r="N45" s="2" t="str">
        <f t="shared" si="0"/>
        <v xml:space="preserve">                new InvoiceLine() { Id = 4206, InvoiceId = 1343, StockItemId = 39, Description = "Developer joke mug - inheritance is the OO way to become wealthy (Black)", PackageTypeId = 7, Quantity = 10, UnitPrice = Decimal.Parse("13.00"), TaxRate = Decimal.Parse("15.000"), TaxAmount = Decimal.Parse("19.50"), LineProfit = Decimal.Parse("85.00"), ExtendedPrice = Decimal.Parse("149.50"), LastEditedBy = 4, LastEditedWhen = DateTime.Parse("2013-01-26 12:00:00.0000000") },</v>
      </c>
    </row>
    <row r="46" spans="1:14" ht="90" x14ac:dyDescent="0.25">
      <c r="A46">
        <v>4390</v>
      </c>
      <c r="B46">
        <v>1396</v>
      </c>
      <c r="C46">
        <v>15</v>
      </c>
      <c r="D46" s="14" t="s">
        <v>1019</v>
      </c>
      <c r="E46">
        <v>9</v>
      </c>
      <c r="F46">
        <v>8</v>
      </c>
      <c r="G46" s="9" t="s">
        <v>1003</v>
      </c>
      <c r="H46" s="9" t="s">
        <v>1096</v>
      </c>
      <c r="I46" s="9" t="s">
        <v>2184</v>
      </c>
      <c r="J46" s="9" t="s">
        <v>2185</v>
      </c>
      <c r="K46" s="9" t="s">
        <v>2186</v>
      </c>
      <c r="L46">
        <v>4</v>
      </c>
      <c r="M46" t="s">
        <v>2187</v>
      </c>
      <c r="N46" s="2" t="str">
        <f t="shared" si="0"/>
        <v xml:space="preserve">                new InvoiceLine() { Id = 4390, InvoiceId = 1396, StockItemId = 15, Description = "USB food flash drive - dessert 10 drive variety pack", PackageTypeId = 9, Quantity = 8, UnitPrice = Decimal.Parse("240.00"), TaxRate = Decimal.Parse("15.000"), TaxAmount = Decimal.Parse("288.00"), LineProfit = Decimal.Parse("1212.00"), ExtendedPrice = Decimal.Parse("2208.00"), LastEditedBy = 4, LastEditedWhen = DateTime.Parse("2013-01-28 12:00:00.0000000") },</v>
      </c>
    </row>
    <row r="47" spans="1:14" ht="90" x14ac:dyDescent="0.25">
      <c r="A47">
        <v>4503</v>
      </c>
      <c r="B47">
        <v>1429</v>
      </c>
      <c r="C47">
        <v>15</v>
      </c>
      <c r="D47" s="14" t="s">
        <v>1019</v>
      </c>
      <c r="E47">
        <v>9</v>
      </c>
      <c r="F47">
        <v>6</v>
      </c>
      <c r="G47" s="9" t="s">
        <v>1003</v>
      </c>
      <c r="H47" s="9" t="s">
        <v>1096</v>
      </c>
      <c r="I47" s="9" t="s">
        <v>2188</v>
      </c>
      <c r="J47" s="9" t="s">
        <v>2189</v>
      </c>
      <c r="K47" s="9" t="s">
        <v>2190</v>
      </c>
      <c r="L47">
        <v>15</v>
      </c>
      <c r="M47" t="s">
        <v>1778</v>
      </c>
      <c r="N47" s="2" t="str">
        <f t="shared" si="0"/>
        <v xml:space="preserve">                new InvoiceLine() { Id = 4503, InvoiceId = 1429, StockItemId = 15, Description = "USB food flash drive - dessert 10 drive variety pack", PackageTypeId = 9, Quantity = 6, UnitPrice = Decimal.Parse("240.00"), TaxRate = Decimal.Parse("15.000"), TaxAmount = Decimal.Parse("216.00"), LineProfit = Decimal.Parse("909.00"), ExtendedPrice = Decimal.Parse("1656.00"), LastEditedBy = 15, LastEditedWhen = DateTime.Parse("2013-01-29 12:00:00.0000000") },</v>
      </c>
    </row>
    <row r="48" spans="1:14" ht="90" x14ac:dyDescent="0.25">
      <c r="A48">
        <v>4504</v>
      </c>
      <c r="B48">
        <v>1429</v>
      </c>
      <c r="C48">
        <v>23</v>
      </c>
      <c r="D48" s="14" t="s">
        <v>1040</v>
      </c>
      <c r="E48">
        <v>7</v>
      </c>
      <c r="F48">
        <v>10</v>
      </c>
      <c r="G48" s="9" t="s">
        <v>947</v>
      </c>
      <c r="H48" s="9" t="s">
        <v>1096</v>
      </c>
      <c r="I48" s="9" t="s">
        <v>2151</v>
      </c>
      <c r="J48" s="9" t="s">
        <v>2152</v>
      </c>
      <c r="K48" s="9" t="s">
        <v>2153</v>
      </c>
      <c r="L48">
        <v>15</v>
      </c>
      <c r="M48" t="s">
        <v>1778</v>
      </c>
      <c r="N48" s="2" t="str">
        <f t="shared" si="0"/>
        <v xml:space="preserve">                new InvoiceLine() { Id = 4504, InvoiceId = 1429, StockItemId = 23, Description = "DBA joke mug - it depends (Black)", PackageTypeId = 7, Quantity = 10, UnitPrice = Decimal.Parse("13.00"), TaxRate = Decimal.Parse("15.000"), TaxAmount = Decimal.Parse("19.50"), LineProfit = Decimal.Parse("85.00"), ExtendedPrice = Decimal.Parse("149.50"), LastEditedBy = 15, LastEditedWhen = DateTime.Parse("2013-01-29 12:00:00.0000000") },</v>
      </c>
    </row>
    <row r="49" spans="1:14" ht="90" x14ac:dyDescent="0.25">
      <c r="A49">
        <v>4567</v>
      </c>
      <c r="B49">
        <v>1447</v>
      </c>
      <c r="C49">
        <v>4</v>
      </c>
      <c r="D49" s="14" t="s">
        <v>987</v>
      </c>
      <c r="E49">
        <v>7</v>
      </c>
      <c r="F49">
        <v>7</v>
      </c>
      <c r="G49" s="9" t="s">
        <v>988</v>
      </c>
      <c r="H49" s="9" t="s">
        <v>1096</v>
      </c>
      <c r="I49" s="9" t="s">
        <v>2191</v>
      </c>
      <c r="J49" s="9" t="s">
        <v>2192</v>
      </c>
      <c r="K49" s="9" t="s">
        <v>2193</v>
      </c>
      <c r="L49">
        <v>15</v>
      </c>
      <c r="M49" t="s">
        <v>1778</v>
      </c>
      <c r="N49" s="2" t="str">
        <f t="shared" si="0"/>
        <v xml:space="preserve">                new InvoiceLine() { Id = 4567, InvoiceId = 1447, StockItemId = 4, Description = "USB food flash drive - sushi roll", PackageTypeId = 7, Quantity = 7, UnitPrice = Decimal.Parse("32.00"), TaxRate = Decimal.Parse("15.000"), TaxAmount = Decimal.Parse("33.60"), LineProfit = Decimal.Parse("140.00"), ExtendedPrice = Decimal.Parse("257.60"), LastEditedBy = 15, LastEditedWhen = DateTime.Parse("2013-01-29 12:00:00.0000000") },</v>
      </c>
    </row>
    <row r="50" spans="1:14" ht="90" x14ac:dyDescent="0.25">
      <c r="A50">
        <v>4846</v>
      </c>
      <c r="B50">
        <v>1528</v>
      </c>
      <c r="C50">
        <v>11</v>
      </c>
      <c r="D50" s="14" t="s">
        <v>1011</v>
      </c>
      <c r="E50">
        <v>7</v>
      </c>
      <c r="F50">
        <v>9</v>
      </c>
      <c r="G50" s="9" t="s">
        <v>988</v>
      </c>
      <c r="H50" s="9" t="s">
        <v>1096</v>
      </c>
      <c r="I50" s="9" t="s">
        <v>2157</v>
      </c>
      <c r="J50" s="9" t="s">
        <v>2158</v>
      </c>
      <c r="K50" s="9" t="s">
        <v>2159</v>
      </c>
      <c r="L50">
        <v>9</v>
      </c>
      <c r="M50" t="s">
        <v>2194</v>
      </c>
      <c r="N50" s="2" t="str">
        <f t="shared" si="0"/>
        <v xml:space="preserve">                new InvoiceLine() { Id = 4846, InvoiceId = 1528, StockItemId = 11, Description = "USB food flash drive - cookie", PackageTypeId = 7, Quantity = 9, UnitPrice = Decimal.Parse("32.00"), TaxRate = Decimal.Parse("15.000"), TaxAmount = Decimal.Parse("43.20"), LineProfit = Decimal.Parse("180.00"), ExtendedPrice = Decimal.Parse("331.20"), LastEditedBy = 9, LastEditedWhen = DateTime.Parse("2013-01-30 12:00:00.0000000") },</v>
      </c>
    </row>
    <row r="51" spans="1:14" ht="90" x14ac:dyDescent="0.25">
      <c r="A51">
        <v>4847</v>
      </c>
      <c r="B51">
        <v>1528</v>
      </c>
      <c r="C51">
        <v>10</v>
      </c>
      <c r="D51" s="14" t="s">
        <v>1009</v>
      </c>
      <c r="E51">
        <v>7</v>
      </c>
      <c r="F51">
        <v>7</v>
      </c>
      <c r="G51" s="9" t="s">
        <v>988</v>
      </c>
      <c r="H51" s="9" t="s">
        <v>1096</v>
      </c>
      <c r="I51" s="9" t="s">
        <v>2191</v>
      </c>
      <c r="J51" s="9" t="s">
        <v>2192</v>
      </c>
      <c r="K51" s="9" t="s">
        <v>2193</v>
      </c>
      <c r="L51">
        <v>9</v>
      </c>
      <c r="M51" t="s">
        <v>2194</v>
      </c>
      <c r="N51" s="2" t="str">
        <f t="shared" si="0"/>
        <v xml:space="preserve">                new InvoiceLine() { Id = 4847, InvoiceId = 1528, StockItemId = 10, Description = "USB food flash drive - chocolate bar", PackageTypeId = 7, Quantity = 7, UnitPrice = Decimal.Parse("32.00"), TaxRate = Decimal.Parse("15.000"), TaxAmount = Decimal.Parse("33.60"), LineProfit = Decimal.Parse("140.00"), ExtendedPrice = Decimal.Parse("257.60"), LastEditedBy = 9, LastEditedWhen = DateTime.Parse("2013-01-30 12:00:00.0000000") },</v>
      </c>
    </row>
    <row r="52" spans="1:14" ht="90" x14ac:dyDescent="0.25">
      <c r="A52">
        <v>4848</v>
      </c>
      <c r="B52">
        <v>1528</v>
      </c>
      <c r="C52">
        <v>22</v>
      </c>
      <c r="D52" s="14" t="s">
        <v>1038</v>
      </c>
      <c r="E52">
        <v>7</v>
      </c>
      <c r="F52">
        <v>3</v>
      </c>
      <c r="G52" s="9" t="s">
        <v>947</v>
      </c>
      <c r="H52" s="9" t="s">
        <v>1096</v>
      </c>
      <c r="I52" s="9" t="s">
        <v>2223</v>
      </c>
      <c r="J52" s="9" t="s">
        <v>2136</v>
      </c>
      <c r="K52" s="9" t="s">
        <v>2137</v>
      </c>
      <c r="L52">
        <v>9</v>
      </c>
      <c r="M52" t="s">
        <v>2194</v>
      </c>
      <c r="N52" s="2" t="str">
        <f t="shared" si="0"/>
        <v xml:space="preserve">                new InvoiceLine() { Id = 4848, InvoiceId = 1528, StockItemId = 22, Description = "DBA joke mug - it depends (White)", PackageTypeId = 7, Quantity = 3, UnitPrice = Decimal.Parse("13.00"), TaxRate = Decimal.Parse("15.000"), TaxAmount = Decimal.Parse("5.85"), LineProfit = Decimal.Parse("25.50"), ExtendedPrice = Decimal.Parse("44.85"), LastEditedBy = 9, LastEditedWhen = DateTime.Parse("2013-01-30 12:00:00.0000000") },</v>
      </c>
    </row>
    <row r="53" spans="1:14" ht="90" x14ac:dyDescent="0.25">
      <c r="A53">
        <v>4974</v>
      </c>
      <c r="B53">
        <v>1563</v>
      </c>
      <c r="C53">
        <v>18</v>
      </c>
      <c r="D53" s="14" t="s">
        <v>1030</v>
      </c>
      <c r="E53">
        <v>7</v>
      </c>
      <c r="F53">
        <v>9</v>
      </c>
      <c r="G53" s="9" t="s">
        <v>947</v>
      </c>
      <c r="H53" s="9" t="s">
        <v>1096</v>
      </c>
      <c r="I53" s="9" t="s">
        <v>2147</v>
      </c>
      <c r="J53" s="9" t="s">
        <v>2148</v>
      </c>
      <c r="K53" s="9" t="s">
        <v>2149</v>
      </c>
      <c r="L53">
        <v>9</v>
      </c>
      <c r="M53" t="s">
        <v>2194</v>
      </c>
      <c r="N53" s="2" t="str">
        <f t="shared" si="0"/>
        <v xml:space="preserve">                new InvoiceLine() { Id = 4974, InvoiceId = 1563, StockItemId = 18, Description = "DBA joke mug - daaaaaa-ta (White)", PackageTypeId = 7, Quantity = 9, UnitPrice = Decimal.Parse("13.00"), TaxRate = Decimal.Parse("15.000"), TaxAmount = Decimal.Parse("17.55"), LineProfit = Decimal.Parse("76.50"), ExtendedPrice = Decimal.Parse("134.55"), LastEditedBy = 9, LastEditedWhen = DateTime.Parse("2013-01-30 12:00:00.0000000") },</v>
      </c>
    </row>
    <row r="54" spans="1:14" ht="90" x14ac:dyDescent="0.25">
      <c r="A54">
        <v>5195</v>
      </c>
      <c r="B54">
        <v>1625</v>
      </c>
      <c r="C54">
        <v>12</v>
      </c>
      <c r="D54" s="14" t="s">
        <v>1013</v>
      </c>
      <c r="E54">
        <v>7</v>
      </c>
      <c r="F54">
        <v>3</v>
      </c>
      <c r="G54" s="9" t="s">
        <v>988</v>
      </c>
      <c r="H54" s="9" t="s">
        <v>1096</v>
      </c>
      <c r="I54" s="9" t="s">
        <v>2195</v>
      </c>
      <c r="J54" s="9" t="s">
        <v>2196</v>
      </c>
      <c r="K54" s="9" t="s">
        <v>2197</v>
      </c>
      <c r="L54">
        <v>9</v>
      </c>
      <c r="M54" t="s">
        <v>2198</v>
      </c>
      <c r="N54" s="2" t="str">
        <f t="shared" si="0"/>
        <v xml:space="preserve">                new InvoiceLine() { Id = 5195, InvoiceId = 1625, StockItemId = 12, Description = "USB food flash drive - donut", PackageTypeId = 7, Quantity = 3, UnitPrice = Decimal.Parse("32.00"), TaxRate = Decimal.Parse("15.000"), TaxAmount = Decimal.Parse("14.40"), LineProfit = Decimal.Parse("60.00"), ExtendedPrice = Decimal.Parse("110.40"), LastEditedBy = 9, LastEditedWhen = DateTime.Parse("2013-01-31 12:00:00.0000000") },</v>
      </c>
    </row>
    <row r="55" spans="1:14" ht="90" x14ac:dyDescent="0.25">
      <c r="A55">
        <v>5455</v>
      </c>
      <c r="B55">
        <v>1704</v>
      </c>
      <c r="C55">
        <v>6</v>
      </c>
      <c r="D55" s="14" t="s">
        <v>998</v>
      </c>
      <c r="E55">
        <v>7</v>
      </c>
      <c r="F55">
        <v>10</v>
      </c>
      <c r="G55" s="9" t="s">
        <v>988</v>
      </c>
      <c r="H55" s="9" t="s">
        <v>1096</v>
      </c>
      <c r="I55" s="9" t="s">
        <v>1849</v>
      </c>
      <c r="J55" s="9" t="s">
        <v>2165</v>
      </c>
      <c r="K55" s="9" t="s">
        <v>2166</v>
      </c>
      <c r="L55">
        <v>8</v>
      </c>
      <c r="M55" t="s">
        <v>1781</v>
      </c>
      <c r="N55" s="2" t="str">
        <f t="shared" si="0"/>
        <v xml:space="preserve">                new InvoiceLine() { Id = 5455, InvoiceId = 1704, StockItemId = 6, Description = "USB food flash drive - hot dog", PackageTypeId = 7, Quantity = 10, UnitPrice = Decimal.Parse("32.00"), TaxRate = Decimal.Parse("15.000"), TaxAmount = Decimal.Parse("48.00"), LineProfit = Decimal.Parse("200.00"), ExtendedPrice = Decimal.Parse("368.00"), LastEditedBy = 8, LastEditedWhen = DateTime.Parse("2013-02-01 12:00:00.0000000") },</v>
      </c>
    </row>
    <row r="56" spans="1:14" ht="90" x14ac:dyDescent="0.25">
      <c r="A56">
        <v>5508</v>
      </c>
      <c r="B56">
        <v>1718</v>
      </c>
      <c r="C56">
        <v>28</v>
      </c>
      <c r="D56" s="14" t="s">
        <v>1050</v>
      </c>
      <c r="E56">
        <v>7</v>
      </c>
      <c r="F56">
        <v>1</v>
      </c>
      <c r="G56" s="9" t="s">
        <v>947</v>
      </c>
      <c r="H56" s="9" t="s">
        <v>1096</v>
      </c>
      <c r="I56" s="9" t="s">
        <v>2226</v>
      </c>
      <c r="J56" s="9" t="s">
        <v>2227</v>
      </c>
      <c r="K56" s="9" t="s">
        <v>2178</v>
      </c>
      <c r="L56">
        <v>11</v>
      </c>
      <c r="M56" t="s">
        <v>1785</v>
      </c>
      <c r="N56" s="2" t="str">
        <f t="shared" si="0"/>
        <v xml:space="preserve">                new InvoiceLine() { Id = 5508, InvoiceId = 1718, StockItemId = 28, Description = "DBA joke mug - two types of DBAs (White)", PackageTypeId = 7, Quantity = 1, UnitPrice = Decimal.Parse("13.00"), TaxRate = Decimal.Parse("15.000"), TaxAmount = Decimal.Parse("1.95"), LineProfit = Decimal.Parse("8.50"), ExtendedPrice = Decimal.Parse("14.95"), LastEditedBy = 11, LastEditedWhen = DateTime.Parse("2013-02-02 12:00:00.0000000") },</v>
      </c>
    </row>
    <row r="57" spans="1:14" ht="90" x14ac:dyDescent="0.25">
      <c r="A57">
        <v>5579</v>
      </c>
      <c r="B57">
        <v>1740</v>
      </c>
      <c r="C57">
        <v>1</v>
      </c>
      <c r="D57" s="14" t="s">
        <v>968</v>
      </c>
      <c r="E57">
        <v>7</v>
      </c>
      <c r="F57">
        <v>2</v>
      </c>
      <c r="G57" s="9" t="s">
        <v>969</v>
      </c>
      <c r="H57" s="9" t="s">
        <v>1096</v>
      </c>
      <c r="I57" s="9" t="s">
        <v>2229</v>
      </c>
      <c r="J57" s="9" t="s">
        <v>2199</v>
      </c>
      <c r="K57" s="9" t="s">
        <v>2200</v>
      </c>
      <c r="L57">
        <v>11</v>
      </c>
      <c r="M57" t="s">
        <v>1785</v>
      </c>
      <c r="N57" s="2" t="str">
        <f t="shared" si="0"/>
        <v xml:space="preserve">                new InvoiceLine() { Id = 5579, InvoiceId = 1740, StockItemId = 1, Description = "USB missile launcher (Green)", PackageTypeId = 7, Quantity = 2, UnitPrice = Decimal.Parse("25.00"), TaxRate = Decimal.Parse("15.000"), TaxAmount = Decimal.Parse("7.50"), LineProfit = Decimal.Parse("31.00"), ExtendedPrice = Decimal.Parse("57.50"), LastEditedBy = 11, LastEditedWhen = DateTime.Parse("2013-02-02 12:00:00.0000000") },</v>
      </c>
    </row>
    <row r="58" spans="1:14" ht="90" x14ac:dyDescent="0.25">
      <c r="A58">
        <v>5595</v>
      </c>
      <c r="B58">
        <v>1745</v>
      </c>
      <c r="C58">
        <v>36</v>
      </c>
      <c r="D58" s="14" t="s">
        <v>1066</v>
      </c>
      <c r="E58">
        <v>7</v>
      </c>
      <c r="F58">
        <v>5</v>
      </c>
      <c r="G58" s="9" t="s">
        <v>947</v>
      </c>
      <c r="H58" s="9" t="s">
        <v>1096</v>
      </c>
      <c r="I58" s="9" t="s">
        <v>2228</v>
      </c>
      <c r="J58" s="9" t="s">
        <v>2180</v>
      </c>
      <c r="K58" s="9" t="s">
        <v>2181</v>
      </c>
      <c r="L58">
        <v>8</v>
      </c>
      <c r="M58" t="s">
        <v>2201</v>
      </c>
      <c r="N58" s="2" t="str">
        <f t="shared" si="0"/>
        <v xml:space="preserve">                new InvoiceLine() { Id = 5595, InvoiceId = 1745, StockItemId = 36, Description = "Developer joke mug - when your hammer is C++ (White)", PackageTypeId = 7, Quantity = 5, UnitPrice = Decimal.Parse("13.00"), TaxRate = Decimal.Parse("15.000"), TaxAmount = Decimal.Parse("9.75"), LineProfit = Decimal.Parse("42.50"), ExtendedPrice = Decimal.Parse("74.75"), LastEditedBy = 8, LastEditedWhen = DateTime.Parse("2013-02-04 12:00:00.0000000") },</v>
      </c>
    </row>
    <row r="59" spans="1:14" ht="90" x14ac:dyDescent="0.25">
      <c r="A59">
        <v>5600</v>
      </c>
      <c r="B59">
        <v>1746</v>
      </c>
      <c r="C59">
        <v>1</v>
      </c>
      <c r="D59" s="14" t="s">
        <v>968</v>
      </c>
      <c r="E59">
        <v>7</v>
      </c>
      <c r="F59">
        <v>1</v>
      </c>
      <c r="G59" s="9" t="s">
        <v>969</v>
      </c>
      <c r="H59" s="9" t="s">
        <v>1096</v>
      </c>
      <c r="I59" s="9" t="s">
        <v>2230</v>
      </c>
      <c r="J59" s="9" t="s">
        <v>2202</v>
      </c>
      <c r="K59" s="9" t="s">
        <v>2203</v>
      </c>
      <c r="L59">
        <v>8</v>
      </c>
      <c r="M59" t="s">
        <v>2201</v>
      </c>
      <c r="N59" s="2" t="str">
        <f t="shared" si="0"/>
        <v xml:space="preserve">                new InvoiceLine() { Id = 5600, InvoiceId = 1746, StockItemId = 1, Description = "USB missile launcher (Green)", PackageTypeId = 7, Quantity = 1, UnitPrice = Decimal.Parse("25.00"), TaxRate = Decimal.Parse("15.000"), TaxAmount = Decimal.Parse("3.75"), LineProfit = Decimal.Parse("15.50"), ExtendedPrice = Decimal.Parse("28.75"), LastEditedBy = 8, LastEditedWhen = DateTime.Parse("2013-02-04 12:00:00.0000000") },</v>
      </c>
    </row>
    <row r="60" spans="1:14" ht="90" x14ac:dyDescent="0.25">
      <c r="A60">
        <v>5927</v>
      </c>
      <c r="B60">
        <v>1841</v>
      </c>
      <c r="C60">
        <v>7</v>
      </c>
      <c r="D60" s="14" t="s">
        <v>1000</v>
      </c>
      <c r="E60">
        <v>7</v>
      </c>
      <c r="F60">
        <v>6</v>
      </c>
      <c r="G60" s="9" t="s">
        <v>988</v>
      </c>
      <c r="H60" s="9" t="s">
        <v>1096</v>
      </c>
      <c r="I60" s="9" t="s">
        <v>2160</v>
      </c>
      <c r="J60" s="9" t="s">
        <v>2161</v>
      </c>
      <c r="K60" s="9" t="s">
        <v>2162</v>
      </c>
      <c r="L60">
        <v>15</v>
      </c>
      <c r="M60" t="s">
        <v>2204</v>
      </c>
      <c r="N60" s="2" t="str">
        <f t="shared" si="0"/>
        <v xml:space="preserve">                new InvoiceLine() { Id = 5927, InvoiceId = 1841, StockItemId = 7, Description = "USB food flash drive - pizza slice", PackageTypeId = 7, Quantity = 6, UnitPrice = Decimal.Parse("32.00"), TaxRate = Decimal.Parse("15.000"), TaxAmount = Decimal.Parse("28.80"), LineProfit = Decimal.Parse("120.00"), ExtendedPrice = Decimal.Parse("220.80"), LastEditedBy = 15, LastEditedWhen = DateTime.Parse("2013-02-06 12:00:00.0000000") },</v>
      </c>
    </row>
    <row r="61" spans="1:14" ht="90" x14ac:dyDescent="0.25">
      <c r="A61">
        <v>5933</v>
      </c>
      <c r="B61">
        <v>1842</v>
      </c>
      <c r="C61">
        <v>39</v>
      </c>
      <c r="D61" s="14" t="s">
        <v>1072</v>
      </c>
      <c r="E61">
        <v>7</v>
      </c>
      <c r="F61">
        <v>4</v>
      </c>
      <c r="G61" s="9" t="s">
        <v>947</v>
      </c>
      <c r="H61" s="9" t="s">
        <v>1096</v>
      </c>
      <c r="I61" s="9" t="s">
        <v>2221</v>
      </c>
      <c r="J61" s="9" t="s">
        <v>1848</v>
      </c>
      <c r="K61" s="9" t="s">
        <v>2131</v>
      </c>
      <c r="L61">
        <v>15</v>
      </c>
      <c r="M61" t="s">
        <v>2204</v>
      </c>
      <c r="N61" s="2" t="str">
        <f t="shared" si="0"/>
        <v xml:space="preserve">                new InvoiceLine() { Id = 5933, InvoiceId = 1842, StockItemId = 39, Description = "Developer joke mug - inheritance is the OO way to become wealthy (Black)", PackageTypeId = 7, Quantity = 4, UnitPrice = Decimal.Parse("13.00"), TaxRate = Decimal.Parse("15.000"), TaxAmount = Decimal.Parse("7.80"), LineProfit = Decimal.Parse("34.00"), ExtendedPrice = Decimal.Parse("59.80"), LastEditedBy = 15, LastEditedWhen = DateTime.Parse("2013-02-06 12:00:00.0000000") },</v>
      </c>
    </row>
    <row r="62" spans="1:14" ht="90" x14ac:dyDescent="0.25">
      <c r="A62">
        <v>5936</v>
      </c>
      <c r="B62">
        <v>1843</v>
      </c>
      <c r="C62">
        <v>23</v>
      </c>
      <c r="D62" s="14" t="s">
        <v>1040</v>
      </c>
      <c r="E62">
        <v>7</v>
      </c>
      <c r="F62">
        <v>2</v>
      </c>
      <c r="G62" s="9" t="s">
        <v>947</v>
      </c>
      <c r="H62" s="9" t="s">
        <v>1096</v>
      </c>
      <c r="I62" s="9" t="s">
        <v>2224</v>
      </c>
      <c r="J62" s="9" t="s">
        <v>2139</v>
      </c>
      <c r="K62" s="9" t="s">
        <v>2140</v>
      </c>
      <c r="L62">
        <v>15</v>
      </c>
      <c r="M62" t="s">
        <v>2204</v>
      </c>
      <c r="N62" s="2" t="str">
        <f t="shared" si="0"/>
        <v xml:space="preserve">                new InvoiceLine() { Id = 5936, InvoiceId = 1843, StockItemId = 23, Description = "DBA joke mug - it depends (Black)", PackageTypeId = 7, Quantity = 2, UnitPrice = Decimal.Parse("13.00"), TaxRate = Decimal.Parse("15.000"), TaxAmount = Decimal.Parse("3.90"), LineProfit = Decimal.Parse("17.00"), ExtendedPrice = Decimal.Parse("29.90"), LastEditedBy = 15, LastEditedWhen = DateTime.Parse("2013-02-06 12:00:00.0000000") },</v>
      </c>
    </row>
    <row r="63" spans="1:14" ht="90" x14ac:dyDescent="0.25">
      <c r="A63">
        <v>5937</v>
      </c>
      <c r="B63">
        <v>1843</v>
      </c>
      <c r="C63">
        <v>3</v>
      </c>
      <c r="D63" s="14" t="s">
        <v>979</v>
      </c>
      <c r="E63">
        <v>7</v>
      </c>
      <c r="F63">
        <v>30</v>
      </c>
      <c r="G63" s="9" t="s">
        <v>980</v>
      </c>
      <c r="H63" s="9" t="s">
        <v>1096</v>
      </c>
      <c r="I63" s="9" t="s">
        <v>2205</v>
      </c>
      <c r="J63" s="9" t="s">
        <v>2206</v>
      </c>
      <c r="K63" s="9" t="s">
        <v>2207</v>
      </c>
      <c r="L63">
        <v>15</v>
      </c>
      <c r="M63" t="s">
        <v>2204</v>
      </c>
      <c r="N63" s="2" t="str">
        <f t="shared" si="0"/>
        <v xml:space="preserve">                new InvoiceLine() { Id = 5937, InvoiceId = 1843, StockItemId = 3, Description = "Office cube periscope (Black)", PackageTypeId = 7, Quantity = 30, UnitPrice = Decimal.Parse("18.50"), TaxRate = Decimal.Parse("15.000"), TaxAmount = Decimal.Parse("83.25"), LineProfit = Decimal.Parse("217.50"), ExtendedPrice = Decimal.Parse("638.25"), LastEditedBy = 15, LastEditedWhen = DateTime.Parse("2013-02-06 12:00:00.0000000") },</v>
      </c>
    </row>
    <row r="64" spans="1:14" ht="90" x14ac:dyDescent="0.25">
      <c r="A64">
        <v>6062</v>
      </c>
      <c r="B64">
        <v>1876</v>
      </c>
      <c r="C64">
        <v>6</v>
      </c>
      <c r="D64" s="14" t="s">
        <v>998</v>
      </c>
      <c r="E64">
        <v>7</v>
      </c>
      <c r="F64">
        <v>10</v>
      </c>
      <c r="G64" s="9" t="s">
        <v>988</v>
      </c>
      <c r="H64" s="9" t="s">
        <v>1096</v>
      </c>
      <c r="I64" s="9" t="s">
        <v>1849</v>
      </c>
      <c r="J64" s="9" t="s">
        <v>2165</v>
      </c>
      <c r="K64" s="9" t="s">
        <v>2166</v>
      </c>
      <c r="L64">
        <v>14</v>
      </c>
      <c r="M64" t="s">
        <v>2208</v>
      </c>
      <c r="N64" s="2" t="str">
        <f t="shared" si="0"/>
        <v xml:space="preserve">                new InvoiceLine() { Id = 6062, InvoiceId = 1876, StockItemId = 6, Description = "USB food flash drive - hot dog", PackageTypeId = 7, Quantity = 10, UnitPrice = Decimal.Parse("32.00"), TaxRate = Decimal.Parse("15.000"), TaxAmount = Decimal.Parse("48.00"), LineProfit = Decimal.Parse("200.00"), ExtendedPrice = Decimal.Parse("368.00"), LastEditedBy = 14, LastEditedWhen = DateTime.Parse("2013-02-07 12:00:00.0000000") },</v>
      </c>
    </row>
    <row r="65" spans="1:14" ht="90" x14ac:dyDescent="0.25">
      <c r="A65">
        <v>6178</v>
      </c>
      <c r="B65">
        <v>1911</v>
      </c>
      <c r="C65">
        <v>17</v>
      </c>
      <c r="D65" s="14" t="s">
        <v>1028</v>
      </c>
      <c r="E65">
        <v>7</v>
      </c>
      <c r="F65">
        <v>3</v>
      </c>
      <c r="G65" s="9" t="s">
        <v>947</v>
      </c>
      <c r="H65" s="9" t="s">
        <v>1096</v>
      </c>
      <c r="I65" s="9" t="s">
        <v>2223</v>
      </c>
      <c r="J65" s="9" t="s">
        <v>2136</v>
      </c>
      <c r="K65" s="9" t="s">
        <v>2137</v>
      </c>
      <c r="L65">
        <v>16</v>
      </c>
      <c r="M65" t="s">
        <v>2209</v>
      </c>
      <c r="N65" s="2" t="str">
        <f t="shared" si="0"/>
        <v xml:space="preserve">                new InvoiceLine() { Id = 6178, InvoiceId = 1911, StockItemId = 17, Description = "DBA joke mug - mind if I join you? (Black)", PackageTypeId = 7, Quantity = 3, UnitPrice = Decimal.Parse("13.00"), TaxRate = Decimal.Parse("15.000"), TaxAmount = Decimal.Parse("5.85"), LineProfit = Decimal.Parse("25.50"), ExtendedPrice = Decimal.Parse("44.85"), LastEditedBy = 16, LastEditedWhen = DateTime.Parse("2013-02-08 12:00:00.0000000") },</v>
      </c>
    </row>
    <row r="66" spans="1:14" ht="90" x14ac:dyDescent="0.25">
      <c r="A66">
        <v>6179</v>
      </c>
      <c r="B66">
        <v>1911</v>
      </c>
      <c r="C66">
        <v>12</v>
      </c>
      <c r="D66" s="14" t="s">
        <v>1013</v>
      </c>
      <c r="E66">
        <v>7</v>
      </c>
      <c r="F66">
        <v>8</v>
      </c>
      <c r="G66" s="9" t="s">
        <v>988</v>
      </c>
      <c r="H66" s="9" t="s">
        <v>1096</v>
      </c>
      <c r="I66" s="9" t="s">
        <v>2175</v>
      </c>
      <c r="J66" s="9" t="s">
        <v>2176</v>
      </c>
      <c r="K66" s="9" t="s">
        <v>2177</v>
      </c>
      <c r="L66">
        <v>16</v>
      </c>
      <c r="M66" t="s">
        <v>2209</v>
      </c>
      <c r="N66" s="2" t="str">
        <f t="shared" si="0"/>
        <v xml:space="preserve">                new InvoiceLine() { Id = 6179, InvoiceId = 1911, StockItemId = 12, Description = "USB food flash drive - donut", PackageTypeId = 7, Quantity = 8, UnitPrice = Decimal.Parse("32.00"), TaxRate = Decimal.Parse("15.000"), TaxAmount = Decimal.Parse("38.40"), LineProfit = Decimal.Parse("160.00"), ExtendedPrice = Decimal.Parse("294.40"), LastEditedBy = 16, LastEditedWhen = DateTime.Parse("2013-02-08 12:00:00.0000000") },</v>
      </c>
    </row>
    <row r="67" spans="1:14" ht="90" x14ac:dyDescent="0.25">
      <c r="A67">
        <v>6378</v>
      </c>
      <c r="B67">
        <v>1971</v>
      </c>
      <c r="C67">
        <v>22</v>
      </c>
      <c r="D67" s="14" t="s">
        <v>1038</v>
      </c>
      <c r="E67">
        <v>7</v>
      </c>
      <c r="F67">
        <v>1</v>
      </c>
      <c r="G67" s="9" t="s">
        <v>947</v>
      </c>
      <c r="H67" s="9" t="s">
        <v>1096</v>
      </c>
      <c r="I67" s="9" t="s">
        <v>2226</v>
      </c>
      <c r="J67" s="9" t="s">
        <v>2227</v>
      </c>
      <c r="K67" s="9" t="s">
        <v>2178</v>
      </c>
      <c r="L67">
        <v>18</v>
      </c>
      <c r="M67" t="s">
        <v>1792</v>
      </c>
      <c r="N67" s="2" t="str">
        <f t="shared" ref="N67:N82" si="1">CONCATENATE("                new InvoiceLine() { Id = ",A67,", InvoiceId = ",B67,", StockItemId = ",C67,", Description = """,D67,"""",", PackageTypeId = ",E67,", Quantity = ",F67,", UnitPrice = Decimal.Parse(""",G67,""")",", TaxRate = Decimal.Parse(""",H67,"""), TaxAmount = Decimal.Parse(""",I67,"""), LineProfit = Decimal.Parse(""",J67,"""), ExtendedPrice = Decimal.Parse(""",K67,""")",IF(L67="NULL","",CONCATENATE(", LastEditedBy = ",L67)),IF(M67="NULL","",CONCATENATE(", LastEditedWhen = DateTime.Parse(""",M67,""")"))," },")</f>
        <v xml:space="preserve">                new InvoiceLine() { Id = 6378, InvoiceId = 1971, StockItemId = 22, Description = "DBA joke mug - it depends (White)", PackageTypeId = 7, Quantity = 1, UnitPrice = Decimal.Parse("13.00"), TaxRate = Decimal.Parse("15.000"), TaxAmount = Decimal.Parse("1.95"), LineProfit = Decimal.Parse("8.50"), ExtendedPrice = Decimal.Parse("14.95"), LastEditedBy = 18, LastEditedWhen = DateTime.Parse("2013-02-09 12:00:00.0000000") },</v>
      </c>
    </row>
    <row r="68" spans="1:14" ht="90" x14ac:dyDescent="0.25">
      <c r="A68">
        <v>6529</v>
      </c>
      <c r="B68">
        <v>2015</v>
      </c>
      <c r="C68">
        <v>33</v>
      </c>
      <c r="D68" s="14" t="s">
        <v>1060</v>
      </c>
      <c r="E68">
        <v>7</v>
      </c>
      <c r="F68">
        <v>6</v>
      </c>
      <c r="G68" s="9" t="s">
        <v>947</v>
      </c>
      <c r="H68" s="9" t="s">
        <v>1096</v>
      </c>
      <c r="I68" s="9" t="s">
        <v>2222</v>
      </c>
      <c r="J68" s="9" t="s">
        <v>2133</v>
      </c>
      <c r="K68" s="9" t="s">
        <v>2134</v>
      </c>
      <c r="L68">
        <v>15</v>
      </c>
      <c r="M68" t="s">
        <v>1795</v>
      </c>
      <c r="N68" s="2" t="str">
        <f t="shared" si="1"/>
        <v xml:space="preserve">                new InvoiceLine() { Id = 6529, InvoiceId = 2015, StockItemId = 33, Description = "Developer joke mug - that's a hardware problem (Black)", PackageTypeId = 7, Quantity = 6, UnitPrice = Decimal.Parse("13.00"), TaxRate = Decimal.Parse("15.000"), TaxAmount = Decimal.Parse("11.70"), LineProfit = Decimal.Parse("51.00"), ExtendedPrice = Decimal.Parse("89.70"), LastEditedBy = 15, LastEditedWhen = DateTime.Parse("2013-02-11 12:00:00.0000000") },</v>
      </c>
    </row>
    <row r="69" spans="1:14" ht="90" x14ac:dyDescent="0.25">
      <c r="A69">
        <v>6530</v>
      </c>
      <c r="B69">
        <v>2015</v>
      </c>
      <c r="C69">
        <v>47</v>
      </c>
      <c r="D69" s="14" t="s">
        <v>1088</v>
      </c>
      <c r="E69">
        <v>7</v>
      </c>
      <c r="F69">
        <v>8</v>
      </c>
      <c r="G69" s="9" t="s">
        <v>947</v>
      </c>
      <c r="H69" s="9" t="s">
        <v>1096</v>
      </c>
      <c r="I69" s="9" t="s">
        <v>2154</v>
      </c>
      <c r="J69" s="9" t="s">
        <v>2155</v>
      </c>
      <c r="K69" s="9" t="s">
        <v>2156</v>
      </c>
      <c r="L69">
        <v>15</v>
      </c>
      <c r="M69" t="s">
        <v>1795</v>
      </c>
      <c r="N69" s="2" t="str">
        <f t="shared" si="1"/>
        <v xml:space="preserve">                new InvoiceLine() { Id = 6530, InvoiceId = 2015, StockItemId = 47, Description = "Developer joke mug - a foo walks into a bar (Black)", PackageTypeId = 7, Quantity = 8, UnitPrice = Decimal.Parse("13.00"), TaxRate = Decimal.Parse("15.000"), TaxAmount = Decimal.Parse("15.60"), LineProfit = Decimal.Parse("68.00"), ExtendedPrice = Decimal.Parse("119.60"), LastEditedBy = 15, LastEditedWhen = DateTime.Parse("2013-02-11 12:00:00.0000000") },</v>
      </c>
    </row>
    <row r="70" spans="1:14" ht="90" x14ac:dyDescent="0.25">
      <c r="A70">
        <v>6533</v>
      </c>
      <c r="B70">
        <v>2015</v>
      </c>
      <c r="C70">
        <v>30</v>
      </c>
      <c r="D70" s="14" t="s">
        <v>1054</v>
      </c>
      <c r="E70">
        <v>7</v>
      </c>
      <c r="F70">
        <v>7</v>
      </c>
      <c r="G70" s="9" t="s">
        <v>947</v>
      </c>
      <c r="H70" s="9" t="s">
        <v>1096</v>
      </c>
      <c r="I70" s="9" t="s">
        <v>2141</v>
      </c>
      <c r="J70" s="9" t="s">
        <v>2142</v>
      </c>
      <c r="K70" s="9" t="s">
        <v>2143</v>
      </c>
      <c r="L70">
        <v>15</v>
      </c>
      <c r="M70" t="s">
        <v>1795</v>
      </c>
      <c r="N70" s="2" t="str">
        <f t="shared" si="1"/>
        <v xml:space="preserve">                new InvoiceLine() { Id = 6533, InvoiceId = 2015, StockItemId = 30, Description = "Developer joke mug - Oct 31 = Dec 25 (White)", PackageTypeId = 7, Quantity = 7, UnitPrice = Decimal.Parse("13.00"), TaxRate = Decimal.Parse("15.000"), TaxAmount = Decimal.Parse("13.65"), LineProfit = Decimal.Parse("59.50"), ExtendedPrice = Decimal.Parse("104.65"), LastEditedBy = 15, LastEditedWhen = DateTime.Parse("2013-02-11 12:00:00.0000000") },</v>
      </c>
    </row>
    <row r="71" spans="1:14" ht="90" x14ac:dyDescent="0.25">
      <c r="A71">
        <v>6534</v>
      </c>
      <c r="B71">
        <v>2016</v>
      </c>
      <c r="C71">
        <v>15</v>
      </c>
      <c r="D71" s="14" t="s">
        <v>1019</v>
      </c>
      <c r="E71">
        <v>9</v>
      </c>
      <c r="F71">
        <v>7</v>
      </c>
      <c r="G71" s="9" t="s">
        <v>1003</v>
      </c>
      <c r="H71" s="9" t="s">
        <v>1096</v>
      </c>
      <c r="I71" s="9" t="s">
        <v>2210</v>
      </c>
      <c r="J71" s="9" t="s">
        <v>2211</v>
      </c>
      <c r="K71" s="9" t="s">
        <v>2212</v>
      </c>
      <c r="L71">
        <v>15</v>
      </c>
      <c r="M71" t="s">
        <v>1795</v>
      </c>
      <c r="N71" s="2" t="str">
        <f t="shared" si="1"/>
        <v xml:space="preserve">                new InvoiceLine() { Id = 6534, InvoiceId = 2016, StockItemId = 15, Description = "USB food flash drive - dessert 10 drive variety pack", PackageTypeId = 9, Quantity = 7, UnitPrice = Decimal.Parse("240.00"), TaxRate = Decimal.Parse("15.000"), TaxAmount = Decimal.Parse("252.00"), LineProfit = Decimal.Parse("1060.50"), ExtendedPrice = Decimal.Parse("1932.00"), LastEditedBy = 15, LastEditedWhen = DateTime.Parse("2013-02-11 12:00:00.0000000") },</v>
      </c>
    </row>
    <row r="72" spans="1:14" ht="90" x14ac:dyDescent="0.25">
      <c r="A72">
        <v>6538</v>
      </c>
      <c r="B72">
        <v>2018</v>
      </c>
      <c r="C72">
        <v>11</v>
      </c>
      <c r="D72" s="14" t="s">
        <v>1011</v>
      </c>
      <c r="E72">
        <v>7</v>
      </c>
      <c r="F72">
        <v>3</v>
      </c>
      <c r="G72" s="9" t="s">
        <v>988</v>
      </c>
      <c r="H72" s="9" t="s">
        <v>1096</v>
      </c>
      <c r="I72" s="9" t="s">
        <v>2195</v>
      </c>
      <c r="J72" s="9" t="s">
        <v>2196</v>
      </c>
      <c r="K72" s="9" t="s">
        <v>2197</v>
      </c>
      <c r="L72">
        <v>15</v>
      </c>
      <c r="M72" t="s">
        <v>1795</v>
      </c>
      <c r="N72" s="2" t="str">
        <f t="shared" si="1"/>
        <v xml:space="preserve">                new InvoiceLine() { Id = 6538, InvoiceId = 2018, StockItemId = 11, Description = "USB food flash drive - cookie", PackageTypeId = 7, Quantity = 3, UnitPrice = Decimal.Parse("32.00"), TaxRate = Decimal.Parse("15.000"), TaxAmount = Decimal.Parse("14.40"), LineProfit = Decimal.Parse("60.00"), ExtendedPrice = Decimal.Parse("110.40"), LastEditedBy = 15, LastEditedWhen = DateTime.Parse("2013-02-11 12:00:00.0000000") },</v>
      </c>
    </row>
    <row r="73" spans="1:14" ht="90" x14ac:dyDescent="0.25">
      <c r="A73">
        <v>6883</v>
      </c>
      <c r="B73">
        <v>2118</v>
      </c>
      <c r="C73">
        <v>25</v>
      </c>
      <c r="D73" s="14" t="s">
        <v>1044</v>
      </c>
      <c r="E73">
        <v>7</v>
      </c>
      <c r="F73">
        <v>4</v>
      </c>
      <c r="G73" s="9" t="s">
        <v>947</v>
      </c>
      <c r="H73" s="9" t="s">
        <v>1096</v>
      </c>
      <c r="I73" s="9" t="s">
        <v>2221</v>
      </c>
      <c r="J73" s="9" t="s">
        <v>1848</v>
      </c>
      <c r="K73" s="9" t="s">
        <v>2131</v>
      </c>
      <c r="L73">
        <v>13</v>
      </c>
      <c r="M73" t="s">
        <v>2213</v>
      </c>
      <c r="N73" s="2" t="str">
        <f t="shared" si="1"/>
        <v xml:space="preserve">                new InvoiceLine() { Id = 6883, InvoiceId = 2118, StockItemId = 25, Description = "DBA joke mug - I will get you in order (Black)", PackageTypeId = 7, Quantity = 4, UnitPrice = Decimal.Parse("13.00"), TaxRate = Decimal.Parse("15.000"), TaxAmount = Decimal.Parse("7.80"), LineProfit = Decimal.Parse("34.00"), ExtendedPrice = Decimal.Parse("59.80"), LastEditedBy = 13, LastEditedWhen = DateTime.Parse("2013-02-13 12:00:00.0000000") },</v>
      </c>
    </row>
    <row r="74" spans="1:14" ht="90" x14ac:dyDescent="0.25">
      <c r="A74">
        <v>7003</v>
      </c>
      <c r="B74">
        <v>2157</v>
      </c>
      <c r="C74">
        <v>22</v>
      </c>
      <c r="D74" s="14" t="s">
        <v>1038</v>
      </c>
      <c r="E74">
        <v>7</v>
      </c>
      <c r="F74">
        <v>1</v>
      </c>
      <c r="G74" s="9" t="s">
        <v>947</v>
      </c>
      <c r="H74" s="9" t="s">
        <v>1096</v>
      </c>
      <c r="I74" s="9" t="s">
        <v>2226</v>
      </c>
      <c r="J74" s="9" t="s">
        <v>2227</v>
      </c>
      <c r="K74" s="9" t="s">
        <v>2178</v>
      </c>
      <c r="L74">
        <v>9</v>
      </c>
      <c r="M74" t="s">
        <v>2214</v>
      </c>
      <c r="N74" s="2" t="str">
        <f t="shared" si="1"/>
        <v xml:space="preserve">                new InvoiceLine() { Id = 7003, InvoiceId = 2157, StockItemId = 22, Description = "DBA joke mug - it depends (White)", PackageTypeId = 7, Quantity = 1, UnitPrice = Decimal.Parse("13.00"), TaxRate = Decimal.Parse("15.000"), TaxAmount = Decimal.Parse("1.95"), LineProfit = Decimal.Parse("8.50"), ExtendedPrice = Decimal.Parse("14.95"), LastEditedBy = 9, LastEditedWhen = DateTime.Parse("2013-02-14 12:00:00.0000000") },</v>
      </c>
    </row>
    <row r="75" spans="1:14" ht="90" x14ac:dyDescent="0.25">
      <c r="A75">
        <v>7185</v>
      </c>
      <c r="B75">
        <v>2216</v>
      </c>
      <c r="C75">
        <v>43</v>
      </c>
      <c r="D75" s="14" t="s">
        <v>1080</v>
      </c>
      <c r="E75">
        <v>7</v>
      </c>
      <c r="F75">
        <v>8</v>
      </c>
      <c r="G75" s="9" t="s">
        <v>947</v>
      </c>
      <c r="H75" s="9" t="s">
        <v>1096</v>
      </c>
      <c r="I75" s="9" t="s">
        <v>2154</v>
      </c>
      <c r="J75" s="9" t="s">
        <v>2155</v>
      </c>
      <c r="K75" s="9" t="s">
        <v>2156</v>
      </c>
      <c r="L75">
        <v>20</v>
      </c>
      <c r="M75" t="s">
        <v>2215</v>
      </c>
      <c r="N75" s="2" t="str">
        <f t="shared" si="1"/>
        <v xml:space="preserve">                new InvoiceLine() { Id = 7185, InvoiceId = 2216, StockItemId = 43, Description = "Developer joke mug - understanding recursion requires understanding recursion (Black)", PackageTypeId = 7, Quantity = 8, UnitPrice = Decimal.Parse("13.00"), TaxRate = Decimal.Parse("15.000"), TaxAmount = Decimal.Parse("15.60"), LineProfit = Decimal.Parse("68.00"), ExtendedPrice = Decimal.Parse("119.60"), LastEditedBy = 20, LastEditedWhen = DateTime.Parse("2013-02-15 12:00:00.0000000") },</v>
      </c>
    </row>
    <row r="76" spans="1:14" ht="90" x14ac:dyDescent="0.25">
      <c r="A76">
        <v>7188</v>
      </c>
      <c r="B76">
        <v>2217</v>
      </c>
      <c r="C76">
        <v>12</v>
      </c>
      <c r="D76" s="14" t="s">
        <v>1013</v>
      </c>
      <c r="E76">
        <v>7</v>
      </c>
      <c r="F76">
        <v>4</v>
      </c>
      <c r="G76" s="9" t="s">
        <v>988</v>
      </c>
      <c r="H76" s="9" t="s">
        <v>1096</v>
      </c>
      <c r="I76" s="9" t="s">
        <v>2167</v>
      </c>
      <c r="J76" s="9" t="s">
        <v>2168</v>
      </c>
      <c r="K76" s="9" t="s">
        <v>2169</v>
      </c>
      <c r="L76">
        <v>20</v>
      </c>
      <c r="M76" t="s">
        <v>2215</v>
      </c>
      <c r="N76" s="2" t="str">
        <f t="shared" si="1"/>
        <v xml:space="preserve">                new InvoiceLine() { Id = 7188, InvoiceId = 2217, StockItemId = 12, Description = "USB food flash drive - donut", PackageTypeId = 7, Quantity = 4, UnitPrice = Decimal.Parse("32.00"), TaxRate = Decimal.Parse("15.000"), TaxAmount = Decimal.Parse("19.20"), LineProfit = Decimal.Parse("80.00"), ExtendedPrice = Decimal.Parse("147.20"), LastEditedBy = 20, LastEditedWhen = DateTime.Parse("2013-02-15 12:00:00.0000000") },</v>
      </c>
    </row>
    <row r="77" spans="1:14" ht="90" x14ac:dyDescent="0.25">
      <c r="A77">
        <v>7311</v>
      </c>
      <c r="B77">
        <v>2256</v>
      </c>
      <c r="C77">
        <v>46</v>
      </c>
      <c r="D77" s="14" t="s">
        <v>1086</v>
      </c>
      <c r="E77">
        <v>7</v>
      </c>
      <c r="F77">
        <v>10</v>
      </c>
      <c r="G77" s="9" t="s">
        <v>947</v>
      </c>
      <c r="H77" s="9" t="s">
        <v>1096</v>
      </c>
      <c r="I77" s="9" t="s">
        <v>2151</v>
      </c>
      <c r="J77" s="9" t="s">
        <v>2152</v>
      </c>
      <c r="K77" s="9" t="s">
        <v>2153</v>
      </c>
      <c r="L77">
        <v>3</v>
      </c>
      <c r="M77" t="s">
        <v>2216</v>
      </c>
      <c r="N77" s="2" t="str">
        <f t="shared" si="1"/>
        <v xml:space="preserve">                new InvoiceLine() { Id = 7311, InvoiceId = 2256, StockItemId = 46, Description = "Developer joke mug - a foo walks into a bar (White)", PackageTypeId = 7, Quantity = 10, UnitPrice = Decimal.Parse("13.00"), TaxRate = Decimal.Parse("15.000"), TaxAmount = Decimal.Parse("19.50"), LineProfit = Decimal.Parse("85.00"), ExtendedPrice = Decimal.Parse("149.50"), LastEditedBy = 3, LastEditedWhen = DateTime.Parse("2013-02-16 12:00:00.0000000") },</v>
      </c>
    </row>
    <row r="78" spans="1:14" ht="90" x14ac:dyDescent="0.25">
      <c r="A78">
        <v>7312</v>
      </c>
      <c r="B78">
        <v>2256</v>
      </c>
      <c r="C78">
        <v>29</v>
      </c>
      <c r="D78" s="14" t="s">
        <v>1052</v>
      </c>
      <c r="E78">
        <v>7</v>
      </c>
      <c r="F78">
        <v>9</v>
      </c>
      <c r="G78" s="9" t="s">
        <v>947</v>
      </c>
      <c r="H78" s="9" t="s">
        <v>1096</v>
      </c>
      <c r="I78" s="9" t="s">
        <v>2147</v>
      </c>
      <c r="J78" s="9" t="s">
        <v>2148</v>
      </c>
      <c r="K78" s="9" t="s">
        <v>2149</v>
      </c>
      <c r="L78">
        <v>3</v>
      </c>
      <c r="M78" t="s">
        <v>2216</v>
      </c>
      <c r="N78" s="2" t="str">
        <f t="shared" si="1"/>
        <v xml:space="preserve">                new InvoiceLine() { Id = 7312, InvoiceId = 2256, StockItemId = 29, Description = "DBA joke mug - two types of DBAs (Black)", PackageTypeId = 7, Quantity = 9, UnitPrice = Decimal.Parse("13.00"), TaxRate = Decimal.Parse("15.000"), TaxAmount = Decimal.Parse("17.55"), LineProfit = Decimal.Parse("76.50"), ExtendedPrice = Decimal.Parse("134.55"), LastEditedBy = 3, LastEditedWhen = DateTime.Parse("2013-02-16 12:00:00.0000000") },</v>
      </c>
    </row>
    <row r="79" spans="1:14" ht="90" x14ac:dyDescent="0.25">
      <c r="A79">
        <v>7318</v>
      </c>
      <c r="B79">
        <v>2258</v>
      </c>
      <c r="C79">
        <v>2</v>
      </c>
      <c r="D79" s="14" t="s">
        <v>977</v>
      </c>
      <c r="E79">
        <v>7</v>
      </c>
      <c r="F79">
        <v>5</v>
      </c>
      <c r="G79" s="9" t="s">
        <v>969</v>
      </c>
      <c r="H79" s="9" t="s">
        <v>1096</v>
      </c>
      <c r="I79" s="9" t="s">
        <v>2217</v>
      </c>
      <c r="J79" s="9" t="s">
        <v>2218</v>
      </c>
      <c r="K79" s="9" t="s">
        <v>2219</v>
      </c>
      <c r="L79">
        <v>3</v>
      </c>
      <c r="M79" t="s">
        <v>2216</v>
      </c>
      <c r="N79" s="2" t="str">
        <f t="shared" si="1"/>
        <v xml:space="preserve">                new InvoiceLine() { Id = 7318, InvoiceId = 2258, StockItemId = 2, Description = "USB rocket launcher (Gray)", PackageTypeId = 7, Quantity = 5, UnitPrice = Decimal.Parse("25.00"), TaxRate = Decimal.Parse("15.000"), TaxAmount = Decimal.Parse("18.75"), LineProfit = Decimal.Parse("77.50"), ExtendedPrice = Decimal.Parse("143.75"), LastEditedBy = 3, LastEditedWhen = DateTime.Parse("2013-02-16 12:00:00.0000000") },</v>
      </c>
    </row>
    <row r="80" spans="1:14" ht="90" x14ac:dyDescent="0.25">
      <c r="A80">
        <v>7321</v>
      </c>
      <c r="B80">
        <v>2258</v>
      </c>
      <c r="C80">
        <v>20</v>
      </c>
      <c r="D80" s="14" t="s">
        <v>1034</v>
      </c>
      <c r="E80">
        <v>7</v>
      </c>
      <c r="F80">
        <v>6</v>
      </c>
      <c r="G80" s="9" t="s">
        <v>947</v>
      </c>
      <c r="H80" s="9" t="s">
        <v>1096</v>
      </c>
      <c r="I80" s="9" t="s">
        <v>2222</v>
      </c>
      <c r="J80" s="9" t="s">
        <v>2133</v>
      </c>
      <c r="K80" s="9" t="s">
        <v>2134</v>
      </c>
      <c r="L80">
        <v>3</v>
      </c>
      <c r="M80" t="s">
        <v>2216</v>
      </c>
      <c r="N80" s="2" t="str">
        <f t="shared" si="1"/>
        <v xml:space="preserve">                new InvoiceLine() { Id = 7321, InvoiceId = 2258, StockItemId = 20, Description = "DBA joke mug - you might be a DBA if (White)", PackageTypeId = 7, Quantity = 6, UnitPrice = Decimal.Parse("13.00"), TaxRate = Decimal.Parse("15.000"), TaxAmount = Decimal.Parse("11.70"), LineProfit = Decimal.Parse("51.00"), ExtendedPrice = Decimal.Parse("89.70"), LastEditedBy = 3, LastEditedWhen = DateTime.Parse("2013-02-16 12:00:00.0000000") },</v>
      </c>
    </row>
    <row r="81" spans="1:14" ht="90" x14ac:dyDescent="0.25">
      <c r="A81">
        <v>7474</v>
      </c>
      <c r="B81">
        <v>2308</v>
      </c>
      <c r="C81">
        <v>42</v>
      </c>
      <c r="D81" s="14" t="s">
        <v>1078</v>
      </c>
      <c r="E81">
        <v>7</v>
      </c>
      <c r="F81">
        <v>7</v>
      </c>
      <c r="G81" s="9" t="s">
        <v>947</v>
      </c>
      <c r="H81" s="9" t="s">
        <v>1096</v>
      </c>
      <c r="I81" s="9" t="s">
        <v>2141</v>
      </c>
      <c r="J81" s="9" t="s">
        <v>2142</v>
      </c>
      <c r="K81" s="9" t="s">
        <v>2143</v>
      </c>
      <c r="L81">
        <v>20</v>
      </c>
      <c r="M81" t="s">
        <v>2220</v>
      </c>
      <c r="N81" s="2" t="str">
        <f t="shared" si="1"/>
        <v xml:space="preserve">                new InvoiceLine() { Id = 7474, InvoiceId = 2308, StockItemId = 42, Description = "Developer joke mug - understanding recursion requires understanding recursion (White)", PackageTypeId = 7, Quantity = 7, UnitPrice = Decimal.Parse("13.00"), TaxRate = Decimal.Parse("15.000"), TaxAmount = Decimal.Parse("13.65"), LineProfit = Decimal.Parse("59.50"), ExtendedPrice = Decimal.Parse("104.65"), LastEditedBy = 20, LastEditedWhen = DateTime.Parse("2013-02-18 12:00:00.0000000") },</v>
      </c>
    </row>
    <row r="82" spans="1:14" ht="90" x14ac:dyDescent="0.25">
      <c r="A82">
        <v>7521</v>
      </c>
      <c r="B82">
        <v>2321</v>
      </c>
      <c r="C82">
        <v>34</v>
      </c>
      <c r="D82" s="14" t="s">
        <v>1062</v>
      </c>
      <c r="E82">
        <v>7</v>
      </c>
      <c r="F82">
        <v>5</v>
      </c>
      <c r="G82" s="9" t="s">
        <v>947</v>
      </c>
      <c r="H82" s="9" t="s">
        <v>1096</v>
      </c>
      <c r="I82" s="9" t="s">
        <v>2228</v>
      </c>
      <c r="J82" s="9" t="s">
        <v>2180</v>
      </c>
      <c r="K82" s="9" t="s">
        <v>2181</v>
      </c>
      <c r="L82">
        <v>20</v>
      </c>
      <c r="M82" t="s">
        <v>2220</v>
      </c>
      <c r="N82" s="2" t="str">
        <f t="shared" si="1"/>
        <v xml:space="preserve">                new InvoiceLine() { Id = 7521, InvoiceId = 2321, StockItemId = 34, Description = "Developer joke mug - fun was unexpected at this time (White)", PackageTypeId = 7, Quantity = 5, UnitPrice = Decimal.Parse("13.00"), TaxRate = Decimal.Parse("15.000"), TaxAmount = Decimal.Parse("9.75"), LineProfit = Decimal.Parse("42.50"), ExtendedPrice = Decimal.Parse("74.75"), LastEditedBy = 20, LastEditedWhen = DateTime.Parse("2013-02-18 12:00:00.0000000") },</v>
      </c>
    </row>
  </sheetData>
  <autoFilter ref="A1:N8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zoomScale="80" zoomScaleNormal="80" workbookViewId="0">
      <pane ySplit="1" topLeftCell="A2" activePane="bottomLeft" state="frozen"/>
      <selection activeCell="L1" sqref="L1"/>
      <selection pane="bottomLeft" activeCell="A2" sqref="A2"/>
    </sheetView>
  </sheetViews>
  <sheetFormatPr defaultRowHeight="15" x14ac:dyDescent="0.25"/>
  <cols>
    <col min="1" max="1" width="12.85546875" style="1" bestFit="1" customWidth="1"/>
    <col min="2" max="2" width="17" style="1" bestFit="1" customWidth="1"/>
    <col min="3" max="3" width="55.140625" style="1" bestFit="1" customWidth="1"/>
    <col min="4" max="4" width="17.140625" style="1" bestFit="1" customWidth="1"/>
    <col min="5" max="5" width="18.5703125" style="1" bestFit="1" customWidth="1"/>
    <col min="6" max="6" width="18.42578125" style="1" bestFit="1" customWidth="1"/>
    <col min="7" max="7" width="27.42578125" style="1" bestFit="1" customWidth="1"/>
    <col min="8" max="8" width="15.140625" style="1" bestFit="1" customWidth="1"/>
    <col min="9" max="9" width="10.140625" style="1" bestFit="1" customWidth="1"/>
    <col min="10" max="10" width="18.42578125" style="1" bestFit="1" customWidth="1"/>
    <col min="11" max="11" width="255.7109375" style="2" bestFit="1" customWidth="1"/>
    <col min="12" max="12" width="15.5703125" style="1" bestFit="1" customWidth="1"/>
    <col min="13" max="14" width="28" style="1" bestFit="1" customWidth="1"/>
    <col min="15" max="15" width="125" style="1" bestFit="1" customWidth="1"/>
    <col min="16" max="16384" width="9.140625" style="1"/>
  </cols>
  <sheetData>
    <row r="1" spans="1:15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</row>
    <row r="2" spans="1:15" ht="409.5" x14ac:dyDescent="0.25">
      <c r="A2" s="1">
        <v>222</v>
      </c>
      <c r="B2" s="1" t="s">
        <v>28</v>
      </c>
      <c r="C2" s="1" t="s">
        <v>29</v>
      </c>
      <c r="D2" s="1" t="s">
        <v>30</v>
      </c>
      <c r="E2" s="1">
        <v>792</v>
      </c>
      <c r="F2" s="1" t="s">
        <v>14</v>
      </c>
      <c r="G2" s="1">
        <v>76805524</v>
      </c>
      <c r="H2" s="1" t="s">
        <v>15</v>
      </c>
      <c r="I2" s="1" t="s">
        <v>15</v>
      </c>
      <c r="J2" s="1" t="s">
        <v>23</v>
      </c>
      <c r="K2" s="2" t="s">
        <v>31</v>
      </c>
      <c r="L2" s="1">
        <v>1</v>
      </c>
      <c r="M2" s="1" t="s">
        <v>16</v>
      </c>
      <c r="N2" s="1" t="s">
        <v>17</v>
      </c>
      <c r="O2" s="2" t="str">
        <f t="shared" ref="O2:O4" si="0">CONCATENATE(CONCATENATE("                new Country() { Id = ",A2,", CountryName = """,B2,""", FormalName = """,C2,""", IsoAlpha3Code = """,D2,""", IsoNumericCode = ",E2,", CountryType = """,F2,""", LatestRecordedPopulation = ",G2,", "),CONCATENATE("Continent = """,H2,""", Region = """,I2,""", Subregion = """,J2,"""",IF(L2="NULL","",CONCATENATE(", LastEditedBy = ",L2)),IF(M2="NULL","",CONCATENATE(", ValidFrom = DateTime.Parse(""",M2,""")")),IF(N2="NULL","",CONCATENATE(", ValidTo = DateTime.Parse(""",N2,""")"))," },"))</f>
        <v xml:space="preserve">                new Country() { Id = 222, CountryName = "Turkey", FormalName = "Republic of Turkey", IsoAlpha3Code = "TUR", IsoNumericCode = 792, CountryType = "UN Member State", LatestRecordedPopulation = 76805524, Continent = "Asia", Region = "Asia", Subregion = "Western Asia", LastEditedBy = 1, ValidFrom = DateTime.Parse("2013-01-01 00:00:00.0000000"), ValidTo = DateTime.Parse("9999-12-31 23:59:59.9999999") },</v>
      </c>
    </row>
    <row r="3" spans="1:15" ht="409.5" x14ac:dyDescent="0.25">
      <c r="A3" s="1">
        <v>229</v>
      </c>
      <c r="B3" s="1" t="s">
        <v>32</v>
      </c>
      <c r="C3" s="1" t="s">
        <v>33</v>
      </c>
      <c r="D3" s="1" t="s">
        <v>34</v>
      </c>
      <c r="E3" s="1">
        <v>826</v>
      </c>
      <c r="F3" s="1" t="s">
        <v>14</v>
      </c>
      <c r="G3" s="1">
        <v>62262000</v>
      </c>
      <c r="H3" s="1" t="s">
        <v>18</v>
      </c>
      <c r="I3" s="1" t="s">
        <v>18</v>
      </c>
      <c r="J3" s="1" t="s">
        <v>26</v>
      </c>
      <c r="K3" s="2" t="s">
        <v>35</v>
      </c>
      <c r="L3" s="1">
        <v>1</v>
      </c>
      <c r="M3" s="1" t="s">
        <v>16</v>
      </c>
      <c r="N3" s="1" t="s">
        <v>17</v>
      </c>
      <c r="O3" s="2" t="str">
        <f t="shared" si="0"/>
        <v xml:space="preserve">                new Country() { Id = 229, CountryName = "United Kingdom", FormalName = "United Kingdom of Great Britain and Northern Ireland", IsoAlpha3Code = "GBR", IsoNumericCode = 826, CountryType = "UN Member State", LatestRecordedPopulation = 62262000, Continent = "Europe", Region = "Europe", Subregion = "Northern Europe", LastEditedBy = 1, ValidFrom = DateTime.Parse("2013-01-01 00:00:00.0000000"), ValidTo = DateTime.Parse("9999-12-31 23:59:59.9999999") },</v>
      </c>
    </row>
    <row r="4" spans="1:15" ht="409.5" x14ac:dyDescent="0.25">
      <c r="A4" s="1">
        <v>230</v>
      </c>
      <c r="B4" s="1" t="s">
        <v>36</v>
      </c>
      <c r="C4" s="1" t="s">
        <v>37</v>
      </c>
      <c r="D4" s="1" t="s">
        <v>38</v>
      </c>
      <c r="E4" s="1">
        <v>840</v>
      </c>
      <c r="F4" s="1" t="s">
        <v>14</v>
      </c>
      <c r="G4" s="1">
        <v>313973000</v>
      </c>
      <c r="H4" s="1" t="s">
        <v>21</v>
      </c>
      <c r="I4" s="1" t="s">
        <v>22</v>
      </c>
      <c r="J4" s="1" t="s">
        <v>25</v>
      </c>
      <c r="K4" s="2" t="s">
        <v>39</v>
      </c>
      <c r="L4" s="1" t="s">
        <v>61</v>
      </c>
      <c r="M4" s="1" t="s">
        <v>61</v>
      </c>
      <c r="N4" s="1" t="s">
        <v>61</v>
      </c>
      <c r="O4" s="2" t="str">
        <f t="shared" si="0"/>
        <v xml:space="preserve">                new Country() { Id = 230, CountryName = "United States", FormalName = "United States of America", IsoAlpha3Code = "USA", IsoNumericCode = 840, CountryType = "UN Member State", LatestRecordedPopulation = 313973000, Continent = "North America", Region = "Americas", Subregion = "Northern America" },</v>
      </c>
    </row>
  </sheetData>
  <autoFilter ref="A1:O4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opLeftCell="E1" zoomScale="80" zoomScaleNormal="80" workbookViewId="0">
      <pane ySplit="1" topLeftCell="A2" activePane="bottomLeft" state="frozen"/>
      <selection pane="bottomLeft" activeCell="Q2" sqref="Q2"/>
    </sheetView>
  </sheetViews>
  <sheetFormatPr defaultRowHeight="15" x14ac:dyDescent="0.25"/>
  <cols>
    <col min="1" max="1" width="11" style="1" bestFit="1" customWidth="1"/>
    <col min="2" max="2" width="14.42578125" style="1" bestFit="1" customWidth="1"/>
    <col min="3" max="3" width="22.85546875" style="1" bestFit="1" customWidth="1"/>
    <col min="4" max="4" width="20.140625" style="1" bestFit="1" customWidth="1"/>
    <col min="5" max="5" width="18.7109375" style="1" bestFit="1" customWidth="1"/>
    <col min="6" max="6" width="20.140625" style="1" bestFit="1" customWidth="1"/>
    <col min="7" max="7" width="13.42578125" style="3" bestFit="1" customWidth="1"/>
    <col min="8" max="8" width="24.28515625" style="3" bestFit="1" customWidth="1"/>
    <col min="9" max="9" width="33.140625" style="1" bestFit="1" customWidth="1"/>
    <col min="10" max="10" width="28.140625" style="1" bestFit="1" customWidth="1"/>
    <col min="11" max="11" width="13.5703125" style="1" bestFit="1" customWidth="1"/>
    <col min="12" max="12" width="22.140625" style="1" bestFit="1" customWidth="1"/>
    <col min="13" max="13" width="20.5703125" style="1" bestFit="1" customWidth="1"/>
    <col min="14" max="14" width="28" style="1" bestFit="1" customWidth="1"/>
    <col min="15" max="15" width="15.5703125" style="1" bestFit="1" customWidth="1"/>
    <col min="16" max="16" width="28" style="1" bestFit="1" customWidth="1"/>
    <col min="17" max="17" width="53.140625" style="2" bestFit="1" customWidth="1"/>
    <col min="18" max="16384" width="9.140625" style="1"/>
  </cols>
  <sheetData>
    <row r="1" spans="1:17" s="10" customFormat="1" x14ac:dyDescent="0.25">
      <c r="A1" s="10" t="s">
        <v>1743</v>
      </c>
      <c r="B1" s="10" t="s">
        <v>1227</v>
      </c>
      <c r="C1" s="10" t="s">
        <v>1744</v>
      </c>
      <c r="D1" s="10" t="s">
        <v>1745</v>
      </c>
      <c r="E1" s="10" t="s">
        <v>1746</v>
      </c>
      <c r="F1" s="10" t="s">
        <v>1747</v>
      </c>
      <c r="G1" s="11" t="s">
        <v>1748</v>
      </c>
      <c r="H1" s="11" t="s">
        <v>1749</v>
      </c>
      <c r="I1" s="10" t="s">
        <v>1750</v>
      </c>
      <c r="J1" s="10" t="s">
        <v>1751</v>
      </c>
      <c r="K1" s="10" t="s">
        <v>1752</v>
      </c>
      <c r="L1" s="10" t="s">
        <v>1753</v>
      </c>
      <c r="M1" s="10" t="s">
        <v>714</v>
      </c>
      <c r="N1" s="10" t="s">
        <v>1754</v>
      </c>
      <c r="O1" s="10" t="s">
        <v>11</v>
      </c>
      <c r="P1" s="10" t="s">
        <v>695</v>
      </c>
      <c r="Q1" s="12"/>
    </row>
    <row r="2" spans="1:17" ht="150" x14ac:dyDescent="0.25">
      <c r="A2" s="1">
        <v>36</v>
      </c>
      <c r="B2" s="1">
        <v>10</v>
      </c>
      <c r="C2" s="1">
        <v>15</v>
      </c>
      <c r="D2" s="1" t="s">
        <v>61</v>
      </c>
      <c r="E2" s="1">
        <v>1019</v>
      </c>
      <c r="F2" s="1">
        <v>72</v>
      </c>
      <c r="G2" s="3" t="s">
        <v>1802</v>
      </c>
      <c r="H2" s="3" t="s">
        <v>1803</v>
      </c>
      <c r="I2" s="1">
        <v>14486</v>
      </c>
      <c r="J2" s="1">
        <v>1</v>
      </c>
      <c r="K2" s="1" t="s">
        <v>61</v>
      </c>
      <c r="L2" s="1" t="s">
        <v>61</v>
      </c>
      <c r="M2" s="1" t="s">
        <v>61</v>
      </c>
      <c r="N2" s="1" t="s">
        <v>1232</v>
      </c>
      <c r="O2" s="1">
        <v>7</v>
      </c>
      <c r="P2" s="1" t="s">
        <v>1232</v>
      </c>
      <c r="Q2" s="2" t="str">
        <f>CONCATENATE("                new Order { Id = ",A2,", CustomerId = ",B2,", SalespersonPersonId = ",C2,IF(D2="NULL","",CONCATENATE(", PickedByPersonId = ",D2)),", ContactPersonId = ",E2,IF(F2="NULL","",CONCATENATE(", BackorderOrderId = ",F2)),IF(ISBLANK(G2),"",CONCATENATE(", OrderDate = DateTime.Parse(""",G2,""")")),IF(ISBLANK(H2),"",CONCATENATE(", ExpectedDeliveryDate = DateTime.Parse(""",H2,""")")),", CustomerPurchaseOrderNumber = """,I2,""", IsUndersupplyBackordered = ",IF(J2=1,"true","false"),IF(K2="NULL","",CONCATENATE(", Comments = """,K2,"""")),IF(L2="NULL","",CONCATENATE(", DeliveryInstructions = """,L2,"""")),IF(M2="NULL","",CONCATENATE(", InternalComments = """,M2,"""")),IF(ISBLANK(N2),"",CONCATENATE(", PickingCompletedWhen = DateTime.Parse(""",N2,""")")),IF(ISBLANK(O2),"",CONCATENATE(", LastEditedBy = ",O2)),IF(ISBLANK(P2),"",CONCATENATE(", LastEditedWhen = DateTime.Parse(""",P2,""")"))," },")</f>
        <v xml:space="preserve">                new Order { Id = 36, CustomerId = 10, SalespersonPersonId = 15, ContactPersonId = 1019, BackorderOrderId = 72, OrderDate = DateTime.Parse("2013-01-01"), ExpectedDeliveryDate = DateTime.Parse("2013-01-02"), CustomerPurchaseOrderNumber = "14486", IsUndersupplyBackordered = true, PickingCompletedWhen = DateTime.Parse("2013-01-01 12:00:00.0000000"), LastEditedBy = 7, LastEditedWhen = DateTime.Parse("2013-01-01 12:00:00.0000000") },</v>
      </c>
    </row>
    <row r="3" spans="1:17" ht="150" x14ac:dyDescent="0.25">
      <c r="A3" s="1">
        <v>72</v>
      </c>
      <c r="B3" s="1">
        <v>10</v>
      </c>
      <c r="C3" s="1">
        <v>15</v>
      </c>
      <c r="D3" s="1">
        <v>4</v>
      </c>
      <c r="E3" s="1">
        <v>1019</v>
      </c>
      <c r="F3" s="1" t="s">
        <v>61</v>
      </c>
      <c r="G3" s="3" t="s">
        <v>1802</v>
      </c>
      <c r="H3" s="3" t="s">
        <v>1803</v>
      </c>
      <c r="I3" s="1">
        <v>14486</v>
      </c>
      <c r="J3" s="1">
        <v>1</v>
      </c>
      <c r="K3" s="1" t="s">
        <v>61</v>
      </c>
      <c r="L3" s="1" t="s">
        <v>61</v>
      </c>
      <c r="M3" s="1" t="s">
        <v>61</v>
      </c>
      <c r="N3" s="1" t="s">
        <v>1755</v>
      </c>
      <c r="O3" s="1">
        <v>4</v>
      </c>
      <c r="P3" s="1" t="s">
        <v>1755</v>
      </c>
      <c r="Q3" s="2" t="str">
        <f>CONCATENATE("                new Order { Id = ",A3,", CustomerId = ",B3,", SalespersonPersonId = ",C3,IF(D3="NULL","",CONCATENATE(", PickedByPersonId = ",D3)),", ContactPersonId = ",E3,IF(F3="NULL","",CONCATENATE(", BackorderOrderId = ",F3)),IF(ISBLANK(G3),"",CONCATENATE(", OrderDate = DateTime.Parse(""",G3,""")")),IF(ISBLANK(H3),"",CONCATENATE(", ExpectedDeliveryDate = DateTime.Parse(""",H3,""")")),", CustomerPurchaseOrderNumber = """,I3,""", IsUndersupplyBackordered = ",IF(J3=1,"true","false"),IF(K3="NULL","",CONCATENATE(", Comments = """,K3,"""")),IF(L3="NULL","",CONCATENATE(", DeliveryInstructions = """,L3,"""")),IF(M3="NULL","",CONCATENATE(", InternalComments = """,M3,"""")),IF(ISBLANK(N3),"",CONCATENATE(", PickingCompletedWhen = DateTime.Parse(""",N3,""")")),IF(ISBLANK(O3),"",CONCATENATE(", LastEditedBy = ",O3)),IF(ISBLANK(P3),"",CONCATENATE(", LastEditedWhen = DateTime.Parse(""",P3,""")"))," },")</f>
        <v xml:space="preserve">                new Order { Id = 72, CustomerId = 10, SalespersonPersonId = 15, PickedByPersonId = 4, ContactPersonId = 1019, OrderDate = DateTime.Parse("2013-01-01"), ExpectedDeliveryDate = DateTime.Parse("2013-01-02"), CustomerPurchaseOrderNumber = "14486", IsUndersupplyBackordered = true, PickingCompletedWhen = DateTime.Parse("2013-01-02 11:00:00.0000000"), LastEditedBy = 4, LastEditedWhen = DateTime.Parse("2013-01-02 11:00:00.0000000") },</v>
      </c>
    </row>
    <row r="4" spans="1:17" ht="150" x14ac:dyDescent="0.25">
      <c r="A4" s="1">
        <v>93</v>
      </c>
      <c r="B4" s="1">
        <v>3</v>
      </c>
      <c r="C4" s="1">
        <v>15</v>
      </c>
      <c r="D4" s="1">
        <v>4</v>
      </c>
      <c r="E4" s="1">
        <v>1005</v>
      </c>
      <c r="F4" s="1" t="s">
        <v>61</v>
      </c>
      <c r="G4" s="3" t="s">
        <v>1803</v>
      </c>
      <c r="H4" s="3" t="s">
        <v>1804</v>
      </c>
      <c r="I4" s="1">
        <v>11991</v>
      </c>
      <c r="J4" s="1">
        <v>1</v>
      </c>
      <c r="K4" s="1" t="s">
        <v>61</v>
      </c>
      <c r="L4" s="1" t="s">
        <v>61</v>
      </c>
      <c r="M4" s="1" t="s">
        <v>61</v>
      </c>
      <c r="N4" s="1" t="s">
        <v>1755</v>
      </c>
      <c r="O4" s="1">
        <v>4</v>
      </c>
      <c r="P4" s="1" t="s">
        <v>1755</v>
      </c>
      <c r="Q4" s="2" t="str">
        <f>CONCATENATE("                new Order { Id = ",A4,", CustomerId = ",B4,", SalespersonPersonId = ",C4,IF(D4="NULL","",CONCATENATE(", PickedByPersonId = ",D4)),", ContactPersonId = ",E4,IF(F4="NULL","",CONCATENATE(", BackorderOrderId = ",F4)),IF(ISBLANK(G4),"",CONCATENATE(", OrderDate = DateTime.Parse(""",G4,""")")),IF(ISBLANK(H4),"",CONCATENATE(", ExpectedDeliveryDate = DateTime.Parse(""",H4,""")")),", CustomerPurchaseOrderNumber = """,I4,""", IsUndersupplyBackordered = ",IF(J4=1,"true","false"),IF(K4="NULL","",CONCATENATE(", Comments = """,K4,"""")),IF(L4="NULL","",CONCATENATE(", DeliveryInstructions = """,L4,"""")),IF(M4="NULL","",CONCATENATE(", InternalComments = """,M4,"""")),IF(ISBLANK(N4),"",CONCATENATE(", PickingCompletedWhen = DateTime.Parse(""",N4,""")")),IF(ISBLANK(O4),"",CONCATENATE(", LastEditedBy = ",O4)),IF(ISBLANK(P4),"",CONCATENATE(", LastEditedWhen = DateTime.Parse(""",P4,""")"))," },")</f>
        <v xml:space="preserve">                new Order { Id = 93, CustomerId = 3, SalespersonPersonId = 15, PickedByPersonId = 4, ContactPersonId = 1005, OrderDate = DateTime.Parse("2013-01-02"), ExpectedDeliveryDate = DateTime.Parse("2013-01-03"), CustomerPurchaseOrderNumber = "11991", IsUndersupplyBackordered = true, PickingCompletedWhen = DateTime.Parse("2013-01-02 11:00:00.0000000"), LastEditedBy = 4, LastEditedWhen = DateTime.Parse("2013-01-02 11:00:00.0000000") },</v>
      </c>
    </row>
    <row r="5" spans="1:17" ht="150" x14ac:dyDescent="0.25">
      <c r="A5" s="1">
        <v>196</v>
      </c>
      <c r="B5" s="1">
        <v>27</v>
      </c>
      <c r="C5" s="1">
        <v>14</v>
      </c>
      <c r="D5" s="1">
        <v>14</v>
      </c>
      <c r="E5" s="1">
        <v>1053</v>
      </c>
      <c r="F5" s="1" t="s">
        <v>61</v>
      </c>
      <c r="G5" s="3" t="s">
        <v>1804</v>
      </c>
      <c r="H5" s="3" t="s">
        <v>1805</v>
      </c>
      <c r="I5" s="1">
        <v>14441</v>
      </c>
      <c r="J5" s="1">
        <v>1</v>
      </c>
      <c r="K5" s="1" t="s">
        <v>61</v>
      </c>
      <c r="L5" s="1" t="s">
        <v>61</v>
      </c>
      <c r="M5" s="1" t="s">
        <v>61</v>
      </c>
      <c r="N5" s="1" t="s">
        <v>1756</v>
      </c>
      <c r="O5" s="1">
        <v>14</v>
      </c>
      <c r="P5" s="1" t="s">
        <v>1756</v>
      </c>
      <c r="Q5" s="2" t="str">
        <f>CONCATENATE("                new Order { Id = ",A5,", CustomerId = ",B5,", SalespersonPersonId = ",C5,IF(D5="NULL","",CONCATENATE(", PickedByPersonId = ",D5)),", ContactPersonId = ",E5,IF(F5="NULL","",CONCATENATE(", BackorderOrderId = ",F5)),IF(ISBLANK(G5),"",CONCATENATE(", OrderDate = DateTime.Parse(""",G5,""")")),IF(ISBLANK(H5),"",CONCATENATE(", ExpectedDeliveryDate = DateTime.Parse(""",H5,""")")),", CustomerPurchaseOrderNumber = """,I5,""", IsUndersupplyBackordered = ",IF(J5=1,"true","false"),IF(K5="NULL","",CONCATENATE(", Comments = """,K5,"""")),IF(L5="NULL","",CONCATENATE(", DeliveryInstructions = """,L5,"""")),IF(M5="NULL","",CONCATENATE(", InternalComments = """,M5,"""")),IF(ISBLANK(N5),"",CONCATENATE(", PickingCompletedWhen = DateTime.Parse(""",N5,""")")),IF(ISBLANK(O5),"",CONCATENATE(", LastEditedBy = ",O5)),IF(ISBLANK(P5),"",CONCATENATE(", LastEditedWhen = DateTime.Parse(""",P5,""")"))," },")</f>
        <v xml:space="preserve">                new Order { Id = 196, CustomerId = 27, SalespersonPersonId = 14, PickedByPersonId = 14, ContactPersonId = 1053, OrderDate = DateTime.Parse("2013-01-03"), ExpectedDeliveryDate = DateTime.Parse("2013-01-04"), CustomerPurchaseOrderNumber = "14441", IsUndersupplyBackordered = true, PickingCompletedWhen = DateTime.Parse("2013-01-03 11:00:00.0000000"), LastEditedBy = 14, LastEditedWhen = DateTime.Parse("2013-01-03 11:00:00.0000000") },</v>
      </c>
    </row>
    <row r="6" spans="1:17" ht="150" x14ac:dyDescent="0.25">
      <c r="A6" s="1">
        <v>197</v>
      </c>
      <c r="B6" s="1">
        <v>14</v>
      </c>
      <c r="C6" s="1">
        <v>13</v>
      </c>
      <c r="D6" s="1">
        <v>14</v>
      </c>
      <c r="E6" s="1">
        <v>1027</v>
      </c>
      <c r="F6" s="1" t="s">
        <v>61</v>
      </c>
      <c r="G6" s="3" t="s">
        <v>1804</v>
      </c>
      <c r="H6" s="3" t="s">
        <v>1805</v>
      </c>
      <c r="I6" s="1">
        <v>19357</v>
      </c>
      <c r="J6" s="1">
        <v>1</v>
      </c>
      <c r="K6" s="1" t="s">
        <v>61</v>
      </c>
      <c r="L6" s="1" t="s">
        <v>61</v>
      </c>
      <c r="M6" s="1" t="s">
        <v>61</v>
      </c>
      <c r="N6" s="1" t="s">
        <v>1756</v>
      </c>
      <c r="O6" s="1">
        <v>14</v>
      </c>
      <c r="P6" s="1" t="s">
        <v>1756</v>
      </c>
      <c r="Q6" s="2" t="str">
        <f>CONCATENATE("                new Order { Id = ",A6,", CustomerId = ",B6,", SalespersonPersonId = ",C6,IF(D6="NULL","",CONCATENATE(", PickedByPersonId = ",D6)),", ContactPersonId = ",E6,IF(F6="NULL","",CONCATENATE(", BackorderOrderId = ",F6)),IF(ISBLANK(G6),"",CONCATENATE(", OrderDate = DateTime.Parse(""",G6,""")")),IF(ISBLANK(H6),"",CONCATENATE(", ExpectedDeliveryDate = DateTime.Parse(""",H6,""")")),", CustomerPurchaseOrderNumber = """,I6,""", IsUndersupplyBackordered = ",IF(J6=1,"true","false"),IF(K6="NULL","",CONCATENATE(", Comments = """,K6,"""")),IF(L6="NULL","",CONCATENATE(", DeliveryInstructions = """,L6,"""")),IF(M6="NULL","",CONCATENATE(", InternalComments = """,M6,"""")),IF(ISBLANK(N6),"",CONCATENATE(", PickingCompletedWhen = DateTime.Parse(""",N6,""")")),IF(ISBLANK(O6),"",CONCATENATE(", LastEditedBy = ",O6)),IF(ISBLANK(P6),"",CONCATENATE(", LastEditedWhen = DateTime.Parse(""",P6,""")"))," },")</f>
        <v xml:space="preserve">                new Order { Id = 197, CustomerId = 14, SalespersonPersonId = 13, PickedByPersonId = 14, ContactPersonId = 1027, OrderDate = DateTime.Parse("2013-01-03"), ExpectedDeliveryDate = DateTime.Parse("2013-01-04"), CustomerPurchaseOrderNumber = "19357", IsUndersupplyBackordered = true, PickingCompletedWhen = DateTime.Parse("2013-01-03 11:00:00.0000000"), LastEditedBy = 14, LastEditedWhen = DateTime.Parse("2013-01-03 11:00:00.0000000") },</v>
      </c>
    </row>
    <row r="7" spans="1:17" ht="150" x14ac:dyDescent="0.25">
      <c r="A7" s="1">
        <v>288</v>
      </c>
      <c r="B7" s="1">
        <v>2</v>
      </c>
      <c r="C7" s="1">
        <v>20</v>
      </c>
      <c r="D7" s="1">
        <v>11</v>
      </c>
      <c r="E7" s="1">
        <v>1003</v>
      </c>
      <c r="F7" s="1" t="s">
        <v>61</v>
      </c>
      <c r="G7" s="3" t="s">
        <v>1806</v>
      </c>
      <c r="H7" s="3" t="s">
        <v>1807</v>
      </c>
      <c r="I7" s="1">
        <v>18246</v>
      </c>
      <c r="J7" s="1">
        <v>1</v>
      </c>
      <c r="K7" s="1" t="s">
        <v>61</v>
      </c>
      <c r="L7" s="1" t="s">
        <v>61</v>
      </c>
      <c r="M7" s="1" t="s">
        <v>61</v>
      </c>
      <c r="N7" s="1" t="s">
        <v>1757</v>
      </c>
      <c r="O7" s="1">
        <v>11</v>
      </c>
      <c r="P7" s="1" t="s">
        <v>1757</v>
      </c>
      <c r="Q7" s="2" t="str">
        <f>CONCATENATE("                new Order { Id = ",A7,", CustomerId = ",B7,", SalespersonPersonId = ",C7,IF(D7="NULL","",CONCATENATE(", PickedByPersonId = ",D7)),", ContactPersonId = ",E7,IF(F7="NULL","",CONCATENATE(", BackorderOrderId = ",F7)),IF(ISBLANK(G7),"",CONCATENATE(", OrderDate = DateTime.Parse(""",G7,""")")),IF(ISBLANK(H7),"",CONCATENATE(", ExpectedDeliveryDate = DateTime.Parse(""",H7,""")")),", CustomerPurchaseOrderNumber = """,I7,""", IsUndersupplyBackordered = ",IF(J7=1,"true","false"),IF(K7="NULL","",CONCATENATE(", Comments = """,K7,"""")),IF(L7="NULL","",CONCATENATE(", DeliveryInstructions = """,L7,"""")),IF(M7="NULL","",CONCATENATE(", InternalComments = """,M7,"""")),IF(ISBLANK(N7),"",CONCATENATE(", PickingCompletedWhen = DateTime.Parse(""",N7,""")")),IF(ISBLANK(O7),"",CONCATENATE(", LastEditedBy = ",O7)),IF(ISBLANK(P7),"",CONCATENATE(", LastEditedWhen = DateTime.Parse(""",P7,""")"))," },")</f>
        <v xml:space="preserve">                new Order { Id = 288, CustomerId = 2, SalespersonPersonId = 20, PickedByPersonId = 11, ContactPersonId = 1003, OrderDate = DateTime.Parse("2013-01-05"), ExpectedDeliveryDate = DateTime.Parse("2013-01-07"), CustomerPurchaseOrderNumber = "18246", IsUndersupplyBackordered = true, PickingCompletedWhen = DateTime.Parse("2013-01-05 11:00:00.0000000"), LastEditedBy = 11, LastEditedWhen = DateTime.Parse("2013-01-05 11:00:00.0000000") },</v>
      </c>
    </row>
    <row r="8" spans="1:17" ht="150" x14ac:dyDescent="0.25">
      <c r="A8" s="1">
        <v>294</v>
      </c>
      <c r="B8" s="1">
        <v>6</v>
      </c>
      <c r="C8" s="1">
        <v>16</v>
      </c>
      <c r="D8" s="1">
        <v>11</v>
      </c>
      <c r="E8" s="1">
        <v>1011</v>
      </c>
      <c r="F8" s="1" t="s">
        <v>61</v>
      </c>
      <c r="G8" s="3" t="s">
        <v>1806</v>
      </c>
      <c r="H8" s="3" t="s">
        <v>1807</v>
      </c>
      <c r="I8" s="1">
        <v>15464</v>
      </c>
      <c r="J8" s="1">
        <v>1</v>
      </c>
      <c r="K8" s="1" t="s">
        <v>61</v>
      </c>
      <c r="L8" s="1" t="s">
        <v>61</v>
      </c>
      <c r="M8" s="1" t="s">
        <v>61</v>
      </c>
      <c r="N8" s="1" t="s">
        <v>1757</v>
      </c>
      <c r="O8" s="1">
        <v>11</v>
      </c>
      <c r="P8" s="1" t="s">
        <v>1757</v>
      </c>
      <c r="Q8" s="2" t="str">
        <f>CONCATENATE("                new Order { Id = ",A8,", CustomerId = ",B8,", SalespersonPersonId = ",C8,IF(D8="NULL","",CONCATENATE(", PickedByPersonId = ",D8)),", ContactPersonId = ",E8,IF(F8="NULL","",CONCATENATE(", BackorderOrderId = ",F8)),IF(ISBLANK(G8),"",CONCATENATE(", OrderDate = DateTime.Parse(""",G8,""")")),IF(ISBLANK(H8),"",CONCATENATE(", ExpectedDeliveryDate = DateTime.Parse(""",H8,""")")),", CustomerPurchaseOrderNumber = """,I8,""", IsUndersupplyBackordered = ",IF(J8=1,"true","false"),IF(K8="NULL","",CONCATENATE(", Comments = """,K8,"""")),IF(L8="NULL","",CONCATENATE(", DeliveryInstructions = """,L8,"""")),IF(M8="NULL","",CONCATENATE(", InternalComments = """,M8,"""")),IF(ISBLANK(N8),"",CONCATENATE(", PickingCompletedWhen = DateTime.Parse(""",N8,""")")),IF(ISBLANK(O8),"",CONCATENATE(", LastEditedBy = ",O8)),IF(ISBLANK(P8),"",CONCATENATE(", LastEditedWhen = DateTime.Parse(""",P8,""")"))," },")</f>
        <v xml:space="preserve">                new Order { Id = 294, CustomerId = 6, SalespersonPersonId = 16, PickedByPersonId = 11, ContactPersonId = 1011, OrderDate = DateTime.Parse("2013-01-05"), ExpectedDeliveryDate = DateTime.Parse("2013-01-07"), CustomerPurchaseOrderNumber = "15464", IsUndersupplyBackordered = true, PickingCompletedWhen = DateTime.Parse("2013-01-05 11:00:00.0000000"), LastEditedBy = 11, LastEditedWhen = DateTime.Parse("2013-01-05 11:00:00.0000000") },</v>
      </c>
    </row>
    <row r="9" spans="1:17" ht="150" x14ac:dyDescent="0.25">
      <c r="A9" s="1">
        <v>434</v>
      </c>
      <c r="B9" s="1">
        <v>26</v>
      </c>
      <c r="C9" s="1">
        <v>14</v>
      </c>
      <c r="D9" s="1">
        <v>17</v>
      </c>
      <c r="E9" s="1">
        <v>1051</v>
      </c>
      <c r="F9" s="1" t="s">
        <v>61</v>
      </c>
      <c r="G9" s="3" t="s">
        <v>1808</v>
      </c>
      <c r="H9" s="3" t="s">
        <v>1809</v>
      </c>
      <c r="I9" s="1">
        <v>13768</v>
      </c>
      <c r="J9" s="1">
        <v>1</v>
      </c>
      <c r="K9" s="1" t="s">
        <v>61</v>
      </c>
      <c r="L9" s="1" t="s">
        <v>61</v>
      </c>
      <c r="M9" s="1" t="s">
        <v>61</v>
      </c>
      <c r="N9" s="1" t="s">
        <v>1758</v>
      </c>
      <c r="O9" s="1">
        <v>17</v>
      </c>
      <c r="P9" s="1" t="s">
        <v>1758</v>
      </c>
      <c r="Q9" s="2" t="str">
        <f>CONCATENATE("                new Order { Id = ",A9,", CustomerId = ",B9,", SalespersonPersonId = ",C9,IF(D9="NULL","",CONCATENATE(", PickedByPersonId = ",D9)),", ContactPersonId = ",E9,IF(F9="NULL","",CONCATENATE(", BackorderOrderId = ",F9)),IF(ISBLANK(G9),"",CONCATENATE(", OrderDate = DateTime.Parse(""",G9,""")")),IF(ISBLANK(H9),"",CONCATENATE(", ExpectedDeliveryDate = DateTime.Parse(""",H9,""")")),", CustomerPurchaseOrderNumber = """,I9,""", IsUndersupplyBackordered = ",IF(J9=1,"true","false"),IF(K9="NULL","",CONCATENATE(", Comments = """,K9,"""")),IF(L9="NULL","",CONCATENATE(", DeliveryInstructions = """,L9,"""")),IF(M9="NULL","",CONCATENATE(", InternalComments = """,M9,"""")),IF(ISBLANK(N9),"",CONCATENATE(", PickingCompletedWhen = DateTime.Parse(""",N9,""")")),IF(ISBLANK(O9),"",CONCATENATE(", LastEditedBy = ",O9)),IF(ISBLANK(P9),"",CONCATENATE(", LastEditedWhen = DateTime.Parse(""",P9,""")"))," },")</f>
        <v xml:space="preserve">                new Order { Id = 434, CustomerId = 26, SalespersonPersonId = 14, PickedByPersonId = 17, ContactPersonId = 1051, OrderDate = DateTime.Parse("2013-01-08"), ExpectedDeliveryDate = DateTime.Parse("2013-01-09"), CustomerPurchaseOrderNumber = "13768", IsUndersupplyBackordered = true, PickingCompletedWhen = DateTime.Parse("2013-01-08 11:00:00.0000000"), LastEditedBy = 17, LastEditedWhen = DateTime.Parse("2013-01-08 11:00:00.0000000") },</v>
      </c>
    </row>
    <row r="10" spans="1:17" ht="150" x14ac:dyDescent="0.25">
      <c r="A10" s="1">
        <v>523</v>
      </c>
      <c r="B10" s="1">
        <v>14</v>
      </c>
      <c r="C10" s="1">
        <v>15</v>
      </c>
      <c r="D10" s="1">
        <v>13</v>
      </c>
      <c r="E10" s="1">
        <v>1027</v>
      </c>
      <c r="F10" s="1" t="s">
        <v>61</v>
      </c>
      <c r="G10" s="3" t="s">
        <v>1810</v>
      </c>
      <c r="H10" s="3" t="s">
        <v>1811</v>
      </c>
      <c r="I10" s="1">
        <v>10924</v>
      </c>
      <c r="J10" s="1">
        <v>1</v>
      </c>
      <c r="K10" s="1" t="s">
        <v>61</v>
      </c>
      <c r="L10" s="1" t="s">
        <v>61</v>
      </c>
      <c r="M10" s="1" t="s">
        <v>61</v>
      </c>
      <c r="N10" s="1" t="s">
        <v>1759</v>
      </c>
      <c r="O10" s="1">
        <v>13</v>
      </c>
      <c r="P10" s="1" t="s">
        <v>1759</v>
      </c>
      <c r="Q10" s="2" t="str">
        <f>CONCATENATE("                new Order { Id = ",A10,", CustomerId = ",B10,", SalespersonPersonId = ",C10,IF(D10="NULL","",CONCATENATE(", PickedByPersonId = ",D10)),", ContactPersonId = ",E10,IF(F10="NULL","",CONCATENATE(", BackorderOrderId = ",F10)),IF(ISBLANK(G10),"",CONCATENATE(", OrderDate = DateTime.Parse(""",G10,""")")),IF(ISBLANK(H10),"",CONCATENATE(", ExpectedDeliveryDate = DateTime.Parse(""",H10,""")")),", CustomerPurchaseOrderNumber = """,I10,""", IsUndersupplyBackordered = ",IF(J10=1,"true","false"),IF(K10="NULL","",CONCATENATE(", Comments = """,K10,"""")),IF(L10="NULL","",CONCATENATE(", DeliveryInstructions = """,L10,"""")),IF(M10="NULL","",CONCATENATE(", InternalComments = """,M10,"""")),IF(ISBLANK(N10),"",CONCATENATE(", PickingCompletedWhen = DateTime.Parse(""",N10,""")")),IF(ISBLANK(O10),"",CONCATENATE(", LastEditedBy = ",O10)),IF(ISBLANK(P10),"",CONCATENATE(", LastEditedWhen = DateTime.Parse(""",P10,""")"))," },")</f>
        <v xml:space="preserve">                new Order { Id = 523, CustomerId = 14, SalespersonPersonId = 15, PickedByPersonId = 13, ContactPersonId = 1027, OrderDate = DateTime.Parse("2013-01-10"), ExpectedDeliveryDate = DateTime.Parse("2013-01-11"), CustomerPurchaseOrderNumber = "10924", IsUndersupplyBackordered = true, PickingCompletedWhen = DateTime.Parse("2013-01-10 11:00:00.0000000"), LastEditedBy = 13, LastEditedWhen = DateTime.Parse("2013-01-10 11:00:00.0000000") },</v>
      </c>
    </row>
    <row r="11" spans="1:17" ht="150" x14ac:dyDescent="0.25">
      <c r="A11" s="1">
        <v>582</v>
      </c>
      <c r="B11" s="1">
        <v>8</v>
      </c>
      <c r="C11" s="1">
        <v>13</v>
      </c>
      <c r="D11" s="1">
        <v>13</v>
      </c>
      <c r="E11" s="1">
        <v>1015</v>
      </c>
      <c r="F11" s="1" t="s">
        <v>61</v>
      </c>
      <c r="G11" s="3" t="s">
        <v>1810</v>
      </c>
      <c r="H11" s="3" t="s">
        <v>1811</v>
      </c>
      <c r="I11" s="1">
        <v>19664</v>
      </c>
      <c r="J11" s="1">
        <v>1</v>
      </c>
      <c r="K11" s="1" t="s">
        <v>61</v>
      </c>
      <c r="L11" s="1" t="s">
        <v>61</v>
      </c>
      <c r="M11" s="1" t="s">
        <v>61</v>
      </c>
      <c r="N11" s="1" t="s">
        <v>1759</v>
      </c>
      <c r="O11" s="1">
        <v>13</v>
      </c>
      <c r="P11" s="1" t="s">
        <v>1759</v>
      </c>
      <c r="Q11" s="2" t="str">
        <f>CONCATENATE("                new Order { Id = ",A11,", CustomerId = ",B11,", SalespersonPersonId = ",C11,IF(D11="NULL","",CONCATENATE(", PickedByPersonId = ",D11)),", ContactPersonId = ",E11,IF(F11="NULL","",CONCATENATE(", BackorderOrderId = ",F11)),IF(ISBLANK(G11),"",CONCATENATE(", OrderDate = DateTime.Parse(""",G11,""")")),IF(ISBLANK(H11),"",CONCATENATE(", ExpectedDeliveryDate = DateTime.Parse(""",H11,""")")),", CustomerPurchaseOrderNumber = """,I11,""", IsUndersupplyBackordered = ",IF(J11=1,"true","false"),IF(K11="NULL","",CONCATENATE(", Comments = """,K11,"""")),IF(L11="NULL","",CONCATENATE(", DeliveryInstructions = """,L11,"""")),IF(M11="NULL","",CONCATENATE(", InternalComments = """,M11,"""")),IF(ISBLANK(N11),"",CONCATENATE(", PickingCompletedWhen = DateTime.Parse(""",N11,""")")),IF(ISBLANK(O11),"",CONCATENATE(", LastEditedBy = ",O11)),IF(ISBLANK(P11),"",CONCATENATE(", LastEditedWhen = DateTime.Parse(""",P11,""")"))," },")</f>
        <v xml:space="preserve">                new Order { Id = 582, CustomerId = 8, SalespersonPersonId = 13, PickedByPersonId = 13, ContactPersonId = 1015, OrderDate = DateTime.Parse("2013-01-10"), ExpectedDeliveryDate = DateTime.Parse("2013-01-11"), CustomerPurchaseOrderNumber = "19664", IsUndersupplyBackordered = true, PickingCompletedWhen = DateTime.Parse("2013-01-10 11:00:00.0000000"), LastEditedBy = 13, LastEditedWhen = DateTime.Parse("2013-01-10 11:00:00.0000000") },</v>
      </c>
    </row>
    <row r="12" spans="1:17" ht="150" x14ac:dyDescent="0.25">
      <c r="A12" s="1">
        <v>584</v>
      </c>
      <c r="B12" s="1">
        <v>16</v>
      </c>
      <c r="C12" s="1">
        <v>15</v>
      </c>
      <c r="D12" s="1">
        <v>13</v>
      </c>
      <c r="E12" s="1">
        <v>1031</v>
      </c>
      <c r="F12" s="1" t="s">
        <v>61</v>
      </c>
      <c r="G12" s="3" t="s">
        <v>1810</v>
      </c>
      <c r="H12" s="3" t="s">
        <v>1811</v>
      </c>
      <c r="I12" s="1">
        <v>10978</v>
      </c>
      <c r="J12" s="1">
        <v>1</v>
      </c>
      <c r="K12" s="1" t="s">
        <v>61</v>
      </c>
      <c r="L12" s="1" t="s">
        <v>61</v>
      </c>
      <c r="M12" s="1" t="s">
        <v>61</v>
      </c>
      <c r="N12" s="1" t="s">
        <v>1759</v>
      </c>
      <c r="O12" s="1">
        <v>13</v>
      </c>
      <c r="P12" s="1" t="s">
        <v>1759</v>
      </c>
      <c r="Q12" s="2" t="str">
        <f>CONCATENATE("                new Order { Id = ",A12,", CustomerId = ",B12,", SalespersonPersonId = ",C12,IF(D12="NULL","",CONCATENATE(", PickedByPersonId = ",D12)),", ContactPersonId = ",E12,IF(F12="NULL","",CONCATENATE(", BackorderOrderId = ",F12)),IF(ISBLANK(G12),"",CONCATENATE(", OrderDate = DateTime.Parse(""",G12,""")")),IF(ISBLANK(H12),"",CONCATENATE(", ExpectedDeliveryDate = DateTime.Parse(""",H12,""")")),", CustomerPurchaseOrderNumber = """,I12,""", IsUndersupplyBackordered = ",IF(J12=1,"true","false"),IF(K12="NULL","",CONCATENATE(", Comments = """,K12,"""")),IF(L12="NULL","",CONCATENATE(", DeliveryInstructions = """,L12,"""")),IF(M12="NULL","",CONCATENATE(", InternalComments = """,M12,"""")),IF(ISBLANK(N12),"",CONCATENATE(", PickingCompletedWhen = DateTime.Parse(""",N12,""")")),IF(ISBLANK(O12),"",CONCATENATE(", LastEditedBy = ",O12)),IF(ISBLANK(P12),"",CONCATENATE(", LastEditedWhen = DateTime.Parse(""",P12,""")"))," },")</f>
        <v xml:space="preserve">                new Order { Id = 584, CustomerId = 16, SalespersonPersonId = 15, PickedByPersonId = 13, ContactPersonId = 1031, OrderDate = DateTime.Parse("2013-01-10"), ExpectedDeliveryDate = DateTime.Parse("2013-01-11"), CustomerPurchaseOrderNumber = "10978", IsUndersupplyBackordered = true, PickingCompletedWhen = DateTime.Parse("2013-01-10 11:00:00.0000000"), LastEditedBy = 13, LastEditedWhen = DateTime.Parse("2013-01-10 11:00:00.0000000") },</v>
      </c>
    </row>
    <row r="13" spans="1:17" ht="150" x14ac:dyDescent="0.25">
      <c r="A13" s="1">
        <v>594</v>
      </c>
      <c r="B13" s="1">
        <v>11</v>
      </c>
      <c r="C13" s="1">
        <v>8</v>
      </c>
      <c r="D13" s="1">
        <v>20</v>
      </c>
      <c r="E13" s="1">
        <v>1021</v>
      </c>
      <c r="F13" s="1" t="s">
        <v>61</v>
      </c>
      <c r="G13" s="3" t="s">
        <v>1811</v>
      </c>
      <c r="H13" s="3" t="s">
        <v>1812</v>
      </c>
      <c r="I13" s="1">
        <v>19528</v>
      </c>
      <c r="J13" s="1">
        <v>1</v>
      </c>
      <c r="K13" s="1" t="s">
        <v>61</v>
      </c>
      <c r="L13" s="1" t="s">
        <v>61</v>
      </c>
      <c r="M13" s="1" t="s">
        <v>61</v>
      </c>
      <c r="N13" s="1" t="s">
        <v>1760</v>
      </c>
      <c r="O13" s="1">
        <v>20</v>
      </c>
      <c r="P13" s="1" t="s">
        <v>1760</v>
      </c>
      <c r="Q13" s="2" t="str">
        <f>CONCATENATE("                new Order { Id = ",A13,", CustomerId = ",B13,", SalespersonPersonId = ",C13,IF(D13="NULL","",CONCATENATE(", PickedByPersonId = ",D13)),", ContactPersonId = ",E13,IF(F13="NULL","",CONCATENATE(", BackorderOrderId = ",F13)),IF(ISBLANK(G13),"",CONCATENATE(", OrderDate = DateTime.Parse(""",G13,""")")),IF(ISBLANK(H13),"",CONCATENATE(", ExpectedDeliveryDate = DateTime.Parse(""",H13,""")")),", CustomerPurchaseOrderNumber = """,I13,""", IsUndersupplyBackordered = ",IF(J13=1,"true","false"),IF(K13="NULL","",CONCATENATE(", Comments = """,K13,"""")),IF(L13="NULL","",CONCATENATE(", DeliveryInstructions = """,L13,"""")),IF(M13="NULL","",CONCATENATE(", InternalComments = """,M13,"""")),IF(ISBLANK(N13),"",CONCATENATE(", PickingCompletedWhen = DateTime.Parse(""",N13,""")")),IF(ISBLANK(O13),"",CONCATENATE(", LastEditedBy = ",O13)),IF(ISBLANK(P13),"",CONCATENATE(", LastEditedWhen = DateTime.Parse(""",P13,""")"))," },")</f>
        <v xml:space="preserve">                new Order { Id = 594, CustomerId = 11, SalespersonPersonId = 8, PickedByPersonId = 20, ContactPersonId = 1021, OrderDate = DateTime.Parse("2013-01-11"), ExpectedDeliveryDate = DateTime.Parse("2013-01-14"), CustomerPurchaseOrderNumber = "19528", IsUndersupplyBackordered = true, PickingCompletedWhen = DateTime.Parse("2013-01-11 11:00:00.0000000"), LastEditedBy = 20, LastEditedWhen = DateTime.Parse("2013-01-11 11:00:00.0000000") },</v>
      </c>
    </row>
    <row r="14" spans="1:17" ht="150" x14ac:dyDescent="0.25">
      <c r="A14" s="1">
        <v>600</v>
      </c>
      <c r="B14" s="1">
        <v>5</v>
      </c>
      <c r="C14" s="1">
        <v>15</v>
      </c>
      <c r="D14" s="1">
        <v>20</v>
      </c>
      <c r="E14" s="1">
        <v>1009</v>
      </c>
      <c r="F14" s="1" t="s">
        <v>61</v>
      </c>
      <c r="G14" s="3" t="s">
        <v>1811</v>
      </c>
      <c r="H14" s="3" t="s">
        <v>1812</v>
      </c>
      <c r="I14" s="1">
        <v>15687</v>
      </c>
      <c r="J14" s="1">
        <v>1</v>
      </c>
      <c r="K14" s="1" t="s">
        <v>61</v>
      </c>
      <c r="L14" s="1" t="s">
        <v>61</v>
      </c>
      <c r="M14" s="1" t="s">
        <v>61</v>
      </c>
      <c r="N14" s="1" t="s">
        <v>1760</v>
      </c>
      <c r="O14" s="1">
        <v>20</v>
      </c>
      <c r="P14" s="1" t="s">
        <v>1760</v>
      </c>
      <c r="Q14" s="2" t="str">
        <f>CONCATENATE("                new Order { Id = ",A14,", CustomerId = ",B14,", SalespersonPersonId = ",C14,IF(D14="NULL","",CONCATENATE(", PickedByPersonId = ",D14)),", ContactPersonId = ",E14,IF(F14="NULL","",CONCATENATE(", BackorderOrderId = ",F14)),IF(ISBLANK(G14),"",CONCATENATE(", OrderDate = DateTime.Parse(""",G14,""")")),IF(ISBLANK(H14),"",CONCATENATE(", ExpectedDeliveryDate = DateTime.Parse(""",H14,""")")),", CustomerPurchaseOrderNumber = """,I14,""", IsUndersupplyBackordered = ",IF(J14=1,"true","false"),IF(K14="NULL","",CONCATENATE(", Comments = """,K14,"""")),IF(L14="NULL","",CONCATENATE(", DeliveryInstructions = """,L14,"""")),IF(M14="NULL","",CONCATENATE(", InternalComments = """,M14,"""")),IF(ISBLANK(N14),"",CONCATENATE(", PickingCompletedWhen = DateTime.Parse(""",N14,""")")),IF(ISBLANK(O14),"",CONCATENATE(", LastEditedBy = ",O14)),IF(ISBLANK(P14),"",CONCATENATE(", LastEditedWhen = DateTime.Parse(""",P14,""")"))," },")</f>
        <v xml:space="preserve">                new Order { Id = 600, CustomerId = 5, SalespersonPersonId = 15, PickedByPersonId = 20, ContactPersonId = 1009, OrderDate = DateTime.Parse("2013-01-11"), ExpectedDeliveryDate = DateTime.Parse("2013-01-14"), CustomerPurchaseOrderNumber = "15687", IsUndersupplyBackordered = true, PickingCompletedWhen = DateTime.Parse("2013-01-11 11:00:00.0000000"), LastEditedBy = 20, LastEditedWhen = DateTime.Parse("2013-01-11 11:00:00.0000000") },</v>
      </c>
    </row>
    <row r="15" spans="1:17" ht="150" x14ac:dyDescent="0.25">
      <c r="A15" s="1">
        <v>658</v>
      </c>
      <c r="B15" s="1">
        <v>8</v>
      </c>
      <c r="C15" s="1">
        <v>16</v>
      </c>
      <c r="D15" s="1" t="s">
        <v>61</v>
      </c>
      <c r="E15" s="1">
        <v>1015</v>
      </c>
      <c r="F15" s="1">
        <v>665</v>
      </c>
      <c r="G15" s="3" t="s">
        <v>1811</v>
      </c>
      <c r="H15" s="3" t="s">
        <v>1812</v>
      </c>
      <c r="I15" s="1">
        <v>19863</v>
      </c>
      <c r="J15" s="1">
        <v>1</v>
      </c>
      <c r="K15" s="1" t="s">
        <v>61</v>
      </c>
      <c r="L15" s="1" t="s">
        <v>61</v>
      </c>
      <c r="M15" s="1" t="s">
        <v>61</v>
      </c>
      <c r="N15" s="1" t="s">
        <v>1761</v>
      </c>
      <c r="O15" s="1">
        <v>15</v>
      </c>
      <c r="P15" s="1" t="s">
        <v>1761</v>
      </c>
      <c r="Q15" s="2" t="str">
        <f>CONCATENATE("                new Order { Id = ",A15,", CustomerId = ",B15,", SalespersonPersonId = ",C15,IF(D15="NULL","",CONCATENATE(", PickedByPersonId = ",D15)),", ContactPersonId = ",E15,IF(F15="NULL","",CONCATENATE(", BackorderOrderId = ",F15)),IF(ISBLANK(G15),"",CONCATENATE(", OrderDate = DateTime.Parse(""",G15,""")")),IF(ISBLANK(H15),"",CONCATENATE(", ExpectedDeliveryDate = DateTime.Parse(""",H15,""")")),", CustomerPurchaseOrderNumber = """,I15,""", IsUndersupplyBackordered = ",IF(J15=1,"true","false"),IF(K15="NULL","",CONCATENATE(", Comments = """,K15,"""")),IF(L15="NULL","",CONCATENATE(", DeliveryInstructions = """,L15,"""")),IF(M15="NULL","",CONCATENATE(", InternalComments = """,M15,"""")),IF(ISBLANK(N15),"",CONCATENATE(", PickingCompletedWhen = DateTime.Parse(""",N15,""")")),IF(ISBLANK(O15),"",CONCATENATE(", LastEditedBy = ",O15)),IF(ISBLANK(P15),"",CONCATENATE(", LastEditedWhen = DateTime.Parse(""",P15,""")"))," },")</f>
        <v xml:space="preserve">                new Order { Id = 658, CustomerId = 8, SalespersonPersonId = 16, ContactPersonId = 1015, BackorderOrderId = 665, OrderDate = DateTime.Parse("2013-01-11"), ExpectedDeliveryDate = DateTime.Parse("2013-01-14"), CustomerPurchaseOrderNumber = "19863", IsUndersupplyBackordered = true, PickingCompletedWhen = DateTime.Parse("2013-01-11 12:00:00.0000000"), LastEditedBy = 15, LastEditedWhen = DateTime.Parse("2013-01-11 12:00:00.0000000") },</v>
      </c>
    </row>
    <row r="16" spans="1:17" ht="150" x14ac:dyDescent="0.25">
      <c r="A16" s="1">
        <v>665</v>
      </c>
      <c r="B16" s="1">
        <v>8</v>
      </c>
      <c r="C16" s="1">
        <v>16</v>
      </c>
      <c r="D16" s="1">
        <v>9</v>
      </c>
      <c r="E16" s="1">
        <v>1015</v>
      </c>
      <c r="F16" s="1" t="s">
        <v>61</v>
      </c>
      <c r="G16" s="3" t="s">
        <v>1811</v>
      </c>
      <c r="H16" s="3" t="s">
        <v>1812</v>
      </c>
      <c r="I16" s="1">
        <v>19863</v>
      </c>
      <c r="J16" s="1">
        <v>1</v>
      </c>
      <c r="K16" s="1" t="s">
        <v>61</v>
      </c>
      <c r="L16" s="1" t="s">
        <v>61</v>
      </c>
      <c r="M16" s="1" t="s">
        <v>61</v>
      </c>
      <c r="N16" s="1" t="s">
        <v>1762</v>
      </c>
      <c r="O16" s="1">
        <v>9</v>
      </c>
      <c r="P16" s="1" t="s">
        <v>1762</v>
      </c>
      <c r="Q16" s="2" t="str">
        <f>CONCATENATE("                new Order { Id = ",A16,", CustomerId = ",B16,", SalespersonPersonId = ",C16,IF(D16="NULL","",CONCATENATE(", PickedByPersonId = ",D16)),", ContactPersonId = ",E16,IF(F16="NULL","",CONCATENATE(", BackorderOrderId = ",F16)),IF(ISBLANK(G16),"",CONCATENATE(", OrderDate = DateTime.Parse(""",G16,""")")),IF(ISBLANK(H16),"",CONCATENATE(", ExpectedDeliveryDate = DateTime.Parse(""",H16,""")")),", CustomerPurchaseOrderNumber = """,I16,""", IsUndersupplyBackordered = ",IF(J16=1,"true","false"),IF(K16="NULL","",CONCATENATE(", Comments = """,K16,"""")),IF(L16="NULL","",CONCATENATE(", DeliveryInstructions = """,L16,"""")),IF(M16="NULL","",CONCATENATE(", InternalComments = """,M16,"""")),IF(ISBLANK(N16),"",CONCATENATE(", PickingCompletedWhen = DateTime.Parse(""",N16,""")")),IF(ISBLANK(O16),"",CONCATENATE(", LastEditedBy = ",O16)),IF(ISBLANK(P16),"",CONCATENATE(", LastEditedWhen = DateTime.Parse(""",P16,""")"))," },")</f>
        <v xml:space="preserve">                new Order { Id = 665, CustomerId = 8, SalespersonPersonId = 16, PickedByPersonId = 9, ContactPersonId = 1015, OrderDate = DateTime.Parse("2013-01-11"), ExpectedDeliveryDate = DateTime.Parse("2013-01-14"), CustomerPurchaseOrderNumber = "19863", IsUndersupplyBackordered = true, PickingCompletedWhen = DateTime.Parse("2013-01-15 11:00:00.0000000"), LastEditedBy = 9, LastEditedWhen = DateTime.Parse("2013-01-15 11:00:00.0000000") },</v>
      </c>
    </row>
    <row r="17" spans="1:17" ht="150" x14ac:dyDescent="0.25">
      <c r="A17" s="1">
        <v>677</v>
      </c>
      <c r="B17" s="1">
        <v>8</v>
      </c>
      <c r="C17" s="1">
        <v>2</v>
      </c>
      <c r="D17" s="1">
        <v>11</v>
      </c>
      <c r="E17" s="1">
        <v>1015</v>
      </c>
      <c r="F17" s="1" t="s">
        <v>61</v>
      </c>
      <c r="G17" s="3" t="s">
        <v>1813</v>
      </c>
      <c r="H17" s="3" t="s">
        <v>1812</v>
      </c>
      <c r="I17" s="1">
        <v>11175</v>
      </c>
      <c r="J17" s="1">
        <v>1</v>
      </c>
      <c r="K17" s="1" t="s">
        <v>61</v>
      </c>
      <c r="L17" s="1" t="s">
        <v>61</v>
      </c>
      <c r="M17" s="1" t="s">
        <v>61</v>
      </c>
      <c r="N17" s="1" t="s">
        <v>1763</v>
      </c>
      <c r="O17" s="1">
        <v>11</v>
      </c>
      <c r="P17" s="1" t="s">
        <v>1763</v>
      </c>
      <c r="Q17" s="2" t="str">
        <f>CONCATENATE("                new Order { Id = ",A17,", CustomerId = ",B17,", SalespersonPersonId = ",C17,IF(D17="NULL","",CONCATENATE(", PickedByPersonId = ",D17)),", ContactPersonId = ",E17,IF(F17="NULL","",CONCATENATE(", BackorderOrderId = ",F17)),IF(ISBLANK(G17),"",CONCATENATE(", OrderDate = DateTime.Parse(""",G17,""")")),IF(ISBLANK(H17),"",CONCATENATE(", ExpectedDeliveryDate = DateTime.Parse(""",H17,""")")),", CustomerPurchaseOrderNumber = """,I17,""", IsUndersupplyBackordered = ",IF(J17=1,"true","false"),IF(K17="NULL","",CONCATENATE(", Comments = """,K17,"""")),IF(L17="NULL","",CONCATENATE(", DeliveryInstructions = """,L17,"""")),IF(M17="NULL","",CONCATENATE(", InternalComments = """,M17,"""")),IF(ISBLANK(N17),"",CONCATENATE(", PickingCompletedWhen = DateTime.Parse(""",N17,""")")),IF(ISBLANK(O17),"",CONCATENATE(", LastEditedBy = ",O17)),IF(ISBLANK(P17),"",CONCATENATE(", LastEditedWhen = DateTime.Parse(""",P17,""")"))," },")</f>
        <v xml:space="preserve">                new Order { Id = 677, CustomerId = 8, SalespersonPersonId = 2, PickedByPersonId = 11, ContactPersonId = 1015, OrderDate = DateTime.Parse("2013-01-12"), ExpectedDeliveryDate = DateTime.Parse("2013-01-14"), CustomerPurchaseOrderNumber = "11175", IsUndersupplyBackordered = true, PickingCompletedWhen = DateTime.Parse("2013-01-12 11:00:00.0000000"), LastEditedBy = 11, LastEditedWhen = DateTime.Parse("2013-01-12 11:00:00.0000000") },</v>
      </c>
    </row>
    <row r="18" spans="1:17" ht="150" x14ac:dyDescent="0.25">
      <c r="A18" s="1">
        <v>685</v>
      </c>
      <c r="B18" s="1">
        <v>22</v>
      </c>
      <c r="C18" s="1">
        <v>7</v>
      </c>
      <c r="D18" s="1">
        <v>11</v>
      </c>
      <c r="E18" s="1">
        <v>1043</v>
      </c>
      <c r="F18" s="1" t="s">
        <v>61</v>
      </c>
      <c r="G18" s="3" t="s">
        <v>1813</v>
      </c>
      <c r="H18" s="3" t="s">
        <v>1812</v>
      </c>
      <c r="I18" s="1">
        <v>18709</v>
      </c>
      <c r="J18" s="1">
        <v>1</v>
      </c>
      <c r="K18" s="1" t="s">
        <v>61</v>
      </c>
      <c r="L18" s="1" t="s">
        <v>61</v>
      </c>
      <c r="M18" s="1" t="s">
        <v>61</v>
      </c>
      <c r="N18" s="1" t="s">
        <v>1763</v>
      </c>
      <c r="O18" s="1">
        <v>11</v>
      </c>
      <c r="P18" s="1" t="s">
        <v>1763</v>
      </c>
      <c r="Q18" s="2" t="str">
        <f>CONCATENATE("                new Order { Id = ",A18,", CustomerId = ",B18,", SalespersonPersonId = ",C18,IF(D18="NULL","",CONCATENATE(", PickedByPersonId = ",D18)),", ContactPersonId = ",E18,IF(F18="NULL","",CONCATENATE(", BackorderOrderId = ",F18)),IF(ISBLANK(G18),"",CONCATENATE(", OrderDate = DateTime.Parse(""",G18,""")")),IF(ISBLANK(H18),"",CONCATENATE(", ExpectedDeliveryDate = DateTime.Parse(""",H18,""")")),", CustomerPurchaseOrderNumber = """,I18,""", IsUndersupplyBackordered = ",IF(J18=1,"true","false"),IF(K18="NULL","",CONCATENATE(", Comments = """,K18,"""")),IF(L18="NULL","",CONCATENATE(", DeliveryInstructions = """,L18,"""")),IF(M18="NULL","",CONCATENATE(", InternalComments = """,M18,"""")),IF(ISBLANK(N18),"",CONCATENATE(", PickingCompletedWhen = DateTime.Parse(""",N18,""")")),IF(ISBLANK(O18),"",CONCATENATE(", LastEditedBy = ",O18)),IF(ISBLANK(P18),"",CONCATENATE(", LastEditedWhen = DateTime.Parse(""",P18,""")"))," },")</f>
        <v xml:space="preserve">                new Order { Id = 685, CustomerId = 22, SalespersonPersonId = 7, PickedByPersonId = 11, ContactPersonId = 1043, OrderDate = DateTime.Parse("2013-01-12"), ExpectedDeliveryDate = DateTime.Parse("2013-01-14"), CustomerPurchaseOrderNumber = "18709", IsUndersupplyBackordered = true, PickingCompletedWhen = DateTime.Parse("2013-01-12 11:00:00.0000000"), LastEditedBy = 11, LastEditedWhen = DateTime.Parse("2013-01-12 11:00:00.0000000") },</v>
      </c>
    </row>
    <row r="19" spans="1:17" ht="150" x14ac:dyDescent="0.25">
      <c r="A19" s="1">
        <v>686</v>
      </c>
      <c r="B19" s="1">
        <v>27</v>
      </c>
      <c r="C19" s="1">
        <v>3</v>
      </c>
      <c r="D19" s="1">
        <v>11</v>
      </c>
      <c r="E19" s="1">
        <v>1053</v>
      </c>
      <c r="F19" s="1" t="s">
        <v>61</v>
      </c>
      <c r="G19" s="3" t="s">
        <v>1813</v>
      </c>
      <c r="H19" s="3" t="s">
        <v>1812</v>
      </c>
      <c r="I19" s="1">
        <v>13940</v>
      </c>
      <c r="J19" s="1">
        <v>1</v>
      </c>
      <c r="K19" s="1" t="s">
        <v>61</v>
      </c>
      <c r="L19" s="1" t="s">
        <v>61</v>
      </c>
      <c r="M19" s="1" t="s">
        <v>61</v>
      </c>
      <c r="N19" s="1" t="s">
        <v>1763</v>
      </c>
      <c r="O19" s="1">
        <v>11</v>
      </c>
      <c r="P19" s="1" t="s">
        <v>1763</v>
      </c>
      <c r="Q19" s="2" t="str">
        <f>CONCATENATE("                new Order { Id = ",A19,", CustomerId = ",B19,", SalespersonPersonId = ",C19,IF(D19="NULL","",CONCATENATE(", PickedByPersonId = ",D19)),", ContactPersonId = ",E19,IF(F19="NULL","",CONCATENATE(", BackorderOrderId = ",F19)),IF(ISBLANK(G19),"",CONCATENATE(", OrderDate = DateTime.Parse(""",G19,""")")),IF(ISBLANK(H19),"",CONCATENATE(", ExpectedDeliveryDate = DateTime.Parse(""",H19,""")")),", CustomerPurchaseOrderNumber = """,I19,""", IsUndersupplyBackordered = ",IF(J19=1,"true","false"),IF(K19="NULL","",CONCATENATE(", Comments = """,K19,"""")),IF(L19="NULL","",CONCATENATE(", DeliveryInstructions = """,L19,"""")),IF(M19="NULL","",CONCATENATE(", InternalComments = """,M19,"""")),IF(ISBLANK(N19),"",CONCATENATE(", PickingCompletedWhen = DateTime.Parse(""",N19,""")")),IF(ISBLANK(O19),"",CONCATENATE(", LastEditedBy = ",O19)),IF(ISBLANK(P19),"",CONCATENATE(", LastEditedWhen = DateTime.Parse(""",P19,""")"))," },")</f>
        <v xml:space="preserve">                new Order { Id = 686, CustomerId = 27, SalespersonPersonId = 3, PickedByPersonId = 11, ContactPersonId = 1053, OrderDate = DateTime.Parse("2013-01-12"), ExpectedDeliveryDate = DateTime.Parse("2013-01-14"), CustomerPurchaseOrderNumber = "13940", IsUndersupplyBackordered = true, PickingCompletedWhen = DateTime.Parse("2013-01-12 11:00:00.0000000"), LastEditedBy = 11, LastEditedWhen = DateTime.Parse("2013-01-12 11:00:00.0000000") },</v>
      </c>
    </row>
    <row r="20" spans="1:17" ht="150" x14ac:dyDescent="0.25">
      <c r="A20" s="1">
        <v>709</v>
      </c>
      <c r="B20" s="1">
        <v>6</v>
      </c>
      <c r="C20" s="1">
        <v>14</v>
      </c>
      <c r="D20" s="1">
        <v>6</v>
      </c>
      <c r="E20" s="1">
        <v>1011</v>
      </c>
      <c r="F20" s="1" t="s">
        <v>61</v>
      </c>
      <c r="G20" s="3" t="s">
        <v>1812</v>
      </c>
      <c r="H20" s="3" t="s">
        <v>1814</v>
      </c>
      <c r="I20" s="1">
        <v>13516</v>
      </c>
      <c r="J20" s="1">
        <v>1</v>
      </c>
      <c r="K20" s="1" t="s">
        <v>61</v>
      </c>
      <c r="L20" s="1" t="s">
        <v>61</v>
      </c>
      <c r="M20" s="1" t="s">
        <v>61</v>
      </c>
      <c r="N20" s="1" t="s">
        <v>1764</v>
      </c>
      <c r="O20" s="1">
        <v>6</v>
      </c>
      <c r="P20" s="1" t="s">
        <v>1764</v>
      </c>
      <c r="Q20" s="2" t="str">
        <f>CONCATENATE("                new Order { Id = ",A20,", CustomerId = ",B20,", SalespersonPersonId = ",C20,IF(D20="NULL","",CONCATENATE(", PickedByPersonId = ",D20)),", ContactPersonId = ",E20,IF(F20="NULL","",CONCATENATE(", BackorderOrderId = ",F20)),IF(ISBLANK(G20),"",CONCATENATE(", OrderDate = DateTime.Parse(""",G20,""")")),IF(ISBLANK(H20),"",CONCATENATE(", ExpectedDeliveryDate = DateTime.Parse(""",H20,""")")),", CustomerPurchaseOrderNumber = """,I20,""", IsUndersupplyBackordered = ",IF(J20=1,"true","false"),IF(K20="NULL","",CONCATENATE(", Comments = """,K20,"""")),IF(L20="NULL","",CONCATENATE(", DeliveryInstructions = """,L20,"""")),IF(M20="NULL","",CONCATENATE(", InternalComments = """,M20,"""")),IF(ISBLANK(N20),"",CONCATENATE(", PickingCompletedWhen = DateTime.Parse(""",N20,""")")),IF(ISBLANK(O20),"",CONCATENATE(", LastEditedBy = ",O20)),IF(ISBLANK(P20),"",CONCATENATE(", LastEditedWhen = DateTime.Parse(""",P20,""")"))," },")</f>
        <v xml:space="preserve">                new Order { Id = 709, CustomerId = 6, SalespersonPersonId = 14, PickedByPersonId = 6, ContactPersonId = 1011, OrderDate = DateTime.Parse("2013-01-14"), ExpectedDeliveryDate = DateTime.Parse("2013-01-15"), CustomerPurchaseOrderNumber = "13516", IsUndersupplyBackordered = true, PickingCompletedWhen = DateTime.Parse("2013-01-14 11:00:00.0000000"), LastEditedBy = 6, LastEditedWhen = DateTime.Parse("2013-01-14 11:00:00.0000000") },</v>
      </c>
    </row>
    <row r="21" spans="1:17" ht="150" x14ac:dyDescent="0.25">
      <c r="A21" s="1">
        <v>711</v>
      </c>
      <c r="B21" s="1">
        <v>12</v>
      </c>
      <c r="C21" s="1">
        <v>15</v>
      </c>
      <c r="D21" s="1">
        <v>6</v>
      </c>
      <c r="E21" s="1">
        <v>1023</v>
      </c>
      <c r="F21" s="1" t="s">
        <v>61</v>
      </c>
      <c r="G21" s="3" t="s">
        <v>1812</v>
      </c>
      <c r="H21" s="3" t="s">
        <v>1814</v>
      </c>
      <c r="I21" s="1">
        <v>17021</v>
      </c>
      <c r="J21" s="1">
        <v>1</v>
      </c>
      <c r="K21" s="1" t="s">
        <v>61</v>
      </c>
      <c r="L21" s="1" t="s">
        <v>61</v>
      </c>
      <c r="M21" s="1" t="s">
        <v>61</v>
      </c>
      <c r="N21" s="1" t="s">
        <v>1764</v>
      </c>
      <c r="O21" s="1">
        <v>6</v>
      </c>
      <c r="P21" s="1" t="s">
        <v>1764</v>
      </c>
      <c r="Q21" s="2" t="str">
        <f>CONCATENATE("                new Order { Id = ",A21,", CustomerId = ",B21,", SalespersonPersonId = ",C21,IF(D21="NULL","",CONCATENATE(", PickedByPersonId = ",D21)),", ContactPersonId = ",E21,IF(F21="NULL","",CONCATENATE(", BackorderOrderId = ",F21)),IF(ISBLANK(G21),"",CONCATENATE(", OrderDate = DateTime.Parse(""",G21,""")")),IF(ISBLANK(H21),"",CONCATENATE(", ExpectedDeliveryDate = DateTime.Parse(""",H21,""")")),", CustomerPurchaseOrderNumber = """,I21,""", IsUndersupplyBackordered = ",IF(J21=1,"true","false"),IF(K21="NULL","",CONCATENATE(", Comments = """,K21,"""")),IF(L21="NULL","",CONCATENATE(", DeliveryInstructions = """,L21,"""")),IF(M21="NULL","",CONCATENATE(", InternalComments = """,M21,"""")),IF(ISBLANK(N21),"",CONCATENATE(", PickingCompletedWhen = DateTime.Parse(""",N21,""")")),IF(ISBLANK(O21),"",CONCATENATE(", LastEditedBy = ",O21)),IF(ISBLANK(P21),"",CONCATENATE(", LastEditedWhen = DateTime.Parse(""",P21,""")"))," },")</f>
        <v xml:space="preserve">                new Order { Id = 711, CustomerId = 12, SalespersonPersonId = 15, PickedByPersonId = 6, ContactPersonId = 1023, OrderDate = DateTime.Parse("2013-01-14"), ExpectedDeliveryDate = DateTime.Parse("2013-01-15"), CustomerPurchaseOrderNumber = "17021", IsUndersupplyBackordered = true, PickingCompletedWhen = DateTime.Parse("2013-01-14 11:00:00.0000000"), LastEditedBy = 6, LastEditedWhen = DateTime.Parse("2013-01-14 11:00:00.0000000") },</v>
      </c>
    </row>
    <row r="22" spans="1:17" ht="150" x14ac:dyDescent="0.25">
      <c r="A22" s="1">
        <v>712</v>
      </c>
      <c r="B22" s="1">
        <v>11</v>
      </c>
      <c r="C22" s="1">
        <v>13</v>
      </c>
      <c r="D22" s="1">
        <v>6</v>
      </c>
      <c r="E22" s="1">
        <v>1021</v>
      </c>
      <c r="F22" s="1" t="s">
        <v>61</v>
      </c>
      <c r="G22" s="3" t="s">
        <v>1812</v>
      </c>
      <c r="H22" s="3" t="s">
        <v>1814</v>
      </c>
      <c r="I22" s="1">
        <v>15290</v>
      </c>
      <c r="J22" s="1">
        <v>1</v>
      </c>
      <c r="K22" s="1" t="s">
        <v>61</v>
      </c>
      <c r="L22" s="1" t="s">
        <v>61</v>
      </c>
      <c r="M22" s="1" t="s">
        <v>61</v>
      </c>
      <c r="N22" s="1" t="s">
        <v>1764</v>
      </c>
      <c r="O22" s="1">
        <v>6</v>
      </c>
      <c r="P22" s="1" t="s">
        <v>1764</v>
      </c>
      <c r="Q22" s="2" t="str">
        <f>CONCATENATE("                new Order { Id = ",A22,", CustomerId = ",B22,", SalespersonPersonId = ",C22,IF(D22="NULL","",CONCATENATE(", PickedByPersonId = ",D22)),", ContactPersonId = ",E22,IF(F22="NULL","",CONCATENATE(", BackorderOrderId = ",F22)),IF(ISBLANK(G22),"",CONCATENATE(", OrderDate = DateTime.Parse(""",G22,""")")),IF(ISBLANK(H22),"",CONCATENATE(", ExpectedDeliveryDate = DateTime.Parse(""",H22,""")")),", CustomerPurchaseOrderNumber = """,I22,""", IsUndersupplyBackordered = ",IF(J22=1,"true","false"),IF(K22="NULL","",CONCATENATE(", Comments = """,K22,"""")),IF(L22="NULL","",CONCATENATE(", DeliveryInstructions = """,L22,"""")),IF(M22="NULL","",CONCATENATE(", InternalComments = """,M22,"""")),IF(ISBLANK(N22),"",CONCATENATE(", PickingCompletedWhen = DateTime.Parse(""",N22,""")")),IF(ISBLANK(O22),"",CONCATENATE(", LastEditedBy = ",O22)),IF(ISBLANK(P22),"",CONCATENATE(", LastEditedWhen = DateTime.Parse(""",P22,""")"))," },")</f>
        <v xml:space="preserve">                new Order { Id = 712, CustomerId = 11, SalespersonPersonId = 13, PickedByPersonId = 6, ContactPersonId = 1021, OrderDate = DateTime.Parse("2013-01-14"), ExpectedDeliveryDate = DateTime.Parse("2013-01-15"), CustomerPurchaseOrderNumber = "15290", IsUndersupplyBackordered = true, PickingCompletedWhen = DateTime.Parse("2013-01-14 11:00:00.0000000"), LastEditedBy = 6, LastEditedWhen = DateTime.Parse("2013-01-14 11:00:00.0000000") },</v>
      </c>
    </row>
    <row r="23" spans="1:17" ht="150" x14ac:dyDescent="0.25">
      <c r="A23" s="1">
        <v>724</v>
      </c>
      <c r="B23" s="1">
        <v>18</v>
      </c>
      <c r="C23" s="1">
        <v>20</v>
      </c>
      <c r="D23" s="1">
        <v>6</v>
      </c>
      <c r="E23" s="1">
        <v>1035</v>
      </c>
      <c r="F23" s="1" t="s">
        <v>61</v>
      </c>
      <c r="G23" s="3" t="s">
        <v>1812</v>
      </c>
      <c r="H23" s="3" t="s">
        <v>1814</v>
      </c>
      <c r="I23" s="1">
        <v>18980</v>
      </c>
      <c r="J23" s="1">
        <v>1</v>
      </c>
      <c r="K23" s="1" t="s">
        <v>61</v>
      </c>
      <c r="L23" s="1" t="s">
        <v>61</v>
      </c>
      <c r="M23" s="1" t="s">
        <v>61</v>
      </c>
      <c r="N23" s="1" t="s">
        <v>1764</v>
      </c>
      <c r="O23" s="1">
        <v>6</v>
      </c>
      <c r="P23" s="1" t="s">
        <v>1764</v>
      </c>
      <c r="Q23" s="2" t="str">
        <f>CONCATENATE("                new Order { Id = ",A23,", CustomerId = ",B23,", SalespersonPersonId = ",C23,IF(D23="NULL","",CONCATENATE(", PickedByPersonId = ",D23)),", ContactPersonId = ",E23,IF(F23="NULL","",CONCATENATE(", BackorderOrderId = ",F23)),IF(ISBLANK(G23),"",CONCATENATE(", OrderDate = DateTime.Parse(""",G23,""")")),IF(ISBLANK(H23),"",CONCATENATE(", ExpectedDeliveryDate = DateTime.Parse(""",H23,""")")),", CustomerPurchaseOrderNumber = """,I23,""", IsUndersupplyBackordered = ",IF(J23=1,"true","false"),IF(K23="NULL","",CONCATENATE(", Comments = """,K23,"""")),IF(L23="NULL","",CONCATENATE(", DeliveryInstructions = """,L23,"""")),IF(M23="NULL","",CONCATENATE(", InternalComments = """,M23,"""")),IF(ISBLANK(N23),"",CONCATENATE(", PickingCompletedWhen = DateTime.Parse(""",N23,""")")),IF(ISBLANK(O23),"",CONCATENATE(", LastEditedBy = ",O23)),IF(ISBLANK(P23),"",CONCATENATE(", LastEditedWhen = DateTime.Parse(""",P23,""")"))," },")</f>
        <v xml:space="preserve">                new Order { Id = 724, CustomerId = 18, SalespersonPersonId = 20, PickedByPersonId = 6, ContactPersonId = 1035, OrderDate = DateTime.Parse("2013-01-14"), ExpectedDeliveryDate = DateTime.Parse("2013-01-15"), CustomerPurchaseOrderNumber = "18980", IsUndersupplyBackordered = true, PickingCompletedWhen = DateTime.Parse("2013-01-14 11:00:00.0000000"), LastEditedBy = 6, LastEditedWhen = DateTime.Parse("2013-01-14 11:00:00.0000000") },</v>
      </c>
    </row>
    <row r="24" spans="1:17" ht="150" x14ac:dyDescent="0.25">
      <c r="A24" s="1">
        <v>824</v>
      </c>
      <c r="B24" s="1">
        <v>17</v>
      </c>
      <c r="C24" s="1">
        <v>15</v>
      </c>
      <c r="D24" s="1">
        <v>9</v>
      </c>
      <c r="E24" s="1">
        <v>1033</v>
      </c>
      <c r="F24" s="1" t="s">
        <v>61</v>
      </c>
      <c r="G24" s="3" t="s">
        <v>1814</v>
      </c>
      <c r="H24" s="3" t="s">
        <v>1815</v>
      </c>
      <c r="I24" s="1">
        <v>19829</v>
      </c>
      <c r="J24" s="1">
        <v>1</v>
      </c>
      <c r="K24" s="1" t="s">
        <v>61</v>
      </c>
      <c r="L24" s="1" t="s">
        <v>61</v>
      </c>
      <c r="M24" s="1" t="s">
        <v>61</v>
      </c>
      <c r="N24" s="1" t="s">
        <v>1762</v>
      </c>
      <c r="O24" s="1">
        <v>9</v>
      </c>
      <c r="P24" s="1" t="s">
        <v>1762</v>
      </c>
      <c r="Q24" s="2" t="str">
        <f>CONCATENATE("                new Order { Id = ",A24,", CustomerId = ",B24,", SalespersonPersonId = ",C24,IF(D24="NULL","",CONCATENATE(", PickedByPersonId = ",D24)),", ContactPersonId = ",E24,IF(F24="NULL","",CONCATENATE(", BackorderOrderId = ",F24)),IF(ISBLANK(G24),"",CONCATENATE(", OrderDate = DateTime.Parse(""",G24,""")")),IF(ISBLANK(H24),"",CONCATENATE(", ExpectedDeliveryDate = DateTime.Parse(""",H24,""")")),", CustomerPurchaseOrderNumber = """,I24,""", IsUndersupplyBackordered = ",IF(J24=1,"true","false"),IF(K24="NULL","",CONCATENATE(", Comments = """,K24,"""")),IF(L24="NULL","",CONCATENATE(", DeliveryInstructions = """,L24,"""")),IF(M24="NULL","",CONCATENATE(", InternalComments = """,M24,"""")),IF(ISBLANK(N24),"",CONCATENATE(", PickingCompletedWhen = DateTime.Parse(""",N24,""")")),IF(ISBLANK(O24),"",CONCATENATE(", LastEditedBy = ",O24)),IF(ISBLANK(P24),"",CONCATENATE(", LastEditedWhen = DateTime.Parse(""",P24,""")"))," },")</f>
        <v xml:space="preserve">                new Order { Id = 824, CustomerId = 17, SalespersonPersonId = 15, PickedByPersonId = 9, ContactPersonId = 1033, OrderDate = DateTime.Parse("2013-01-15"), ExpectedDeliveryDate = DateTime.Parse("2013-01-16"), CustomerPurchaseOrderNumber = "19829", IsUndersupplyBackordered = true, PickingCompletedWhen = DateTime.Parse("2013-01-15 11:00:00.0000000"), LastEditedBy = 9, LastEditedWhen = DateTime.Parse("2013-01-15 11:00:00.0000000") },</v>
      </c>
    </row>
    <row r="25" spans="1:17" ht="150" x14ac:dyDescent="0.25">
      <c r="A25" s="1">
        <v>850</v>
      </c>
      <c r="B25" s="1">
        <v>17</v>
      </c>
      <c r="C25" s="1">
        <v>2</v>
      </c>
      <c r="D25" s="1">
        <v>9</v>
      </c>
      <c r="E25" s="1">
        <v>1033</v>
      </c>
      <c r="F25" s="1" t="s">
        <v>61</v>
      </c>
      <c r="G25" s="3" t="s">
        <v>1814</v>
      </c>
      <c r="H25" s="3" t="s">
        <v>1815</v>
      </c>
      <c r="I25" s="1">
        <v>17120</v>
      </c>
      <c r="J25" s="1">
        <v>1</v>
      </c>
      <c r="K25" s="1" t="s">
        <v>61</v>
      </c>
      <c r="L25" s="1" t="s">
        <v>61</v>
      </c>
      <c r="M25" s="1" t="s">
        <v>61</v>
      </c>
      <c r="N25" s="1" t="s">
        <v>1762</v>
      </c>
      <c r="O25" s="1">
        <v>9</v>
      </c>
      <c r="P25" s="1" t="s">
        <v>1762</v>
      </c>
      <c r="Q25" s="2" t="str">
        <f>CONCATENATE("                new Order { Id = ",A25,", CustomerId = ",B25,", SalespersonPersonId = ",C25,IF(D25="NULL","",CONCATENATE(", PickedByPersonId = ",D25)),", ContactPersonId = ",E25,IF(F25="NULL","",CONCATENATE(", BackorderOrderId = ",F25)),IF(ISBLANK(G25),"",CONCATENATE(", OrderDate = DateTime.Parse(""",G25,""")")),IF(ISBLANK(H25),"",CONCATENATE(", ExpectedDeliveryDate = DateTime.Parse(""",H25,""")")),", CustomerPurchaseOrderNumber = """,I25,""", IsUndersupplyBackordered = ",IF(J25=1,"true","false"),IF(K25="NULL","",CONCATENATE(", Comments = """,K25,"""")),IF(L25="NULL","",CONCATENATE(", DeliveryInstructions = """,L25,"""")),IF(M25="NULL","",CONCATENATE(", InternalComments = """,M25,"""")),IF(ISBLANK(N25),"",CONCATENATE(", PickingCompletedWhen = DateTime.Parse(""",N25,""")")),IF(ISBLANK(O25),"",CONCATENATE(", LastEditedBy = ",O25)),IF(ISBLANK(P25),"",CONCATENATE(", LastEditedWhen = DateTime.Parse(""",P25,""")"))," },")</f>
        <v xml:space="preserve">                new Order { Id = 850, CustomerId = 17, SalespersonPersonId = 2, PickedByPersonId = 9, ContactPersonId = 1033, OrderDate = DateTime.Parse("2013-01-15"), ExpectedDeliveryDate = DateTime.Parse("2013-01-16"), CustomerPurchaseOrderNumber = "17120", IsUndersupplyBackordered = true, PickingCompletedWhen = DateTime.Parse("2013-01-15 11:00:00.0000000"), LastEditedBy = 9, LastEditedWhen = DateTime.Parse("2013-01-15 11:00:00.0000000") },</v>
      </c>
    </row>
    <row r="26" spans="1:17" ht="150" x14ac:dyDescent="0.25">
      <c r="A26" s="1">
        <v>853</v>
      </c>
      <c r="B26" s="1">
        <v>12</v>
      </c>
      <c r="C26" s="1">
        <v>20</v>
      </c>
      <c r="D26" s="1">
        <v>9</v>
      </c>
      <c r="E26" s="1">
        <v>1023</v>
      </c>
      <c r="F26" s="1" t="s">
        <v>61</v>
      </c>
      <c r="G26" s="3" t="s">
        <v>1814</v>
      </c>
      <c r="H26" s="3" t="s">
        <v>1815</v>
      </c>
      <c r="I26" s="1">
        <v>18406</v>
      </c>
      <c r="J26" s="1">
        <v>1</v>
      </c>
      <c r="K26" s="1" t="s">
        <v>61</v>
      </c>
      <c r="L26" s="1" t="s">
        <v>61</v>
      </c>
      <c r="M26" s="1" t="s">
        <v>61</v>
      </c>
      <c r="N26" s="1" t="s">
        <v>1762</v>
      </c>
      <c r="O26" s="1">
        <v>9</v>
      </c>
      <c r="P26" s="1" t="s">
        <v>1762</v>
      </c>
      <c r="Q26" s="2" t="str">
        <f>CONCATENATE("                new Order { Id = ",A26,", CustomerId = ",B26,", SalespersonPersonId = ",C26,IF(D26="NULL","",CONCATENATE(", PickedByPersonId = ",D26)),", ContactPersonId = ",E26,IF(F26="NULL","",CONCATENATE(", BackorderOrderId = ",F26)),IF(ISBLANK(G26),"",CONCATENATE(", OrderDate = DateTime.Parse(""",G26,""")")),IF(ISBLANK(H26),"",CONCATENATE(", ExpectedDeliveryDate = DateTime.Parse(""",H26,""")")),", CustomerPurchaseOrderNumber = """,I26,""", IsUndersupplyBackordered = ",IF(J26=1,"true","false"),IF(K26="NULL","",CONCATENATE(", Comments = """,K26,"""")),IF(L26="NULL","",CONCATENATE(", DeliveryInstructions = """,L26,"""")),IF(M26="NULL","",CONCATENATE(", InternalComments = """,M26,"""")),IF(ISBLANK(N26),"",CONCATENATE(", PickingCompletedWhen = DateTime.Parse(""",N26,""")")),IF(ISBLANK(O26),"",CONCATENATE(", LastEditedBy = ",O26)),IF(ISBLANK(P26),"",CONCATENATE(", LastEditedWhen = DateTime.Parse(""",P26,""")"))," },")</f>
        <v xml:space="preserve">                new Order { Id = 853, CustomerId = 12, SalespersonPersonId = 20, PickedByPersonId = 9, ContactPersonId = 1023, OrderDate = DateTime.Parse("2013-01-15"), ExpectedDeliveryDate = DateTime.Parse("2013-01-16"), CustomerPurchaseOrderNumber = "18406", IsUndersupplyBackordered = true, PickingCompletedWhen = DateTime.Parse("2013-01-15 11:00:00.0000000"), LastEditedBy = 9, LastEditedWhen = DateTime.Parse("2013-01-15 11:00:00.0000000") },</v>
      </c>
    </row>
    <row r="27" spans="1:17" ht="150" x14ac:dyDescent="0.25">
      <c r="A27" s="1">
        <v>869</v>
      </c>
      <c r="B27" s="1">
        <v>8</v>
      </c>
      <c r="C27" s="1">
        <v>15</v>
      </c>
      <c r="D27" s="1">
        <v>15</v>
      </c>
      <c r="E27" s="1">
        <v>1015</v>
      </c>
      <c r="F27" s="1" t="s">
        <v>61</v>
      </c>
      <c r="G27" s="3" t="s">
        <v>1815</v>
      </c>
      <c r="H27" s="3" t="s">
        <v>1816</v>
      </c>
      <c r="I27" s="1">
        <v>15606</v>
      </c>
      <c r="J27" s="1">
        <v>1</v>
      </c>
      <c r="K27" s="1" t="s">
        <v>61</v>
      </c>
      <c r="L27" s="1" t="s">
        <v>61</v>
      </c>
      <c r="M27" s="1" t="s">
        <v>61</v>
      </c>
      <c r="N27" s="1" t="s">
        <v>1765</v>
      </c>
      <c r="O27" s="1">
        <v>15</v>
      </c>
      <c r="P27" s="1" t="s">
        <v>1765</v>
      </c>
      <c r="Q27" s="2" t="str">
        <f>CONCATENATE("                new Order { Id = ",A27,", CustomerId = ",B27,", SalespersonPersonId = ",C27,IF(D27="NULL","",CONCATENATE(", PickedByPersonId = ",D27)),", ContactPersonId = ",E27,IF(F27="NULL","",CONCATENATE(", BackorderOrderId = ",F27)),IF(ISBLANK(G27),"",CONCATENATE(", OrderDate = DateTime.Parse(""",G27,""")")),IF(ISBLANK(H27),"",CONCATENATE(", ExpectedDeliveryDate = DateTime.Parse(""",H27,""")")),", CustomerPurchaseOrderNumber = """,I27,""", IsUndersupplyBackordered = ",IF(J27=1,"true","false"),IF(K27="NULL","",CONCATENATE(", Comments = """,K27,"""")),IF(L27="NULL","",CONCATENATE(", DeliveryInstructions = """,L27,"""")),IF(M27="NULL","",CONCATENATE(", InternalComments = """,M27,"""")),IF(ISBLANK(N27),"",CONCATENATE(", PickingCompletedWhen = DateTime.Parse(""",N27,""")")),IF(ISBLANK(O27),"",CONCATENATE(", LastEditedBy = ",O27)),IF(ISBLANK(P27),"",CONCATENATE(", LastEditedWhen = DateTime.Parse(""",P27,""")"))," },")</f>
        <v xml:space="preserve">                new Order { Id = 869, CustomerId = 8, SalespersonPersonId = 15, PickedByPersonId = 15, ContactPersonId = 1015, OrderDate = DateTime.Parse("2013-01-16"), ExpectedDeliveryDate = DateTime.Parse("2013-01-17"), CustomerPurchaseOrderNumber = "15606", IsUndersupplyBackordered = true, PickingCompletedWhen = DateTime.Parse("2013-01-16 11:00:00.0000000"), LastEditedBy = 15, LastEditedWhen = DateTime.Parse("2013-01-16 11:00:00.0000000") },</v>
      </c>
    </row>
    <row r="28" spans="1:17" ht="150" x14ac:dyDescent="0.25">
      <c r="A28" s="1">
        <v>885</v>
      </c>
      <c r="B28" s="1">
        <v>16</v>
      </c>
      <c r="C28" s="1">
        <v>13</v>
      </c>
      <c r="D28" s="1">
        <v>15</v>
      </c>
      <c r="E28" s="1">
        <v>1031</v>
      </c>
      <c r="F28" s="1" t="s">
        <v>61</v>
      </c>
      <c r="G28" s="3" t="s">
        <v>1815</v>
      </c>
      <c r="H28" s="3" t="s">
        <v>1816</v>
      </c>
      <c r="I28" s="1">
        <v>16330</v>
      </c>
      <c r="J28" s="1">
        <v>1</v>
      </c>
      <c r="K28" s="1" t="s">
        <v>61</v>
      </c>
      <c r="L28" s="1" t="s">
        <v>61</v>
      </c>
      <c r="M28" s="1" t="s">
        <v>61</v>
      </c>
      <c r="N28" s="1" t="s">
        <v>1765</v>
      </c>
      <c r="O28" s="1">
        <v>15</v>
      </c>
      <c r="P28" s="1" t="s">
        <v>1765</v>
      </c>
      <c r="Q28" s="2" t="str">
        <f>CONCATENATE("                new Order { Id = ",A28,", CustomerId = ",B28,", SalespersonPersonId = ",C28,IF(D28="NULL","",CONCATENATE(", PickedByPersonId = ",D28)),", ContactPersonId = ",E28,IF(F28="NULL","",CONCATENATE(", BackorderOrderId = ",F28)),IF(ISBLANK(G28),"",CONCATENATE(", OrderDate = DateTime.Parse(""",G28,""")")),IF(ISBLANK(H28),"",CONCATENATE(", ExpectedDeliveryDate = DateTime.Parse(""",H28,""")")),", CustomerPurchaseOrderNumber = """,I28,""", IsUndersupplyBackordered = ",IF(J28=1,"true","false"),IF(K28="NULL","",CONCATENATE(", Comments = """,K28,"""")),IF(L28="NULL","",CONCATENATE(", DeliveryInstructions = """,L28,"""")),IF(M28="NULL","",CONCATENATE(", InternalComments = """,M28,"""")),IF(ISBLANK(N28),"",CONCATENATE(", PickingCompletedWhen = DateTime.Parse(""",N28,""")")),IF(ISBLANK(O28),"",CONCATENATE(", LastEditedBy = ",O28)),IF(ISBLANK(P28),"",CONCATENATE(", LastEditedWhen = DateTime.Parse(""",P28,""")"))," },")</f>
        <v xml:space="preserve">                new Order { Id = 885, CustomerId = 16, SalespersonPersonId = 13, PickedByPersonId = 15, ContactPersonId = 1031, OrderDate = DateTime.Parse("2013-01-16"), ExpectedDeliveryDate = DateTime.Parse("2013-01-17"), CustomerPurchaseOrderNumber = "16330", IsUndersupplyBackordered = true, PickingCompletedWhen = DateTime.Parse("2013-01-16 11:00:00.0000000"), LastEditedBy = 15, LastEditedWhen = DateTime.Parse("2013-01-16 11:00:00.0000000") },</v>
      </c>
    </row>
    <row r="29" spans="1:17" ht="150" x14ac:dyDescent="0.25">
      <c r="A29" s="1">
        <v>901</v>
      </c>
      <c r="B29" s="1">
        <v>8</v>
      </c>
      <c r="C29" s="1">
        <v>2</v>
      </c>
      <c r="D29" s="1">
        <v>15</v>
      </c>
      <c r="E29" s="1">
        <v>1015</v>
      </c>
      <c r="F29" s="1" t="s">
        <v>61</v>
      </c>
      <c r="G29" s="3" t="s">
        <v>1815</v>
      </c>
      <c r="H29" s="3" t="s">
        <v>1816</v>
      </c>
      <c r="I29" s="1">
        <v>16758</v>
      </c>
      <c r="J29" s="1">
        <v>1</v>
      </c>
      <c r="K29" s="1" t="s">
        <v>61</v>
      </c>
      <c r="L29" s="1" t="s">
        <v>61</v>
      </c>
      <c r="M29" s="1" t="s">
        <v>61</v>
      </c>
      <c r="N29" s="1" t="s">
        <v>1765</v>
      </c>
      <c r="O29" s="1">
        <v>15</v>
      </c>
      <c r="P29" s="1" t="s">
        <v>1765</v>
      </c>
      <c r="Q29" s="2" t="str">
        <f>CONCATENATE("                new Order { Id = ",A29,", CustomerId = ",B29,", SalespersonPersonId = ",C29,IF(D29="NULL","",CONCATENATE(", PickedByPersonId = ",D29)),", ContactPersonId = ",E29,IF(F29="NULL","",CONCATENATE(", BackorderOrderId = ",F29)),IF(ISBLANK(G29),"",CONCATENATE(", OrderDate = DateTime.Parse(""",G29,""")")),IF(ISBLANK(H29),"",CONCATENATE(", ExpectedDeliveryDate = DateTime.Parse(""",H29,""")")),", CustomerPurchaseOrderNumber = """,I29,""", IsUndersupplyBackordered = ",IF(J29=1,"true","false"),IF(K29="NULL","",CONCATENATE(", Comments = """,K29,"""")),IF(L29="NULL","",CONCATENATE(", DeliveryInstructions = """,L29,"""")),IF(M29="NULL","",CONCATENATE(", InternalComments = """,M29,"""")),IF(ISBLANK(N29),"",CONCATENATE(", PickingCompletedWhen = DateTime.Parse(""",N29,""")")),IF(ISBLANK(O29),"",CONCATENATE(", LastEditedBy = ",O29)),IF(ISBLANK(P29),"",CONCATENATE(", LastEditedWhen = DateTime.Parse(""",P29,""")"))," },")</f>
        <v xml:space="preserve">                new Order { Id = 901, CustomerId = 8, SalespersonPersonId = 2, PickedByPersonId = 15, ContactPersonId = 1015, OrderDate = DateTime.Parse("2013-01-16"), ExpectedDeliveryDate = DateTime.Parse("2013-01-17"), CustomerPurchaseOrderNumber = "16758", IsUndersupplyBackordered = true, PickingCompletedWhen = DateTime.Parse("2013-01-16 11:00:00.0000000"), LastEditedBy = 15, LastEditedWhen = DateTime.Parse("2013-01-16 11:00:00.0000000") },</v>
      </c>
    </row>
    <row r="30" spans="1:17" ht="150" x14ac:dyDescent="0.25">
      <c r="A30" s="1">
        <v>960</v>
      </c>
      <c r="B30" s="1">
        <v>3</v>
      </c>
      <c r="C30" s="1">
        <v>15</v>
      </c>
      <c r="D30" s="1">
        <v>4</v>
      </c>
      <c r="E30" s="1">
        <v>1005</v>
      </c>
      <c r="F30" s="1" t="s">
        <v>61</v>
      </c>
      <c r="G30" s="3" t="s">
        <v>1817</v>
      </c>
      <c r="H30" s="3" t="s">
        <v>1818</v>
      </c>
      <c r="I30" s="1">
        <v>10197</v>
      </c>
      <c r="J30" s="1">
        <v>1</v>
      </c>
      <c r="K30" s="1" t="s">
        <v>61</v>
      </c>
      <c r="L30" s="1" t="s">
        <v>61</v>
      </c>
      <c r="M30" s="1" t="s">
        <v>61</v>
      </c>
      <c r="N30" s="1" t="s">
        <v>1766</v>
      </c>
      <c r="O30" s="1">
        <v>4</v>
      </c>
      <c r="P30" s="1" t="s">
        <v>1766</v>
      </c>
      <c r="Q30" s="2" t="str">
        <f>CONCATENATE("                new Order { Id = ",A30,", CustomerId = ",B30,", SalespersonPersonId = ",C30,IF(D30="NULL","",CONCATENATE(", PickedByPersonId = ",D30)),", ContactPersonId = ",E30,IF(F30="NULL","",CONCATENATE(", BackorderOrderId = ",F30)),IF(ISBLANK(G30),"",CONCATENATE(", OrderDate = DateTime.Parse(""",G30,""")")),IF(ISBLANK(H30),"",CONCATENATE(", ExpectedDeliveryDate = DateTime.Parse(""",H30,""")")),", CustomerPurchaseOrderNumber = """,I30,""", IsUndersupplyBackordered = ",IF(J30=1,"true","false"),IF(K30="NULL","",CONCATENATE(", Comments = """,K30,"""")),IF(L30="NULL","",CONCATENATE(", DeliveryInstructions = """,L30,"""")),IF(M30="NULL","",CONCATENATE(", InternalComments = """,M30,"""")),IF(ISBLANK(N30),"",CONCATENATE(", PickingCompletedWhen = DateTime.Parse(""",N30,""")")),IF(ISBLANK(O30),"",CONCATENATE(", LastEditedBy = ",O30)),IF(ISBLANK(P30),"",CONCATENATE(", LastEditedWhen = DateTime.Parse(""",P30,""")"))," },")</f>
        <v xml:space="preserve">                new Order { Id = 960, CustomerId = 3, SalespersonPersonId = 15, PickedByPersonId = 4, ContactPersonId = 1005, OrderDate = DateTime.Parse("2013-01-18"), ExpectedDeliveryDate = DateTime.Parse("2013-01-21"), CustomerPurchaseOrderNumber = "10197", IsUndersupplyBackordered = true, PickingCompletedWhen = DateTime.Parse("2013-01-18 11:00:00.0000000"), LastEditedBy = 4, LastEditedWhen = DateTime.Parse("2013-01-18 11:00:00.0000000") },</v>
      </c>
    </row>
    <row r="31" spans="1:17" ht="150" x14ac:dyDescent="0.25">
      <c r="A31" s="1">
        <v>961</v>
      </c>
      <c r="B31" s="1">
        <v>23</v>
      </c>
      <c r="C31" s="1">
        <v>16</v>
      </c>
      <c r="D31" s="1">
        <v>4</v>
      </c>
      <c r="E31" s="1">
        <v>1045</v>
      </c>
      <c r="F31" s="1" t="s">
        <v>61</v>
      </c>
      <c r="G31" s="3" t="s">
        <v>1817</v>
      </c>
      <c r="H31" s="3" t="s">
        <v>1818</v>
      </c>
      <c r="I31" s="1">
        <v>18568</v>
      </c>
      <c r="J31" s="1">
        <v>1</v>
      </c>
      <c r="K31" s="1" t="s">
        <v>61</v>
      </c>
      <c r="L31" s="1" t="s">
        <v>61</v>
      </c>
      <c r="M31" s="1" t="s">
        <v>61</v>
      </c>
      <c r="N31" s="1" t="s">
        <v>1766</v>
      </c>
      <c r="O31" s="1">
        <v>4</v>
      </c>
      <c r="P31" s="1" t="s">
        <v>1766</v>
      </c>
      <c r="Q31" s="2" t="str">
        <f>CONCATENATE("                new Order { Id = ",A31,", CustomerId = ",B31,", SalespersonPersonId = ",C31,IF(D31="NULL","",CONCATENATE(", PickedByPersonId = ",D31)),", ContactPersonId = ",E31,IF(F31="NULL","",CONCATENATE(", BackorderOrderId = ",F31)),IF(ISBLANK(G31),"",CONCATENATE(", OrderDate = DateTime.Parse(""",G31,""")")),IF(ISBLANK(H31),"",CONCATENATE(", ExpectedDeliveryDate = DateTime.Parse(""",H31,""")")),", CustomerPurchaseOrderNumber = """,I31,""", IsUndersupplyBackordered = ",IF(J31=1,"true","false"),IF(K31="NULL","",CONCATENATE(", Comments = """,K31,"""")),IF(L31="NULL","",CONCATENATE(", DeliveryInstructions = """,L31,"""")),IF(M31="NULL","",CONCATENATE(", InternalComments = """,M31,"""")),IF(ISBLANK(N31),"",CONCATENATE(", PickingCompletedWhen = DateTime.Parse(""",N31,""")")),IF(ISBLANK(O31),"",CONCATENATE(", LastEditedBy = ",O31)),IF(ISBLANK(P31),"",CONCATENATE(", LastEditedWhen = DateTime.Parse(""",P31,""")"))," },")</f>
        <v xml:space="preserve">                new Order { Id = 961, CustomerId = 23, SalespersonPersonId = 16, PickedByPersonId = 4, ContactPersonId = 1045, OrderDate = DateTime.Parse("2013-01-18"), ExpectedDeliveryDate = DateTime.Parse("2013-01-21"), CustomerPurchaseOrderNumber = "18568", IsUndersupplyBackordered = true, PickingCompletedWhen = DateTime.Parse("2013-01-18 11:00:00.0000000"), LastEditedBy = 4, LastEditedWhen = DateTime.Parse("2013-01-18 11:00:00.0000000") },</v>
      </c>
    </row>
    <row r="32" spans="1:17" ht="150" x14ac:dyDescent="0.25">
      <c r="A32" s="1">
        <v>964</v>
      </c>
      <c r="B32" s="1">
        <v>4</v>
      </c>
      <c r="C32" s="1">
        <v>6</v>
      </c>
      <c r="D32" s="1">
        <v>4</v>
      </c>
      <c r="E32" s="1">
        <v>1007</v>
      </c>
      <c r="F32" s="1" t="s">
        <v>61</v>
      </c>
      <c r="G32" s="3" t="s">
        <v>1817</v>
      </c>
      <c r="H32" s="3" t="s">
        <v>1818</v>
      </c>
      <c r="I32" s="1">
        <v>15524</v>
      </c>
      <c r="J32" s="1">
        <v>1</v>
      </c>
      <c r="K32" s="1" t="s">
        <v>61</v>
      </c>
      <c r="L32" s="1" t="s">
        <v>61</v>
      </c>
      <c r="M32" s="1" t="s">
        <v>61</v>
      </c>
      <c r="N32" s="1" t="s">
        <v>1766</v>
      </c>
      <c r="O32" s="1">
        <v>4</v>
      </c>
      <c r="P32" s="1" t="s">
        <v>1766</v>
      </c>
      <c r="Q32" s="2" t="str">
        <f>CONCATENATE("                new Order { Id = ",A32,", CustomerId = ",B32,", SalespersonPersonId = ",C32,IF(D32="NULL","",CONCATENATE(", PickedByPersonId = ",D32)),", ContactPersonId = ",E32,IF(F32="NULL","",CONCATENATE(", BackorderOrderId = ",F32)),IF(ISBLANK(G32),"",CONCATENATE(", OrderDate = DateTime.Parse(""",G32,""")")),IF(ISBLANK(H32),"",CONCATENATE(", ExpectedDeliveryDate = DateTime.Parse(""",H32,""")")),", CustomerPurchaseOrderNumber = """,I32,""", IsUndersupplyBackordered = ",IF(J32=1,"true","false"),IF(K32="NULL","",CONCATENATE(", Comments = """,K32,"""")),IF(L32="NULL","",CONCATENATE(", DeliveryInstructions = """,L32,"""")),IF(M32="NULL","",CONCATENATE(", InternalComments = """,M32,"""")),IF(ISBLANK(N32),"",CONCATENATE(", PickingCompletedWhen = DateTime.Parse(""",N32,""")")),IF(ISBLANK(O32),"",CONCATENATE(", LastEditedBy = ",O32)),IF(ISBLANK(P32),"",CONCATENATE(", LastEditedWhen = DateTime.Parse(""",P32,""")"))," },")</f>
        <v xml:space="preserve">                new Order { Id = 964, CustomerId = 4, SalespersonPersonId = 6, PickedByPersonId = 4, ContactPersonId = 1007, OrderDate = DateTime.Parse("2013-01-18"), ExpectedDeliveryDate = DateTime.Parse("2013-01-21"), CustomerPurchaseOrderNumber = "15524", IsUndersupplyBackordered = true, PickingCompletedWhen = DateTime.Parse("2013-01-18 11:00:00.0000000"), LastEditedBy = 4, LastEditedWhen = DateTime.Parse("2013-01-18 11:00:00.0000000") },</v>
      </c>
    </row>
    <row r="33" spans="1:17" ht="150" x14ac:dyDescent="0.25">
      <c r="A33" s="1">
        <v>1012</v>
      </c>
      <c r="B33" s="1">
        <v>22</v>
      </c>
      <c r="C33" s="1">
        <v>7</v>
      </c>
      <c r="D33" s="1">
        <v>4</v>
      </c>
      <c r="E33" s="1">
        <v>1043</v>
      </c>
      <c r="F33" s="1" t="s">
        <v>61</v>
      </c>
      <c r="G33" s="3" t="s">
        <v>1817</v>
      </c>
      <c r="H33" s="3" t="s">
        <v>1818</v>
      </c>
      <c r="I33" s="1">
        <v>17387</v>
      </c>
      <c r="J33" s="1">
        <v>1</v>
      </c>
      <c r="K33" s="1" t="s">
        <v>61</v>
      </c>
      <c r="L33" s="1" t="s">
        <v>61</v>
      </c>
      <c r="M33" s="1" t="s">
        <v>61</v>
      </c>
      <c r="N33" s="1" t="s">
        <v>1766</v>
      </c>
      <c r="O33" s="1">
        <v>4</v>
      </c>
      <c r="P33" s="1" t="s">
        <v>1766</v>
      </c>
      <c r="Q33" s="2" t="str">
        <f>CONCATENATE("                new Order { Id = ",A33,", CustomerId = ",B33,", SalespersonPersonId = ",C33,IF(D33="NULL","",CONCATENATE(", PickedByPersonId = ",D33)),", ContactPersonId = ",E33,IF(F33="NULL","",CONCATENATE(", BackorderOrderId = ",F33)),IF(ISBLANK(G33),"",CONCATENATE(", OrderDate = DateTime.Parse(""",G33,""")")),IF(ISBLANK(H33),"",CONCATENATE(", ExpectedDeliveryDate = DateTime.Parse(""",H33,""")")),", CustomerPurchaseOrderNumber = """,I33,""", IsUndersupplyBackordered = ",IF(J33=1,"true","false"),IF(K33="NULL","",CONCATENATE(", Comments = """,K33,"""")),IF(L33="NULL","",CONCATENATE(", DeliveryInstructions = """,L33,"""")),IF(M33="NULL","",CONCATENATE(", InternalComments = """,M33,"""")),IF(ISBLANK(N33),"",CONCATENATE(", PickingCompletedWhen = DateTime.Parse(""",N33,""")")),IF(ISBLANK(O33),"",CONCATENATE(", LastEditedBy = ",O33)),IF(ISBLANK(P33),"",CONCATENATE(", LastEditedWhen = DateTime.Parse(""",P33,""")"))," },")</f>
        <v xml:space="preserve">                new Order { Id = 1012, CustomerId = 22, SalespersonPersonId = 7, PickedByPersonId = 4, ContactPersonId = 1043, OrderDate = DateTime.Parse("2013-01-18"), ExpectedDeliveryDate = DateTime.Parse("2013-01-21"), CustomerPurchaseOrderNumber = "17387", IsUndersupplyBackordered = true, PickingCompletedWhen = DateTime.Parse("2013-01-18 11:00:00.0000000"), LastEditedBy = 4, LastEditedWhen = DateTime.Parse("2013-01-18 11:00:00.0000000") },</v>
      </c>
    </row>
    <row r="34" spans="1:17" ht="150" x14ac:dyDescent="0.25">
      <c r="A34" s="1">
        <v>1014</v>
      </c>
      <c r="B34" s="1">
        <v>16</v>
      </c>
      <c r="C34" s="1">
        <v>6</v>
      </c>
      <c r="D34" s="1">
        <v>4</v>
      </c>
      <c r="E34" s="1">
        <v>1031</v>
      </c>
      <c r="F34" s="1" t="s">
        <v>61</v>
      </c>
      <c r="G34" s="3" t="s">
        <v>1817</v>
      </c>
      <c r="H34" s="3" t="s">
        <v>1818</v>
      </c>
      <c r="I34" s="1">
        <v>13732</v>
      </c>
      <c r="J34" s="1">
        <v>1</v>
      </c>
      <c r="K34" s="1" t="s">
        <v>61</v>
      </c>
      <c r="L34" s="1" t="s">
        <v>61</v>
      </c>
      <c r="M34" s="1" t="s">
        <v>61</v>
      </c>
      <c r="N34" s="1" t="s">
        <v>1766</v>
      </c>
      <c r="O34" s="1">
        <v>4</v>
      </c>
      <c r="P34" s="1" t="s">
        <v>1766</v>
      </c>
      <c r="Q34" s="2" t="str">
        <f>CONCATENATE("                new Order { Id = ",A34,", CustomerId = ",B34,", SalespersonPersonId = ",C34,IF(D34="NULL","",CONCATENATE(", PickedByPersonId = ",D34)),", ContactPersonId = ",E34,IF(F34="NULL","",CONCATENATE(", BackorderOrderId = ",F34)),IF(ISBLANK(G34),"",CONCATENATE(", OrderDate = DateTime.Parse(""",G34,""")")),IF(ISBLANK(H34),"",CONCATENATE(", ExpectedDeliveryDate = DateTime.Parse(""",H34,""")")),", CustomerPurchaseOrderNumber = """,I34,""", IsUndersupplyBackordered = ",IF(J34=1,"true","false"),IF(K34="NULL","",CONCATENATE(", Comments = """,K34,"""")),IF(L34="NULL","",CONCATENATE(", DeliveryInstructions = """,L34,"""")),IF(M34="NULL","",CONCATENATE(", InternalComments = """,M34,"""")),IF(ISBLANK(N34),"",CONCATENATE(", PickingCompletedWhen = DateTime.Parse(""",N34,""")")),IF(ISBLANK(O34),"",CONCATENATE(", LastEditedBy = ",O34)),IF(ISBLANK(P34),"",CONCATENATE(", LastEditedWhen = DateTime.Parse(""",P34,""")"))," },")</f>
        <v xml:space="preserve">                new Order { Id = 1014, CustomerId = 16, SalespersonPersonId = 6, PickedByPersonId = 4, ContactPersonId = 1031, OrderDate = DateTime.Parse("2013-01-18"), ExpectedDeliveryDate = DateTime.Parse("2013-01-21"), CustomerPurchaseOrderNumber = "13732", IsUndersupplyBackordered = true, PickingCompletedWhen = DateTime.Parse("2013-01-18 11:00:00.0000000"), LastEditedBy = 4, LastEditedWhen = DateTime.Parse("2013-01-18 11:00:00.0000000") },</v>
      </c>
    </row>
    <row r="35" spans="1:17" ht="150" x14ac:dyDescent="0.25">
      <c r="A35" s="1">
        <v>1015</v>
      </c>
      <c r="B35" s="1">
        <v>5</v>
      </c>
      <c r="C35" s="1">
        <v>3</v>
      </c>
      <c r="D35" s="1">
        <v>4</v>
      </c>
      <c r="E35" s="1">
        <v>1009</v>
      </c>
      <c r="F35" s="1" t="s">
        <v>61</v>
      </c>
      <c r="G35" s="3" t="s">
        <v>1817</v>
      </c>
      <c r="H35" s="3" t="s">
        <v>1818</v>
      </c>
      <c r="I35" s="1">
        <v>11932</v>
      </c>
      <c r="J35" s="1">
        <v>1</v>
      </c>
      <c r="K35" s="1" t="s">
        <v>61</v>
      </c>
      <c r="L35" s="1" t="s">
        <v>61</v>
      </c>
      <c r="M35" s="1" t="s">
        <v>61</v>
      </c>
      <c r="N35" s="1" t="s">
        <v>1766</v>
      </c>
      <c r="O35" s="1">
        <v>4</v>
      </c>
      <c r="P35" s="1" t="s">
        <v>1766</v>
      </c>
      <c r="Q35" s="2" t="str">
        <f>CONCATENATE("                new Order { Id = ",A35,", CustomerId = ",B35,", SalespersonPersonId = ",C35,IF(D35="NULL","",CONCATENATE(", PickedByPersonId = ",D35)),", ContactPersonId = ",E35,IF(F35="NULL","",CONCATENATE(", BackorderOrderId = ",F35)),IF(ISBLANK(G35),"",CONCATENATE(", OrderDate = DateTime.Parse(""",G35,""")")),IF(ISBLANK(H35),"",CONCATENATE(", ExpectedDeliveryDate = DateTime.Parse(""",H35,""")")),", CustomerPurchaseOrderNumber = """,I35,""", IsUndersupplyBackordered = ",IF(J35=1,"true","false"),IF(K35="NULL","",CONCATENATE(", Comments = """,K35,"""")),IF(L35="NULL","",CONCATENATE(", DeliveryInstructions = """,L35,"""")),IF(M35="NULL","",CONCATENATE(", InternalComments = """,M35,"""")),IF(ISBLANK(N35),"",CONCATENATE(", PickingCompletedWhen = DateTime.Parse(""",N35,""")")),IF(ISBLANK(O35),"",CONCATENATE(", LastEditedBy = ",O35)),IF(ISBLANK(P35),"",CONCATENATE(", LastEditedWhen = DateTime.Parse(""",P35,""")"))," },")</f>
        <v xml:space="preserve">                new Order { Id = 1015, CustomerId = 5, SalespersonPersonId = 3, PickedByPersonId = 4, ContactPersonId = 1009, OrderDate = DateTime.Parse("2013-01-18"), ExpectedDeliveryDate = DateTime.Parse("2013-01-21"), CustomerPurchaseOrderNumber = "11932", IsUndersupplyBackordered = true, PickingCompletedWhen = DateTime.Parse("2013-01-18 11:00:00.0000000"), LastEditedBy = 4, LastEditedWhen = DateTime.Parse("2013-01-18 11:00:00.0000000") },</v>
      </c>
    </row>
    <row r="36" spans="1:17" ht="150" x14ac:dyDescent="0.25">
      <c r="A36" s="1">
        <v>1023</v>
      </c>
      <c r="B36" s="1">
        <v>25</v>
      </c>
      <c r="C36" s="1">
        <v>20</v>
      </c>
      <c r="D36" s="1">
        <v>4</v>
      </c>
      <c r="E36" s="1">
        <v>1049</v>
      </c>
      <c r="F36" s="1" t="s">
        <v>61</v>
      </c>
      <c r="G36" s="3" t="s">
        <v>1817</v>
      </c>
      <c r="H36" s="3" t="s">
        <v>1818</v>
      </c>
      <c r="I36" s="1">
        <v>14874</v>
      </c>
      <c r="J36" s="1">
        <v>1</v>
      </c>
      <c r="K36" s="1" t="s">
        <v>61</v>
      </c>
      <c r="L36" s="1" t="s">
        <v>61</v>
      </c>
      <c r="M36" s="1" t="s">
        <v>61</v>
      </c>
      <c r="N36" s="1" t="s">
        <v>1766</v>
      </c>
      <c r="O36" s="1">
        <v>4</v>
      </c>
      <c r="P36" s="1" t="s">
        <v>1766</v>
      </c>
      <c r="Q36" s="2" t="str">
        <f>CONCATENATE("                new Order { Id = ",A36,", CustomerId = ",B36,", SalespersonPersonId = ",C36,IF(D36="NULL","",CONCATENATE(", PickedByPersonId = ",D36)),", ContactPersonId = ",E36,IF(F36="NULL","",CONCATENATE(", BackorderOrderId = ",F36)),IF(ISBLANK(G36),"",CONCATENATE(", OrderDate = DateTime.Parse(""",G36,""")")),IF(ISBLANK(H36),"",CONCATENATE(", ExpectedDeliveryDate = DateTime.Parse(""",H36,""")")),", CustomerPurchaseOrderNumber = """,I36,""", IsUndersupplyBackordered = ",IF(J36=1,"true","false"),IF(K36="NULL","",CONCATENATE(", Comments = """,K36,"""")),IF(L36="NULL","",CONCATENATE(", DeliveryInstructions = """,L36,"""")),IF(M36="NULL","",CONCATENATE(", InternalComments = """,M36,"""")),IF(ISBLANK(N36),"",CONCATENATE(", PickingCompletedWhen = DateTime.Parse(""",N36,""")")),IF(ISBLANK(O36),"",CONCATENATE(", LastEditedBy = ",O36)),IF(ISBLANK(P36),"",CONCATENATE(", LastEditedWhen = DateTime.Parse(""",P36,""")"))," },")</f>
        <v xml:space="preserve">                new Order { Id = 1023, CustomerId = 25, SalespersonPersonId = 20, PickedByPersonId = 4, ContactPersonId = 1049, OrderDate = DateTime.Parse("2013-01-18"), ExpectedDeliveryDate = DateTime.Parse("2013-01-21"), CustomerPurchaseOrderNumber = "14874", IsUndersupplyBackordered = true, PickingCompletedWhen = DateTime.Parse("2013-01-18 11:00:00.0000000"), LastEditedBy = 4, LastEditedWhen = DateTime.Parse("2013-01-18 11:00:00.0000000") },</v>
      </c>
    </row>
    <row r="37" spans="1:17" ht="150" x14ac:dyDescent="0.25">
      <c r="A37" s="1">
        <v>1047</v>
      </c>
      <c r="B37" s="1">
        <v>5</v>
      </c>
      <c r="C37" s="1">
        <v>13</v>
      </c>
      <c r="D37" s="1">
        <v>11</v>
      </c>
      <c r="E37" s="1">
        <v>1009</v>
      </c>
      <c r="F37" s="1" t="s">
        <v>61</v>
      </c>
      <c r="G37" s="3" t="s">
        <v>1819</v>
      </c>
      <c r="H37" s="3" t="s">
        <v>1818</v>
      </c>
      <c r="I37" s="1">
        <v>15368</v>
      </c>
      <c r="J37" s="1">
        <v>1</v>
      </c>
      <c r="K37" s="1" t="s">
        <v>61</v>
      </c>
      <c r="L37" s="1" t="s">
        <v>61</v>
      </c>
      <c r="M37" s="1" t="s">
        <v>61</v>
      </c>
      <c r="N37" s="1" t="s">
        <v>1767</v>
      </c>
      <c r="O37" s="1">
        <v>11</v>
      </c>
      <c r="P37" s="1" t="s">
        <v>1767</v>
      </c>
      <c r="Q37" s="2" t="str">
        <f>CONCATENATE("                new Order { Id = ",A37,", CustomerId = ",B37,", SalespersonPersonId = ",C37,IF(D37="NULL","",CONCATENATE(", PickedByPersonId = ",D37)),", ContactPersonId = ",E37,IF(F37="NULL","",CONCATENATE(", BackorderOrderId = ",F37)),IF(ISBLANK(G37),"",CONCATENATE(", OrderDate = DateTime.Parse(""",G37,""")")),IF(ISBLANK(H37),"",CONCATENATE(", ExpectedDeliveryDate = DateTime.Parse(""",H37,""")")),", CustomerPurchaseOrderNumber = """,I37,""", IsUndersupplyBackordered = ",IF(J37=1,"true","false"),IF(K37="NULL","",CONCATENATE(", Comments = """,K37,"""")),IF(L37="NULL","",CONCATENATE(", DeliveryInstructions = """,L37,"""")),IF(M37="NULL","",CONCATENATE(", InternalComments = """,M37,"""")),IF(ISBLANK(N37),"",CONCATENATE(", PickingCompletedWhen = DateTime.Parse(""",N37,""")")),IF(ISBLANK(O37),"",CONCATENATE(", LastEditedBy = ",O37)),IF(ISBLANK(P37),"",CONCATENATE(", LastEditedWhen = DateTime.Parse(""",P37,""")"))," },")</f>
        <v xml:space="preserve">                new Order { Id = 1047, CustomerId = 5, SalespersonPersonId = 13, PickedByPersonId = 11, ContactPersonId = 1009, OrderDate = DateTime.Parse("2013-01-19"), ExpectedDeliveryDate = DateTime.Parse("2013-01-21"), CustomerPurchaseOrderNumber = "15368", IsUndersupplyBackordered = true, PickingCompletedWhen = DateTime.Parse("2013-01-19 11:00:00.0000000"), LastEditedBy = 11, LastEditedWhen = DateTime.Parse("2013-01-19 11:00:00.0000000") },</v>
      </c>
    </row>
    <row r="38" spans="1:17" ht="150" x14ac:dyDescent="0.25">
      <c r="A38" s="1">
        <v>1095</v>
      </c>
      <c r="B38" s="1">
        <v>23</v>
      </c>
      <c r="C38" s="1">
        <v>16</v>
      </c>
      <c r="D38" s="1">
        <v>15</v>
      </c>
      <c r="E38" s="1">
        <v>1045</v>
      </c>
      <c r="F38" s="1" t="s">
        <v>61</v>
      </c>
      <c r="G38" s="3" t="s">
        <v>1818</v>
      </c>
      <c r="H38" s="3" t="s">
        <v>1820</v>
      </c>
      <c r="I38" s="1">
        <v>15511</v>
      </c>
      <c r="J38" s="1">
        <v>1</v>
      </c>
      <c r="K38" s="1" t="s">
        <v>61</v>
      </c>
      <c r="L38" s="1" t="s">
        <v>61</v>
      </c>
      <c r="M38" s="1" t="s">
        <v>61</v>
      </c>
      <c r="N38" s="1" t="s">
        <v>1768</v>
      </c>
      <c r="O38" s="1">
        <v>15</v>
      </c>
      <c r="P38" s="1" t="s">
        <v>1768</v>
      </c>
      <c r="Q38" s="2" t="str">
        <f>CONCATENATE("                new Order { Id = ",A38,", CustomerId = ",B38,", SalespersonPersonId = ",C38,IF(D38="NULL","",CONCATENATE(", PickedByPersonId = ",D38)),", ContactPersonId = ",E38,IF(F38="NULL","",CONCATENATE(", BackorderOrderId = ",F38)),IF(ISBLANK(G38),"",CONCATENATE(", OrderDate = DateTime.Parse(""",G38,""")")),IF(ISBLANK(H38),"",CONCATENATE(", ExpectedDeliveryDate = DateTime.Parse(""",H38,""")")),", CustomerPurchaseOrderNumber = """,I38,""", IsUndersupplyBackordered = ",IF(J38=1,"true","false"),IF(K38="NULL","",CONCATENATE(", Comments = """,K38,"""")),IF(L38="NULL","",CONCATENATE(", DeliveryInstructions = """,L38,"""")),IF(M38="NULL","",CONCATENATE(", InternalComments = """,M38,"""")),IF(ISBLANK(N38),"",CONCATENATE(", PickingCompletedWhen = DateTime.Parse(""",N38,""")")),IF(ISBLANK(O38),"",CONCATENATE(", LastEditedBy = ",O38)),IF(ISBLANK(P38),"",CONCATENATE(", LastEditedWhen = DateTime.Parse(""",P38,""")"))," },")</f>
        <v xml:space="preserve">                new Order { Id = 1095, CustomerId = 23, SalespersonPersonId = 16, PickedByPersonId = 15, ContactPersonId = 1045, OrderDate = DateTime.Parse("2013-01-21"), ExpectedDeliveryDate = DateTime.Parse("2013-01-22"), CustomerPurchaseOrderNumber = "15511", IsUndersupplyBackordered = true, PickingCompletedWhen = DateTime.Parse("2013-01-21 11:00:00.0000000"), LastEditedBy = 15, LastEditedWhen = DateTime.Parse("2013-01-21 11:00:00.0000000") },</v>
      </c>
    </row>
    <row r="39" spans="1:17" ht="150" x14ac:dyDescent="0.25">
      <c r="A39" s="1">
        <v>1111</v>
      </c>
      <c r="B39" s="1">
        <v>8</v>
      </c>
      <c r="C39" s="1">
        <v>16</v>
      </c>
      <c r="D39" s="1">
        <v>16</v>
      </c>
      <c r="E39" s="1">
        <v>1015</v>
      </c>
      <c r="F39" s="1" t="s">
        <v>61</v>
      </c>
      <c r="G39" s="3" t="s">
        <v>1820</v>
      </c>
      <c r="H39" s="3" t="s">
        <v>1821</v>
      </c>
      <c r="I39" s="1">
        <v>11012</v>
      </c>
      <c r="J39" s="1">
        <v>1</v>
      </c>
      <c r="K39" s="1" t="s">
        <v>61</v>
      </c>
      <c r="L39" s="1" t="s">
        <v>61</v>
      </c>
      <c r="M39" s="1" t="s">
        <v>61</v>
      </c>
      <c r="N39" s="1" t="s">
        <v>1769</v>
      </c>
      <c r="O39" s="1">
        <v>16</v>
      </c>
      <c r="P39" s="1" t="s">
        <v>1769</v>
      </c>
      <c r="Q39" s="2" t="str">
        <f>CONCATENATE("                new Order { Id = ",A39,", CustomerId = ",B39,", SalespersonPersonId = ",C39,IF(D39="NULL","",CONCATENATE(", PickedByPersonId = ",D39)),", ContactPersonId = ",E39,IF(F39="NULL","",CONCATENATE(", BackorderOrderId = ",F39)),IF(ISBLANK(G39),"",CONCATENATE(", OrderDate = DateTime.Parse(""",G39,""")")),IF(ISBLANK(H39),"",CONCATENATE(", ExpectedDeliveryDate = DateTime.Parse(""",H39,""")")),", CustomerPurchaseOrderNumber = """,I39,""", IsUndersupplyBackordered = ",IF(J39=1,"true","false"),IF(K39="NULL","",CONCATENATE(", Comments = """,K39,"""")),IF(L39="NULL","",CONCATENATE(", DeliveryInstructions = """,L39,"""")),IF(M39="NULL","",CONCATENATE(", InternalComments = """,M39,"""")),IF(ISBLANK(N39),"",CONCATENATE(", PickingCompletedWhen = DateTime.Parse(""",N39,""")")),IF(ISBLANK(O39),"",CONCATENATE(", LastEditedBy = ",O39)),IF(ISBLANK(P39),"",CONCATENATE(", LastEditedWhen = DateTime.Parse(""",P39,""")"))," },")</f>
        <v xml:space="preserve">                new Order { Id = 1111, CustomerId = 8, SalespersonPersonId = 16, PickedByPersonId = 16, ContactPersonId = 1015, OrderDate = DateTime.Parse("2013-01-22"), ExpectedDeliveryDate = DateTime.Parse("2013-01-23"), CustomerPurchaseOrderNumber = "11012", IsUndersupplyBackordered = true, PickingCompletedWhen = DateTime.Parse("2013-01-22 11:00:00.0000000"), LastEditedBy = 16, LastEditedWhen = DateTime.Parse("2013-01-22 11:00:00.0000000") },</v>
      </c>
    </row>
    <row r="40" spans="1:17" ht="150" x14ac:dyDescent="0.25">
      <c r="A40" s="1">
        <v>1115</v>
      </c>
      <c r="B40" s="1">
        <v>25</v>
      </c>
      <c r="C40" s="1">
        <v>2</v>
      </c>
      <c r="D40" s="1">
        <v>16</v>
      </c>
      <c r="E40" s="1">
        <v>1049</v>
      </c>
      <c r="F40" s="1" t="s">
        <v>61</v>
      </c>
      <c r="G40" s="3" t="s">
        <v>1820</v>
      </c>
      <c r="H40" s="3" t="s">
        <v>1821</v>
      </c>
      <c r="I40" s="1">
        <v>13810</v>
      </c>
      <c r="J40" s="1">
        <v>1</v>
      </c>
      <c r="K40" s="1" t="s">
        <v>61</v>
      </c>
      <c r="L40" s="1" t="s">
        <v>61</v>
      </c>
      <c r="M40" s="1" t="s">
        <v>61</v>
      </c>
      <c r="N40" s="1" t="s">
        <v>1769</v>
      </c>
      <c r="O40" s="1">
        <v>16</v>
      </c>
      <c r="P40" s="1" t="s">
        <v>1769</v>
      </c>
      <c r="Q40" s="2" t="str">
        <f>CONCATENATE("                new Order { Id = ",A40,", CustomerId = ",B40,", SalespersonPersonId = ",C40,IF(D40="NULL","",CONCATENATE(", PickedByPersonId = ",D40)),", ContactPersonId = ",E40,IF(F40="NULL","",CONCATENATE(", BackorderOrderId = ",F40)),IF(ISBLANK(G40),"",CONCATENATE(", OrderDate = DateTime.Parse(""",G40,""")")),IF(ISBLANK(H40),"",CONCATENATE(", ExpectedDeliveryDate = DateTime.Parse(""",H40,""")")),", CustomerPurchaseOrderNumber = """,I40,""", IsUndersupplyBackordered = ",IF(J40=1,"true","false"),IF(K40="NULL","",CONCATENATE(", Comments = """,K40,"""")),IF(L40="NULL","",CONCATENATE(", DeliveryInstructions = """,L40,"""")),IF(M40="NULL","",CONCATENATE(", InternalComments = """,M40,"""")),IF(ISBLANK(N40),"",CONCATENATE(", PickingCompletedWhen = DateTime.Parse(""",N40,""")")),IF(ISBLANK(O40),"",CONCATENATE(", LastEditedBy = ",O40)),IF(ISBLANK(P40),"",CONCATENATE(", LastEditedWhen = DateTime.Parse(""",P40,""")"))," },")</f>
        <v xml:space="preserve">                new Order { Id = 1115, CustomerId = 25, SalespersonPersonId = 2, PickedByPersonId = 16, ContactPersonId = 1049, OrderDate = DateTime.Parse("2013-01-22"), ExpectedDeliveryDate = DateTime.Parse("2013-01-23"), CustomerPurchaseOrderNumber = "13810", IsUndersupplyBackordered = true, PickingCompletedWhen = DateTime.Parse("2013-01-22 11:00:00.0000000"), LastEditedBy = 16, LastEditedWhen = DateTime.Parse("2013-01-22 11:00:00.0000000") },</v>
      </c>
    </row>
    <row r="41" spans="1:17" ht="150" x14ac:dyDescent="0.25">
      <c r="A41" s="1">
        <v>1156</v>
      </c>
      <c r="B41" s="1">
        <v>22</v>
      </c>
      <c r="C41" s="1">
        <v>14</v>
      </c>
      <c r="D41" s="1" t="s">
        <v>61</v>
      </c>
      <c r="E41" s="1">
        <v>1043</v>
      </c>
      <c r="F41" s="1">
        <v>1218</v>
      </c>
      <c r="G41" s="3" t="s">
        <v>1821</v>
      </c>
      <c r="H41" s="3" t="s">
        <v>1822</v>
      </c>
      <c r="I41" s="1">
        <v>14690</v>
      </c>
      <c r="J41" s="1">
        <v>1</v>
      </c>
      <c r="K41" s="1" t="s">
        <v>61</v>
      </c>
      <c r="L41" s="1" t="s">
        <v>61</v>
      </c>
      <c r="M41" s="1" t="s">
        <v>61</v>
      </c>
      <c r="N41" s="1" t="s">
        <v>1770</v>
      </c>
      <c r="O41" s="1">
        <v>16</v>
      </c>
      <c r="P41" s="1" t="s">
        <v>1770</v>
      </c>
      <c r="Q41" s="2" t="str">
        <f>CONCATENATE("                new Order { Id = ",A41,", CustomerId = ",B41,", SalespersonPersonId = ",C41,IF(D41="NULL","",CONCATENATE(", PickedByPersonId = ",D41)),", ContactPersonId = ",E41,IF(F41="NULL","",CONCATENATE(", BackorderOrderId = ",F41)),IF(ISBLANK(G41),"",CONCATENATE(", OrderDate = DateTime.Parse(""",G41,""")")),IF(ISBLANK(H41),"",CONCATENATE(", ExpectedDeliveryDate = DateTime.Parse(""",H41,""")")),", CustomerPurchaseOrderNumber = """,I41,""", IsUndersupplyBackordered = ",IF(J41=1,"true","false"),IF(K41="NULL","",CONCATENATE(", Comments = """,K41,"""")),IF(L41="NULL","",CONCATENATE(", DeliveryInstructions = """,L41,"""")),IF(M41="NULL","",CONCATENATE(", InternalComments = """,M41,"""")),IF(ISBLANK(N41),"",CONCATENATE(", PickingCompletedWhen = DateTime.Parse(""",N41,""")")),IF(ISBLANK(O41),"",CONCATENATE(", LastEditedBy = ",O41)),IF(ISBLANK(P41),"",CONCATENATE(", LastEditedWhen = DateTime.Parse(""",P41,""")"))," },")</f>
        <v xml:space="preserve">                new Order { Id = 1156, CustomerId = 22, SalespersonPersonId = 14, ContactPersonId = 1043, BackorderOrderId = 1218, OrderDate = DateTime.Parse("2013-01-23"), ExpectedDeliveryDate = DateTime.Parse("2013-01-24"), CustomerPurchaseOrderNumber = "14690", IsUndersupplyBackordered = true, PickingCompletedWhen = DateTime.Parse("2013-01-23 12:00:00.0000000"), LastEditedBy = 16, LastEditedWhen = DateTime.Parse("2013-01-23 12:00:00.0000000") },</v>
      </c>
    </row>
    <row r="42" spans="1:17" ht="150" x14ac:dyDescent="0.25">
      <c r="A42" s="1">
        <v>1175</v>
      </c>
      <c r="B42" s="1">
        <v>21</v>
      </c>
      <c r="C42" s="1">
        <v>16</v>
      </c>
      <c r="D42" s="1">
        <v>20</v>
      </c>
      <c r="E42" s="1">
        <v>1041</v>
      </c>
      <c r="F42" s="1" t="s">
        <v>61</v>
      </c>
      <c r="G42" s="3" t="s">
        <v>1821</v>
      </c>
      <c r="H42" s="3" t="s">
        <v>1822</v>
      </c>
      <c r="I42" s="1">
        <v>18012</v>
      </c>
      <c r="J42" s="1">
        <v>1</v>
      </c>
      <c r="K42" s="1" t="s">
        <v>61</v>
      </c>
      <c r="L42" s="1" t="s">
        <v>61</v>
      </c>
      <c r="M42" s="1" t="s">
        <v>61</v>
      </c>
      <c r="N42" s="1" t="s">
        <v>1771</v>
      </c>
      <c r="O42" s="1">
        <v>20</v>
      </c>
      <c r="P42" s="1" t="s">
        <v>1771</v>
      </c>
      <c r="Q42" s="2" t="str">
        <f>CONCATENATE("                new Order { Id = ",A42,", CustomerId = ",B42,", SalespersonPersonId = ",C42,IF(D42="NULL","",CONCATENATE(", PickedByPersonId = ",D42)),", ContactPersonId = ",E42,IF(F42="NULL","",CONCATENATE(", BackorderOrderId = ",F42)),IF(ISBLANK(G42),"",CONCATENATE(", OrderDate = DateTime.Parse(""",G42,""")")),IF(ISBLANK(H42),"",CONCATENATE(", ExpectedDeliveryDate = DateTime.Parse(""",H42,""")")),", CustomerPurchaseOrderNumber = """,I42,""", IsUndersupplyBackordered = ",IF(J42=1,"true","false"),IF(K42="NULL","",CONCATENATE(", Comments = """,K42,"""")),IF(L42="NULL","",CONCATENATE(", DeliveryInstructions = """,L42,"""")),IF(M42="NULL","",CONCATENATE(", InternalComments = """,M42,"""")),IF(ISBLANK(N42),"",CONCATENATE(", PickingCompletedWhen = DateTime.Parse(""",N42,""")")),IF(ISBLANK(O42),"",CONCATENATE(", LastEditedBy = ",O42)),IF(ISBLANK(P42),"",CONCATENATE(", LastEditedWhen = DateTime.Parse(""",P42,""")"))," },")</f>
        <v xml:space="preserve">                new Order { Id = 1175, CustomerId = 21, SalespersonPersonId = 16, PickedByPersonId = 20, ContactPersonId = 1041, OrderDate = DateTime.Parse("2013-01-23"), ExpectedDeliveryDate = DateTime.Parse("2013-01-24"), CustomerPurchaseOrderNumber = "18012", IsUndersupplyBackordered = true, PickingCompletedWhen = DateTime.Parse("2013-01-23 11:00:00.0000000"), LastEditedBy = 20, LastEditedWhen = DateTime.Parse("2013-01-23 11:00:00.0000000") },</v>
      </c>
    </row>
    <row r="43" spans="1:17" ht="150" x14ac:dyDescent="0.25">
      <c r="A43" s="1">
        <v>1202</v>
      </c>
      <c r="B43" s="1">
        <v>11</v>
      </c>
      <c r="C43" s="1">
        <v>8</v>
      </c>
      <c r="D43" s="1" t="s">
        <v>61</v>
      </c>
      <c r="E43" s="1">
        <v>1021</v>
      </c>
      <c r="F43" s="1">
        <v>1221</v>
      </c>
      <c r="G43" s="3" t="s">
        <v>1821</v>
      </c>
      <c r="H43" s="3" t="s">
        <v>1822</v>
      </c>
      <c r="I43" s="1">
        <v>15575</v>
      </c>
      <c r="J43" s="1">
        <v>1</v>
      </c>
      <c r="K43" s="1" t="s">
        <v>61</v>
      </c>
      <c r="L43" s="1" t="s">
        <v>61</v>
      </c>
      <c r="M43" s="1" t="s">
        <v>61</v>
      </c>
      <c r="N43" s="1" t="s">
        <v>1770</v>
      </c>
      <c r="O43" s="1">
        <v>16</v>
      </c>
      <c r="P43" s="1" t="s">
        <v>1770</v>
      </c>
      <c r="Q43" s="2" t="str">
        <f>CONCATENATE("                new Order { Id = ",A43,", CustomerId = ",B43,", SalespersonPersonId = ",C43,IF(D43="NULL","",CONCATENATE(", PickedByPersonId = ",D43)),", ContactPersonId = ",E43,IF(F43="NULL","",CONCATENATE(", BackorderOrderId = ",F43)),IF(ISBLANK(G43),"",CONCATENATE(", OrderDate = DateTime.Parse(""",G43,""")")),IF(ISBLANK(H43),"",CONCATENATE(", ExpectedDeliveryDate = DateTime.Parse(""",H43,""")")),", CustomerPurchaseOrderNumber = """,I43,""", IsUndersupplyBackordered = ",IF(J43=1,"true","false"),IF(K43="NULL","",CONCATENATE(", Comments = """,K43,"""")),IF(L43="NULL","",CONCATENATE(", DeliveryInstructions = """,L43,"""")),IF(M43="NULL","",CONCATENATE(", InternalComments = """,M43,"""")),IF(ISBLANK(N43),"",CONCATENATE(", PickingCompletedWhen = DateTime.Parse(""",N43,""")")),IF(ISBLANK(O43),"",CONCATENATE(", LastEditedBy = ",O43)),IF(ISBLANK(P43),"",CONCATENATE(", LastEditedWhen = DateTime.Parse(""",P43,""")"))," },")</f>
        <v xml:space="preserve">                new Order { Id = 1202, CustomerId = 11, SalespersonPersonId = 8, ContactPersonId = 1021, BackorderOrderId = 1221, OrderDate = DateTime.Parse("2013-01-23"), ExpectedDeliveryDate = DateTime.Parse("2013-01-24"), CustomerPurchaseOrderNumber = "15575", IsUndersupplyBackordered = true, PickingCompletedWhen = DateTime.Parse("2013-01-23 12:00:00.0000000"), LastEditedBy = 16, LastEditedWhen = DateTime.Parse("2013-01-23 12:00:00.0000000") },</v>
      </c>
    </row>
    <row r="44" spans="1:17" ht="150" x14ac:dyDescent="0.25">
      <c r="A44" s="1">
        <v>1218</v>
      </c>
      <c r="B44" s="1">
        <v>22</v>
      </c>
      <c r="C44" s="1">
        <v>14</v>
      </c>
      <c r="D44" s="1">
        <v>8</v>
      </c>
      <c r="E44" s="1">
        <v>1043</v>
      </c>
      <c r="F44" s="1" t="s">
        <v>61</v>
      </c>
      <c r="G44" s="3" t="s">
        <v>1821</v>
      </c>
      <c r="H44" s="3" t="s">
        <v>1822</v>
      </c>
      <c r="I44" s="1">
        <v>14690</v>
      </c>
      <c r="J44" s="1">
        <v>1</v>
      </c>
      <c r="K44" s="1" t="s">
        <v>61</v>
      </c>
      <c r="L44" s="1" t="s">
        <v>61</v>
      </c>
      <c r="M44" s="1" t="s">
        <v>61</v>
      </c>
      <c r="N44" s="1" t="s">
        <v>1772</v>
      </c>
      <c r="O44" s="1">
        <v>8</v>
      </c>
      <c r="P44" s="1" t="s">
        <v>1772</v>
      </c>
      <c r="Q44" s="2" t="str">
        <f>CONCATENATE("                new Order { Id = ",A44,", CustomerId = ",B44,", SalespersonPersonId = ",C44,IF(D44="NULL","",CONCATENATE(", PickedByPersonId = ",D44)),", ContactPersonId = ",E44,IF(F44="NULL","",CONCATENATE(", BackorderOrderId = ",F44)),IF(ISBLANK(G44),"",CONCATENATE(", OrderDate = DateTime.Parse(""",G44,""")")),IF(ISBLANK(H44),"",CONCATENATE(", ExpectedDeliveryDate = DateTime.Parse(""",H44,""")")),", CustomerPurchaseOrderNumber = """,I44,""", IsUndersupplyBackordered = ",IF(J44=1,"true","false"),IF(K44="NULL","",CONCATENATE(", Comments = """,K44,"""")),IF(L44="NULL","",CONCATENATE(", DeliveryInstructions = """,L44,"""")),IF(M44="NULL","",CONCATENATE(", InternalComments = """,M44,"""")),IF(ISBLANK(N44),"",CONCATENATE(", PickingCompletedWhen = DateTime.Parse(""",N44,""")")),IF(ISBLANK(O44),"",CONCATENATE(", LastEditedBy = ",O44)),IF(ISBLANK(P44),"",CONCATENATE(", LastEditedWhen = DateTime.Parse(""",P44,""")"))," },")</f>
        <v xml:space="preserve">                new Order { Id = 1218, CustomerId = 22, SalespersonPersonId = 14, PickedByPersonId = 8, ContactPersonId = 1043, OrderDate = DateTime.Parse("2013-01-23"), ExpectedDeliveryDate = DateTime.Parse("2013-01-24"), CustomerPurchaseOrderNumber = "14690", IsUndersupplyBackordered = true, PickingCompletedWhen = DateTime.Parse("2013-01-29 11:00:00.0000000"), LastEditedBy = 8, LastEditedWhen = DateTime.Parse("2013-01-29 11:00:00.0000000") },</v>
      </c>
    </row>
    <row r="45" spans="1:17" ht="150" x14ac:dyDescent="0.25">
      <c r="A45" s="1">
        <v>1221</v>
      </c>
      <c r="B45" s="1">
        <v>11</v>
      </c>
      <c r="C45" s="1">
        <v>8</v>
      </c>
      <c r="D45" s="1">
        <v>9</v>
      </c>
      <c r="E45" s="1">
        <v>1021</v>
      </c>
      <c r="F45" s="1" t="s">
        <v>61</v>
      </c>
      <c r="G45" s="3" t="s">
        <v>1821</v>
      </c>
      <c r="H45" s="3" t="s">
        <v>1822</v>
      </c>
      <c r="I45" s="1">
        <v>15575</v>
      </c>
      <c r="J45" s="1">
        <v>1</v>
      </c>
      <c r="K45" s="1" t="s">
        <v>61</v>
      </c>
      <c r="L45" s="1" t="s">
        <v>61</v>
      </c>
      <c r="M45" s="1" t="s">
        <v>61</v>
      </c>
      <c r="N45" s="1" t="s">
        <v>1773</v>
      </c>
      <c r="O45" s="1">
        <v>9</v>
      </c>
      <c r="P45" s="1" t="s">
        <v>1773</v>
      </c>
      <c r="Q45" s="2" t="str">
        <f>CONCATENATE("                new Order { Id = ",A45,", CustomerId = ",B45,", SalespersonPersonId = ",C45,IF(D45="NULL","",CONCATENATE(", PickedByPersonId = ",D45)),", ContactPersonId = ",E45,IF(F45="NULL","",CONCATENATE(", BackorderOrderId = ",F45)),IF(ISBLANK(G45),"",CONCATENATE(", OrderDate = DateTime.Parse(""",G45,""")")),IF(ISBLANK(H45),"",CONCATENATE(", ExpectedDeliveryDate = DateTime.Parse(""",H45,""")")),", CustomerPurchaseOrderNumber = """,I45,""", IsUndersupplyBackordered = ",IF(J45=1,"true","false"),IF(K45="NULL","",CONCATENATE(", Comments = """,K45,"""")),IF(L45="NULL","",CONCATENATE(", DeliveryInstructions = """,L45,"""")),IF(M45="NULL","",CONCATENATE(", InternalComments = """,M45,"""")),IF(ISBLANK(N45),"",CONCATENATE(", PickingCompletedWhen = DateTime.Parse(""",N45,""")")),IF(ISBLANK(O45),"",CONCATENATE(", LastEditedBy = ",O45)),IF(ISBLANK(P45),"",CONCATENATE(", LastEditedWhen = DateTime.Parse(""",P45,""")"))," },")</f>
        <v xml:space="preserve">                new Order { Id = 1221, CustomerId = 11, SalespersonPersonId = 8, PickedByPersonId = 9, ContactPersonId = 1021, OrderDate = DateTime.Parse("2013-01-23"), ExpectedDeliveryDate = DateTime.Parse("2013-01-24"), CustomerPurchaseOrderNumber = "15575", IsUndersupplyBackordered = true, PickingCompletedWhen = DateTime.Parse("2013-02-28 11:00:00.0000000"), LastEditedBy = 9, LastEditedWhen = DateTime.Parse("2013-02-28 11:00:00.0000000") },</v>
      </c>
    </row>
    <row r="46" spans="1:17" ht="150" x14ac:dyDescent="0.25">
      <c r="A46" s="1">
        <v>1247</v>
      </c>
      <c r="B46" s="1">
        <v>3</v>
      </c>
      <c r="C46" s="1">
        <v>16</v>
      </c>
      <c r="D46" s="1">
        <v>12</v>
      </c>
      <c r="E46" s="1">
        <v>1005</v>
      </c>
      <c r="F46" s="1" t="s">
        <v>61</v>
      </c>
      <c r="G46" s="3" t="s">
        <v>1822</v>
      </c>
      <c r="H46" s="3" t="s">
        <v>1823</v>
      </c>
      <c r="I46" s="1">
        <v>13258</v>
      </c>
      <c r="J46" s="1">
        <v>1</v>
      </c>
      <c r="K46" s="1" t="s">
        <v>61</v>
      </c>
      <c r="L46" s="1" t="s">
        <v>61</v>
      </c>
      <c r="M46" s="1" t="s">
        <v>61</v>
      </c>
      <c r="N46" s="1" t="s">
        <v>1774</v>
      </c>
      <c r="O46" s="1">
        <v>12</v>
      </c>
      <c r="P46" s="1" t="s">
        <v>1774</v>
      </c>
      <c r="Q46" s="2" t="str">
        <f>CONCATENATE("                new Order { Id = ",A46,", CustomerId = ",B46,", SalespersonPersonId = ",C46,IF(D46="NULL","",CONCATENATE(", PickedByPersonId = ",D46)),", ContactPersonId = ",E46,IF(F46="NULL","",CONCATENATE(", BackorderOrderId = ",F46)),IF(ISBLANK(G46),"",CONCATENATE(", OrderDate = DateTime.Parse(""",G46,""")")),IF(ISBLANK(H46),"",CONCATENATE(", ExpectedDeliveryDate = DateTime.Parse(""",H46,""")")),", CustomerPurchaseOrderNumber = """,I46,""", IsUndersupplyBackordered = ",IF(J46=1,"true","false"),IF(K46="NULL","",CONCATENATE(", Comments = """,K46,"""")),IF(L46="NULL","",CONCATENATE(", DeliveryInstructions = """,L46,"""")),IF(M46="NULL","",CONCATENATE(", InternalComments = """,M46,"""")),IF(ISBLANK(N46),"",CONCATENATE(", PickingCompletedWhen = DateTime.Parse(""",N46,""")")),IF(ISBLANK(O46),"",CONCATENATE(", LastEditedBy = ",O46)),IF(ISBLANK(P46),"",CONCATENATE(", LastEditedWhen = DateTime.Parse(""",P46,""")"))," },")</f>
        <v xml:space="preserve">                new Order { Id = 1247, CustomerId = 3, SalespersonPersonId = 16, PickedByPersonId = 12, ContactPersonId = 1005, OrderDate = DateTime.Parse("2013-01-24"), ExpectedDeliveryDate = DateTime.Parse("2013-01-25"), CustomerPurchaseOrderNumber = "13258", IsUndersupplyBackordered = true, PickingCompletedWhen = DateTime.Parse("2013-01-24 11:00:00.0000000"), LastEditedBy = 12, LastEditedWhen = DateTime.Parse("2013-01-24 11:00:00.0000000") },</v>
      </c>
    </row>
    <row r="47" spans="1:17" ht="150" x14ac:dyDescent="0.25">
      <c r="A47" s="1">
        <v>1300</v>
      </c>
      <c r="B47" s="1">
        <v>24</v>
      </c>
      <c r="C47" s="1">
        <v>7</v>
      </c>
      <c r="D47" s="1">
        <v>17</v>
      </c>
      <c r="E47" s="1">
        <v>1047</v>
      </c>
      <c r="F47" s="1" t="s">
        <v>61</v>
      </c>
      <c r="G47" s="3" t="s">
        <v>1823</v>
      </c>
      <c r="H47" s="3" t="s">
        <v>1824</v>
      </c>
      <c r="I47" s="1">
        <v>15668</v>
      </c>
      <c r="J47" s="1">
        <v>1</v>
      </c>
      <c r="K47" s="1" t="s">
        <v>61</v>
      </c>
      <c r="L47" s="1" t="s">
        <v>61</v>
      </c>
      <c r="M47" s="1" t="s">
        <v>61</v>
      </c>
      <c r="N47" s="1" t="s">
        <v>1775</v>
      </c>
      <c r="O47" s="1">
        <v>17</v>
      </c>
      <c r="P47" s="1" t="s">
        <v>1775</v>
      </c>
      <c r="Q47" s="2" t="str">
        <f>CONCATENATE("                new Order { Id = ",A47,", CustomerId = ",B47,", SalespersonPersonId = ",C47,IF(D47="NULL","",CONCATENATE(", PickedByPersonId = ",D47)),", ContactPersonId = ",E47,IF(F47="NULL","",CONCATENATE(", BackorderOrderId = ",F47)),IF(ISBLANK(G47),"",CONCATENATE(", OrderDate = DateTime.Parse(""",G47,""")")),IF(ISBLANK(H47),"",CONCATENATE(", ExpectedDeliveryDate = DateTime.Parse(""",H47,""")")),", CustomerPurchaseOrderNumber = """,I47,""", IsUndersupplyBackordered = ",IF(J47=1,"true","false"),IF(K47="NULL","",CONCATENATE(", Comments = """,K47,"""")),IF(L47="NULL","",CONCATENATE(", DeliveryInstructions = """,L47,"""")),IF(M47="NULL","",CONCATENATE(", InternalComments = """,M47,"""")),IF(ISBLANK(N47),"",CONCATENATE(", PickingCompletedWhen = DateTime.Parse(""",N47,""")")),IF(ISBLANK(O47),"",CONCATENATE(", LastEditedBy = ",O47)),IF(ISBLANK(P47),"",CONCATENATE(", LastEditedWhen = DateTime.Parse(""",P47,""")"))," },")</f>
        <v xml:space="preserve">                new Order { Id = 1300, CustomerId = 24, SalespersonPersonId = 7, PickedByPersonId = 17, ContactPersonId = 1047, OrderDate = DateTime.Parse("2013-01-25"), ExpectedDeliveryDate = DateTime.Parse("2013-01-28"), CustomerPurchaseOrderNumber = "15668", IsUndersupplyBackordered = true, PickingCompletedWhen = DateTime.Parse("2013-01-25 11:00:00.0000000"), LastEditedBy = 17, LastEditedWhen = DateTime.Parse("2013-01-25 11:00:00.0000000") },</v>
      </c>
    </row>
    <row r="48" spans="1:17" ht="150" x14ac:dyDescent="0.25">
      <c r="A48" s="1">
        <v>1333</v>
      </c>
      <c r="B48" s="1">
        <v>12</v>
      </c>
      <c r="C48" s="1">
        <v>15</v>
      </c>
      <c r="D48" s="1">
        <v>17</v>
      </c>
      <c r="E48" s="1">
        <v>1023</v>
      </c>
      <c r="F48" s="1" t="s">
        <v>61</v>
      </c>
      <c r="G48" s="3" t="s">
        <v>1823</v>
      </c>
      <c r="H48" s="3" t="s">
        <v>1824</v>
      </c>
      <c r="I48" s="1">
        <v>15326</v>
      </c>
      <c r="J48" s="1">
        <v>1</v>
      </c>
      <c r="K48" s="1" t="s">
        <v>61</v>
      </c>
      <c r="L48" s="1" t="s">
        <v>61</v>
      </c>
      <c r="M48" s="1" t="s">
        <v>61</v>
      </c>
      <c r="N48" s="1" t="s">
        <v>1775</v>
      </c>
      <c r="O48" s="1">
        <v>17</v>
      </c>
      <c r="P48" s="1" t="s">
        <v>1775</v>
      </c>
      <c r="Q48" s="2" t="str">
        <f>CONCATENATE("                new Order { Id = ",A48,", CustomerId = ",B48,", SalespersonPersonId = ",C48,IF(D48="NULL","",CONCATENATE(", PickedByPersonId = ",D48)),", ContactPersonId = ",E48,IF(F48="NULL","",CONCATENATE(", BackorderOrderId = ",F48)),IF(ISBLANK(G48),"",CONCATENATE(", OrderDate = DateTime.Parse(""",G48,""")")),IF(ISBLANK(H48),"",CONCATENATE(", ExpectedDeliveryDate = DateTime.Parse(""",H48,""")")),", CustomerPurchaseOrderNumber = """,I48,""", IsUndersupplyBackordered = ",IF(J48=1,"true","false"),IF(K48="NULL","",CONCATENATE(", Comments = """,K48,"""")),IF(L48="NULL","",CONCATENATE(", DeliveryInstructions = """,L48,"""")),IF(M48="NULL","",CONCATENATE(", InternalComments = """,M48,"""")),IF(ISBLANK(N48),"",CONCATENATE(", PickingCompletedWhen = DateTime.Parse(""",N48,""")")),IF(ISBLANK(O48),"",CONCATENATE(", LastEditedBy = ",O48)),IF(ISBLANK(P48),"",CONCATENATE(", LastEditedWhen = DateTime.Parse(""",P48,""")"))," },")</f>
        <v xml:space="preserve">                new Order { Id = 1333, CustomerId = 12, SalespersonPersonId = 15, PickedByPersonId = 17, ContactPersonId = 1023, OrderDate = DateTime.Parse("2013-01-25"), ExpectedDeliveryDate = DateTime.Parse("2013-01-28"), CustomerPurchaseOrderNumber = "15326", IsUndersupplyBackordered = true, PickingCompletedWhen = DateTime.Parse("2013-01-25 11:00:00.0000000"), LastEditedBy = 17, LastEditedWhen = DateTime.Parse("2013-01-25 11:00:00.0000000") },</v>
      </c>
    </row>
    <row r="49" spans="1:17" ht="150" x14ac:dyDescent="0.25">
      <c r="A49" s="1">
        <v>1336</v>
      </c>
      <c r="B49" s="1">
        <v>23</v>
      </c>
      <c r="C49" s="1">
        <v>20</v>
      </c>
      <c r="D49" s="1">
        <v>17</v>
      </c>
      <c r="E49" s="1">
        <v>1045</v>
      </c>
      <c r="F49" s="1" t="s">
        <v>61</v>
      </c>
      <c r="G49" s="3" t="s">
        <v>1823</v>
      </c>
      <c r="H49" s="3" t="s">
        <v>1824</v>
      </c>
      <c r="I49" s="1">
        <v>15603</v>
      </c>
      <c r="J49" s="1">
        <v>1</v>
      </c>
      <c r="K49" s="1" t="s">
        <v>61</v>
      </c>
      <c r="L49" s="1" t="s">
        <v>61</v>
      </c>
      <c r="M49" s="1" t="s">
        <v>61</v>
      </c>
      <c r="N49" s="1" t="s">
        <v>1775</v>
      </c>
      <c r="O49" s="1">
        <v>17</v>
      </c>
      <c r="P49" s="1" t="s">
        <v>1775</v>
      </c>
      <c r="Q49" s="2" t="str">
        <f>CONCATENATE("                new Order { Id = ",A49,", CustomerId = ",B49,", SalespersonPersonId = ",C49,IF(D49="NULL","",CONCATENATE(", PickedByPersonId = ",D49)),", ContactPersonId = ",E49,IF(F49="NULL","",CONCATENATE(", BackorderOrderId = ",F49)),IF(ISBLANK(G49),"",CONCATENATE(", OrderDate = DateTime.Parse(""",G49,""")")),IF(ISBLANK(H49),"",CONCATENATE(", ExpectedDeliveryDate = DateTime.Parse(""",H49,""")")),", CustomerPurchaseOrderNumber = """,I49,""", IsUndersupplyBackordered = ",IF(J49=1,"true","false"),IF(K49="NULL","",CONCATENATE(", Comments = """,K49,"""")),IF(L49="NULL","",CONCATENATE(", DeliveryInstructions = """,L49,"""")),IF(M49="NULL","",CONCATENATE(", InternalComments = """,M49,"""")),IF(ISBLANK(N49),"",CONCATENATE(", PickingCompletedWhen = DateTime.Parse(""",N49,""")")),IF(ISBLANK(O49),"",CONCATENATE(", LastEditedBy = ",O49)),IF(ISBLANK(P49),"",CONCATENATE(", LastEditedWhen = DateTime.Parse(""",P49,""")"))," },")</f>
        <v xml:space="preserve">                new Order { Id = 1336, CustomerId = 23, SalespersonPersonId = 20, PickedByPersonId = 17, ContactPersonId = 1045, OrderDate = DateTime.Parse("2013-01-25"), ExpectedDeliveryDate = DateTime.Parse("2013-01-28"), CustomerPurchaseOrderNumber = "15603", IsUndersupplyBackordered = true, PickingCompletedWhen = DateTime.Parse("2013-01-25 11:00:00.0000000"), LastEditedBy = 17, LastEditedWhen = DateTime.Parse("2013-01-25 11:00:00.0000000") },</v>
      </c>
    </row>
    <row r="50" spans="1:17" ht="150" x14ac:dyDescent="0.25">
      <c r="A50" s="1">
        <v>1339</v>
      </c>
      <c r="B50" s="1">
        <v>12</v>
      </c>
      <c r="C50" s="1">
        <v>15</v>
      </c>
      <c r="D50" s="1">
        <v>17</v>
      </c>
      <c r="E50" s="1">
        <v>1023</v>
      </c>
      <c r="F50" s="1" t="s">
        <v>61</v>
      </c>
      <c r="G50" s="3" t="s">
        <v>1823</v>
      </c>
      <c r="H50" s="3" t="s">
        <v>1824</v>
      </c>
      <c r="I50" s="1">
        <v>19199</v>
      </c>
      <c r="J50" s="1">
        <v>1</v>
      </c>
      <c r="K50" s="1" t="s">
        <v>61</v>
      </c>
      <c r="L50" s="1" t="s">
        <v>61</v>
      </c>
      <c r="M50" s="1" t="s">
        <v>61</v>
      </c>
      <c r="N50" s="1" t="s">
        <v>1775</v>
      </c>
      <c r="O50" s="1">
        <v>17</v>
      </c>
      <c r="P50" s="1" t="s">
        <v>1775</v>
      </c>
      <c r="Q50" s="2" t="str">
        <f>CONCATENATE("                new Order { Id = ",A50,", CustomerId = ",B50,", SalespersonPersonId = ",C50,IF(D50="NULL","",CONCATENATE(", PickedByPersonId = ",D50)),", ContactPersonId = ",E50,IF(F50="NULL","",CONCATENATE(", BackorderOrderId = ",F50)),IF(ISBLANK(G50),"",CONCATENATE(", OrderDate = DateTime.Parse(""",G50,""")")),IF(ISBLANK(H50),"",CONCATENATE(", ExpectedDeliveryDate = DateTime.Parse(""",H50,""")")),", CustomerPurchaseOrderNumber = """,I50,""", IsUndersupplyBackordered = ",IF(J50=1,"true","false"),IF(K50="NULL","",CONCATENATE(", Comments = """,K50,"""")),IF(L50="NULL","",CONCATENATE(", DeliveryInstructions = """,L50,"""")),IF(M50="NULL","",CONCATENATE(", InternalComments = """,M50,"""")),IF(ISBLANK(N50),"",CONCATENATE(", PickingCompletedWhen = DateTime.Parse(""",N50,""")")),IF(ISBLANK(O50),"",CONCATENATE(", LastEditedBy = ",O50)),IF(ISBLANK(P50),"",CONCATENATE(", LastEditedWhen = DateTime.Parse(""",P50,""")"))," },")</f>
        <v xml:space="preserve">                new Order { Id = 1339, CustomerId = 12, SalespersonPersonId = 15, PickedByPersonId = 17, ContactPersonId = 1023, OrderDate = DateTime.Parse("2013-01-25"), ExpectedDeliveryDate = DateTime.Parse("2013-01-28"), CustomerPurchaseOrderNumber = "19199", IsUndersupplyBackordered = true, PickingCompletedWhen = DateTime.Parse("2013-01-25 11:00:00.0000000"), LastEditedBy = 17, LastEditedWhen = DateTime.Parse("2013-01-25 11:00:00.0000000") },</v>
      </c>
    </row>
    <row r="51" spans="1:17" ht="150" x14ac:dyDescent="0.25">
      <c r="A51" s="1">
        <v>1366</v>
      </c>
      <c r="B51" s="1">
        <v>26</v>
      </c>
      <c r="C51" s="1">
        <v>16</v>
      </c>
      <c r="D51" s="1">
        <v>4</v>
      </c>
      <c r="E51" s="1">
        <v>1051</v>
      </c>
      <c r="F51" s="1" t="s">
        <v>61</v>
      </c>
      <c r="G51" s="3" t="s">
        <v>1825</v>
      </c>
      <c r="H51" s="3" t="s">
        <v>1824</v>
      </c>
      <c r="I51" s="1">
        <v>19397</v>
      </c>
      <c r="J51" s="1">
        <v>1</v>
      </c>
      <c r="K51" s="1" t="s">
        <v>61</v>
      </c>
      <c r="L51" s="1" t="s">
        <v>61</v>
      </c>
      <c r="M51" s="1" t="s">
        <v>61</v>
      </c>
      <c r="N51" s="1" t="s">
        <v>1776</v>
      </c>
      <c r="O51" s="1">
        <v>4</v>
      </c>
      <c r="P51" s="1" t="s">
        <v>1776</v>
      </c>
      <c r="Q51" s="2" t="str">
        <f>CONCATENATE("                new Order { Id = ",A51,", CustomerId = ",B51,", SalespersonPersonId = ",C51,IF(D51="NULL","",CONCATENATE(", PickedByPersonId = ",D51)),", ContactPersonId = ",E51,IF(F51="NULL","",CONCATENATE(", BackorderOrderId = ",F51)),IF(ISBLANK(G51),"",CONCATENATE(", OrderDate = DateTime.Parse(""",G51,""")")),IF(ISBLANK(H51),"",CONCATENATE(", ExpectedDeliveryDate = DateTime.Parse(""",H51,""")")),", CustomerPurchaseOrderNumber = """,I51,""", IsUndersupplyBackordered = ",IF(J51=1,"true","false"),IF(K51="NULL","",CONCATENATE(", Comments = """,K51,"""")),IF(L51="NULL","",CONCATENATE(", DeliveryInstructions = """,L51,"""")),IF(M51="NULL","",CONCATENATE(", InternalComments = """,M51,"""")),IF(ISBLANK(N51),"",CONCATENATE(", PickingCompletedWhen = DateTime.Parse(""",N51,""")")),IF(ISBLANK(O51),"",CONCATENATE(", LastEditedBy = ",O51)),IF(ISBLANK(P51),"",CONCATENATE(", LastEditedWhen = DateTime.Parse(""",P51,""")"))," },")</f>
        <v xml:space="preserve">                new Order { Id = 1366, CustomerId = 26, SalespersonPersonId = 16, PickedByPersonId = 4, ContactPersonId = 1051, OrderDate = DateTime.Parse("2013-01-26"), ExpectedDeliveryDate = DateTime.Parse("2013-01-28"), CustomerPurchaseOrderNumber = "19397", IsUndersupplyBackordered = true, PickingCompletedWhen = DateTime.Parse("2013-01-26 11:00:00.0000000"), LastEditedBy = 4, LastEditedWhen = DateTime.Parse("2013-01-26 11:00:00.0000000") },</v>
      </c>
    </row>
    <row r="52" spans="1:17" ht="150" x14ac:dyDescent="0.25">
      <c r="A52" s="1">
        <v>1385</v>
      </c>
      <c r="B52" s="1">
        <v>26</v>
      </c>
      <c r="C52" s="1">
        <v>3</v>
      </c>
      <c r="D52" s="1">
        <v>5</v>
      </c>
      <c r="E52" s="1">
        <v>1051</v>
      </c>
      <c r="F52" s="1" t="s">
        <v>61</v>
      </c>
      <c r="G52" s="3" t="s">
        <v>1824</v>
      </c>
      <c r="H52" s="3" t="s">
        <v>1826</v>
      </c>
      <c r="I52" s="1">
        <v>16296</v>
      </c>
      <c r="J52" s="1">
        <v>1</v>
      </c>
      <c r="K52" s="1" t="s">
        <v>61</v>
      </c>
      <c r="L52" s="1" t="s">
        <v>61</v>
      </c>
      <c r="M52" s="1" t="s">
        <v>61</v>
      </c>
      <c r="N52" s="1" t="s">
        <v>1777</v>
      </c>
      <c r="O52" s="1">
        <v>5</v>
      </c>
      <c r="P52" s="1" t="s">
        <v>1777</v>
      </c>
      <c r="Q52" s="2" t="str">
        <f>CONCATENATE("                new Order { Id = ",A52,", CustomerId = ",B52,", SalespersonPersonId = ",C52,IF(D52="NULL","",CONCATENATE(", PickedByPersonId = ",D52)),", ContactPersonId = ",E52,IF(F52="NULL","",CONCATENATE(", BackorderOrderId = ",F52)),IF(ISBLANK(G52),"",CONCATENATE(", OrderDate = DateTime.Parse(""",G52,""")")),IF(ISBLANK(H52),"",CONCATENATE(", ExpectedDeliveryDate = DateTime.Parse(""",H52,""")")),", CustomerPurchaseOrderNumber = """,I52,""", IsUndersupplyBackordered = ",IF(J52=1,"true","false"),IF(K52="NULL","",CONCATENATE(", Comments = """,K52,"""")),IF(L52="NULL","",CONCATENATE(", DeliveryInstructions = """,L52,"""")),IF(M52="NULL","",CONCATENATE(", InternalComments = """,M52,"""")),IF(ISBLANK(N52),"",CONCATENATE(", PickingCompletedWhen = DateTime.Parse(""",N52,""")")),IF(ISBLANK(O52),"",CONCATENATE(", LastEditedBy = ",O52)),IF(ISBLANK(P52),"",CONCATENATE(", LastEditedWhen = DateTime.Parse(""",P52,""")"))," },")</f>
        <v xml:space="preserve">                new Order { Id = 1385, CustomerId = 26, SalespersonPersonId = 3, PickedByPersonId = 5, ContactPersonId = 1051, OrderDate = DateTime.Parse("2013-01-28"), ExpectedDeliveryDate = DateTime.Parse("2013-01-29"), CustomerPurchaseOrderNumber = "16296", IsUndersupplyBackordered = true, PickingCompletedWhen = DateTime.Parse("2013-01-28 11:00:00.0000000"), LastEditedBy = 5, LastEditedWhen = DateTime.Parse("2013-01-28 11:00:00.0000000") },</v>
      </c>
    </row>
    <row r="53" spans="1:17" ht="150" x14ac:dyDescent="0.25">
      <c r="A53" s="1">
        <v>1389</v>
      </c>
      <c r="B53" s="1">
        <v>8</v>
      </c>
      <c r="C53" s="1">
        <v>7</v>
      </c>
      <c r="D53" s="1">
        <v>5</v>
      </c>
      <c r="E53" s="1">
        <v>1015</v>
      </c>
      <c r="F53" s="1" t="s">
        <v>61</v>
      </c>
      <c r="G53" s="3" t="s">
        <v>1824</v>
      </c>
      <c r="H53" s="3" t="s">
        <v>1826</v>
      </c>
      <c r="I53" s="1">
        <v>11117</v>
      </c>
      <c r="J53" s="1">
        <v>1</v>
      </c>
      <c r="K53" s="1" t="s">
        <v>61</v>
      </c>
      <c r="L53" s="1" t="s">
        <v>61</v>
      </c>
      <c r="M53" s="1" t="s">
        <v>61</v>
      </c>
      <c r="N53" s="1" t="s">
        <v>1777</v>
      </c>
      <c r="O53" s="1">
        <v>5</v>
      </c>
      <c r="P53" s="1" t="s">
        <v>1777</v>
      </c>
      <c r="Q53" s="2" t="str">
        <f>CONCATENATE("                new Order { Id = ",A53,", CustomerId = ",B53,", SalespersonPersonId = ",C53,IF(D53="NULL","",CONCATENATE(", PickedByPersonId = ",D53)),", ContactPersonId = ",E53,IF(F53="NULL","",CONCATENATE(", BackorderOrderId = ",F53)),IF(ISBLANK(G53),"",CONCATENATE(", OrderDate = DateTime.Parse(""",G53,""")")),IF(ISBLANK(H53),"",CONCATENATE(", ExpectedDeliveryDate = DateTime.Parse(""",H53,""")")),", CustomerPurchaseOrderNumber = """,I53,""", IsUndersupplyBackordered = ",IF(J53=1,"true","false"),IF(K53="NULL","",CONCATENATE(", Comments = """,K53,"""")),IF(L53="NULL","",CONCATENATE(", DeliveryInstructions = """,L53,"""")),IF(M53="NULL","",CONCATENATE(", InternalComments = """,M53,"""")),IF(ISBLANK(N53),"",CONCATENATE(", PickingCompletedWhen = DateTime.Parse(""",N53,""")")),IF(ISBLANK(O53),"",CONCATENATE(", LastEditedBy = ",O53)),IF(ISBLANK(P53),"",CONCATENATE(", LastEditedWhen = DateTime.Parse(""",P53,""")"))," },")</f>
        <v xml:space="preserve">                new Order { Id = 1389, CustomerId = 8, SalespersonPersonId = 7, PickedByPersonId = 5, ContactPersonId = 1015, OrderDate = DateTime.Parse("2013-01-28"), ExpectedDeliveryDate = DateTime.Parse("2013-01-29"), CustomerPurchaseOrderNumber = "11117", IsUndersupplyBackordered = true, PickingCompletedWhen = DateTime.Parse("2013-01-28 11:00:00.0000000"), LastEditedBy = 5, LastEditedWhen = DateTime.Parse("2013-01-28 11:00:00.0000000") },</v>
      </c>
    </row>
    <row r="54" spans="1:17" ht="150" x14ac:dyDescent="0.25">
      <c r="A54" s="1">
        <v>1395</v>
      </c>
      <c r="B54" s="1">
        <v>5</v>
      </c>
      <c r="C54" s="1">
        <v>16</v>
      </c>
      <c r="D54" s="1">
        <v>5</v>
      </c>
      <c r="E54" s="1">
        <v>1009</v>
      </c>
      <c r="F54" s="1" t="s">
        <v>61</v>
      </c>
      <c r="G54" s="3" t="s">
        <v>1824</v>
      </c>
      <c r="H54" s="3" t="s">
        <v>1826</v>
      </c>
      <c r="I54" s="1">
        <v>19436</v>
      </c>
      <c r="J54" s="1">
        <v>1</v>
      </c>
      <c r="K54" s="1" t="s">
        <v>61</v>
      </c>
      <c r="L54" s="1" t="s">
        <v>61</v>
      </c>
      <c r="M54" s="1" t="s">
        <v>61</v>
      </c>
      <c r="N54" s="1" t="s">
        <v>1777</v>
      </c>
      <c r="O54" s="1">
        <v>5</v>
      </c>
      <c r="P54" s="1" t="s">
        <v>1777</v>
      </c>
      <c r="Q54" s="2" t="str">
        <f>CONCATENATE("                new Order { Id = ",A54,", CustomerId = ",B54,", SalespersonPersonId = ",C54,IF(D54="NULL","",CONCATENATE(", PickedByPersonId = ",D54)),", ContactPersonId = ",E54,IF(F54="NULL","",CONCATENATE(", BackorderOrderId = ",F54)),IF(ISBLANK(G54),"",CONCATENATE(", OrderDate = DateTime.Parse(""",G54,""")")),IF(ISBLANK(H54),"",CONCATENATE(", ExpectedDeliveryDate = DateTime.Parse(""",H54,""")")),", CustomerPurchaseOrderNumber = """,I54,""", IsUndersupplyBackordered = ",IF(J54=1,"true","false"),IF(K54="NULL","",CONCATENATE(", Comments = """,K54,"""")),IF(L54="NULL","",CONCATENATE(", DeliveryInstructions = """,L54,"""")),IF(M54="NULL","",CONCATENATE(", InternalComments = """,M54,"""")),IF(ISBLANK(N54),"",CONCATENATE(", PickingCompletedWhen = DateTime.Parse(""",N54,""")")),IF(ISBLANK(O54),"",CONCATENATE(", LastEditedBy = ",O54)),IF(ISBLANK(P54),"",CONCATENATE(", LastEditedWhen = DateTime.Parse(""",P54,""")"))," },")</f>
        <v xml:space="preserve">                new Order { Id = 1395, CustomerId = 5, SalespersonPersonId = 16, PickedByPersonId = 5, ContactPersonId = 1009, OrderDate = DateTime.Parse("2013-01-28"), ExpectedDeliveryDate = DateTime.Parse("2013-01-29"), CustomerPurchaseOrderNumber = "19436", IsUndersupplyBackordered = true, PickingCompletedWhen = DateTime.Parse("2013-01-28 11:00:00.0000000"), LastEditedBy = 5, LastEditedWhen = DateTime.Parse("2013-01-28 11:00:00.0000000") },</v>
      </c>
    </row>
    <row r="55" spans="1:17" ht="150" x14ac:dyDescent="0.25">
      <c r="A55" s="1">
        <v>1420</v>
      </c>
      <c r="B55" s="1">
        <v>12</v>
      </c>
      <c r="C55" s="1">
        <v>14</v>
      </c>
      <c r="D55" s="1">
        <v>5</v>
      </c>
      <c r="E55" s="1">
        <v>1023</v>
      </c>
      <c r="F55" s="1" t="s">
        <v>61</v>
      </c>
      <c r="G55" s="3" t="s">
        <v>1824</v>
      </c>
      <c r="H55" s="3" t="s">
        <v>1826</v>
      </c>
      <c r="I55" s="1">
        <v>13636</v>
      </c>
      <c r="J55" s="1">
        <v>1</v>
      </c>
      <c r="K55" s="1" t="s">
        <v>61</v>
      </c>
      <c r="L55" s="1" t="s">
        <v>61</v>
      </c>
      <c r="M55" s="1" t="s">
        <v>61</v>
      </c>
      <c r="N55" s="1" t="s">
        <v>1777</v>
      </c>
      <c r="O55" s="1">
        <v>5</v>
      </c>
      <c r="P55" s="1" t="s">
        <v>1777</v>
      </c>
      <c r="Q55" s="2" t="str">
        <f>CONCATENATE("                new Order { Id = ",A55,", CustomerId = ",B55,", SalespersonPersonId = ",C55,IF(D55="NULL","",CONCATENATE(", PickedByPersonId = ",D55)),", ContactPersonId = ",E55,IF(F55="NULL","",CONCATENATE(", BackorderOrderId = ",F55)),IF(ISBLANK(G55),"",CONCATENATE(", OrderDate = DateTime.Parse(""",G55,""")")),IF(ISBLANK(H55),"",CONCATENATE(", ExpectedDeliveryDate = DateTime.Parse(""",H55,""")")),", CustomerPurchaseOrderNumber = """,I55,""", IsUndersupplyBackordered = ",IF(J55=1,"true","false"),IF(K55="NULL","",CONCATENATE(", Comments = """,K55,"""")),IF(L55="NULL","",CONCATENATE(", DeliveryInstructions = """,L55,"""")),IF(M55="NULL","",CONCATENATE(", InternalComments = """,M55,"""")),IF(ISBLANK(N55),"",CONCATENATE(", PickingCompletedWhen = DateTime.Parse(""",N55,""")")),IF(ISBLANK(O55),"",CONCATENATE(", LastEditedBy = ",O55)),IF(ISBLANK(P55),"",CONCATENATE(", LastEditedWhen = DateTime.Parse(""",P55,""")"))," },")</f>
        <v xml:space="preserve">                new Order { Id = 1420, CustomerId = 12, SalespersonPersonId = 14, PickedByPersonId = 5, ContactPersonId = 1023, OrderDate = DateTime.Parse("2013-01-28"), ExpectedDeliveryDate = DateTime.Parse("2013-01-29"), CustomerPurchaseOrderNumber = "13636", IsUndersupplyBackordered = true, PickingCompletedWhen = DateTime.Parse("2013-01-28 11:00:00.0000000"), LastEditedBy = 5, LastEditedWhen = DateTime.Parse("2013-01-28 11:00:00.0000000") },</v>
      </c>
    </row>
    <row r="56" spans="1:17" ht="150" x14ac:dyDescent="0.25">
      <c r="A56" s="1">
        <v>1453</v>
      </c>
      <c r="B56" s="1">
        <v>25</v>
      </c>
      <c r="C56" s="1">
        <v>13</v>
      </c>
      <c r="D56" s="1">
        <v>8</v>
      </c>
      <c r="E56" s="1">
        <v>1049</v>
      </c>
      <c r="F56" s="1" t="s">
        <v>61</v>
      </c>
      <c r="G56" s="3" t="s">
        <v>1826</v>
      </c>
      <c r="H56" s="3" t="s">
        <v>1827</v>
      </c>
      <c r="I56" s="1">
        <v>13272</v>
      </c>
      <c r="J56" s="1">
        <v>1</v>
      </c>
      <c r="K56" s="1" t="s">
        <v>61</v>
      </c>
      <c r="L56" s="1" t="s">
        <v>61</v>
      </c>
      <c r="M56" s="1" t="s">
        <v>61</v>
      </c>
      <c r="N56" s="1" t="s">
        <v>1772</v>
      </c>
      <c r="O56" s="1">
        <v>8</v>
      </c>
      <c r="P56" s="1" t="s">
        <v>1772</v>
      </c>
      <c r="Q56" s="2" t="str">
        <f>CONCATENATE("                new Order { Id = ",A56,", CustomerId = ",B56,", SalespersonPersonId = ",C56,IF(D56="NULL","",CONCATENATE(", PickedByPersonId = ",D56)),", ContactPersonId = ",E56,IF(F56="NULL","",CONCATENATE(", BackorderOrderId = ",F56)),IF(ISBLANK(G56),"",CONCATENATE(", OrderDate = DateTime.Parse(""",G56,""")")),IF(ISBLANK(H56),"",CONCATENATE(", ExpectedDeliveryDate = DateTime.Parse(""",H56,""")")),", CustomerPurchaseOrderNumber = """,I56,""", IsUndersupplyBackordered = ",IF(J56=1,"true","false"),IF(K56="NULL","",CONCATENATE(", Comments = """,K56,"""")),IF(L56="NULL","",CONCATENATE(", DeliveryInstructions = """,L56,"""")),IF(M56="NULL","",CONCATENATE(", InternalComments = """,M56,"""")),IF(ISBLANK(N56),"",CONCATENATE(", PickingCompletedWhen = DateTime.Parse(""",N56,""")")),IF(ISBLANK(O56),"",CONCATENATE(", LastEditedBy = ",O56)),IF(ISBLANK(P56),"",CONCATENATE(", LastEditedWhen = DateTime.Parse(""",P56,""")"))," },")</f>
        <v xml:space="preserve">                new Order { Id = 1453, CustomerId = 25, SalespersonPersonId = 13, PickedByPersonId = 8, ContactPersonId = 1049, OrderDate = DateTime.Parse("2013-01-29"), ExpectedDeliveryDate = DateTime.Parse("2013-01-30"), CustomerPurchaseOrderNumber = "13272", IsUndersupplyBackordered = true, PickingCompletedWhen = DateTime.Parse("2013-01-29 11:00:00.0000000"), LastEditedBy = 8, LastEditedWhen = DateTime.Parse("2013-01-29 11:00:00.0000000") },</v>
      </c>
    </row>
    <row r="57" spans="1:17" ht="150" x14ac:dyDescent="0.25">
      <c r="A57" s="1">
        <v>1458</v>
      </c>
      <c r="B57" s="1">
        <v>2</v>
      </c>
      <c r="C57" s="1">
        <v>16</v>
      </c>
      <c r="D57" s="1">
        <v>8</v>
      </c>
      <c r="E57" s="1">
        <v>1003</v>
      </c>
      <c r="F57" s="1" t="s">
        <v>61</v>
      </c>
      <c r="G57" s="3" t="s">
        <v>1826</v>
      </c>
      <c r="H57" s="3" t="s">
        <v>1827</v>
      </c>
      <c r="I57" s="1">
        <v>12882</v>
      </c>
      <c r="J57" s="1">
        <v>1</v>
      </c>
      <c r="K57" s="1" t="s">
        <v>61</v>
      </c>
      <c r="L57" s="1" t="s">
        <v>61</v>
      </c>
      <c r="M57" s="1" t="s">
        <v>61</v>
      </c>
      <c r="N57" s="1" t="s">
        <v>1772</v>
      </c>
      <c r="O57" s="1">
        <v>8</v>
      </c>
      <c r="P57" s="1" t="s">
        <v>1772</v>
      </c>
      <c r="Q57" s="2" t="str">
        <f>CONCATENATE("                new Order { Id = ",A57,", CustomerId = ",B57,", SalespersonPersonId = ",C57,IF(D57="NULL","",CONCATENATE(", PickedByPersonId = ",D57)),", ContactPersonId = ",E57,IF(F57="NULL","",CONCATENATE(", BackorderOrderId = ",F57)),IF(ISBLANK(G57),"",CONCATENATE(", OrderDate = DateTime.Parse(""",G57,""")")),IF(ISBLANK(H57),"",CONCATENATE(", ExpectedDeliveryDate = DateTime.Parse(""",H57,""")")),", CustomerPurchaseOrderNumber = """,I57,""", IsUndersupplyBackordered = ",IF(J57=1,"true","false"),IF(K57="NULL","",CONCATENATE(", Comments = """,K57,"""")),IF(L57="NULL","",CONCATENATE(", DeliveryInstructions = """,L57,"""")),IF(M57="NULL","",CONCATENATE(", InternalComments = """,M57,"""")),IF(ISBLANK(N57),"",CONCATENATE(", PickingCompletedWhen = DateTime.Parse(""",N57,""")")),IF(ISBLANK(O57),"",CONCATENATE(", LastEditedBy = ",O57)),IF(ISBLANK(P57),"",CONCATENATE(", LastEditedWhen = DateTime.Parse(""",P57,""")"))," },")</f>
        <v xml:space="preserve">                new Order { Id = 1458, CustomerId = 2, SalespersonPersonId = 16, PickedByPersonId = 8, ContactPersonId = 1003, OrderDate = DateTime.Parse("2013-01-29"), ExpectedDeliveryDate = DateTime.Parse("2013-01-30"), CustomerPurchaseOrderNumber = "12882", IsUndersupplyBackordered = true, PickingCompletedWhen = DateTime.Parse("2013-01-29 11:00:00.0000000"), LastEditedBy = 8, LastEditedWhen = DateTime.Parse("2013-01-29 11:00:00.0000000") },</v>
      </c>
    </row>
    <row r="58" spans="1:17" ht="150" x14ac:dyDescent="0.25">
      <c r="A58" s="1">
        <v>1471</v>
      </c>
      <c r="B58" s="1">
        <v>21</v>
      </c>
      <c r="C58" s="1">
        <v>7</v>
      </c>
      <c r="D58" s="1" t="s">
        <v>61</v>
      </c>
      <c r="E58" s="1">
        <v>1041</v>
      </c>
      <c r="F58" s="1">
        <v>1524</v>
      </c>
      <c r="G58" s="3" t="s">
        <v>1826</v>
      </c>
      <c r="H58" s="3" t="s">
        <v>1827</v>
      </c>
      <c r="I58" s="1">
        <v>19415</v>
      </c>
      <c r="J58" s="1">
        <v>1</v>
      </c>
      <c r="K58" s="1" t="s">
        <v>61</v>
      </c>
      <c r="L58" s="1" t="s">
        <v>61</v>
      </c>
      <c r="M58" s="1" t="s">
        <v>61</v>
      </c>
      <c r="N58" s="1" t="s">
        <v>1778</v>
      </c>
      <c r="O58" s="1">
        <v>15</v>
      </c>
      <c r="P58" s="1" t="s">
        <v>1778</v>
      </c>
      <c r="Q58" s="2" t="str">
        <f>CONCATENATE("                new Order { Id = ",A58,", CustomerId = ",B58,", SalespersonPersonId = ",C58,IF(D58="NULL","",CONCATENATE(", PickedByPersonId = ",D58)),", ContactPersonId = ",E58,IF(F58="NULL","",CONCATENATE(", BackorderOrderId = ",F58)),IF(ISBLANK(G58),"",CONCATENATE(", OrderDate = DateTime.Parse(""",G58,""")")),IF(ISBLANK(H58),"",CONCATENATE(", ExpectedDeliveryDate = DateTime.Parse(""",H58,""")")),", CustomerPurchaseOrderNumber = """,I58,""", IsUndersupplyBackordered = ",IF(J58=1,"true","false"),IF(K58="NULL","",CONCATENATE(", Comments = """,K58,"""")),IF(L58="NULL","",CONCATENATE(", DeliveryInstructions = """,L58,"""")),IF(M58="NULL","",CONCATENATE(", InternalComments = """,M58,"""")),IF(ISBLANK(N58),"",CONCATENATE(", PickingCompletedWhen = DateTime.Parse(""",N58,""")")),IF(ISBLANK(O58),"",CONCATENATE(", LastEditedBy = ",O58)),IF(ISBLANK(P58),"",CONCATENATE(", LastEditedWhen = DateTime.Parse(""",P58,""")"))," },")</f>
        <v xml:space="preserve">                new Order { Id = 1471, CustomerId = 21, SalespersonPersonId = 7, ContactPersonId = 1041, BackorderOrderId = 1524, OrderDate = DateTime.Parse("2013-01-29"), ExpectedDeliveryDate = DateTime.Parse("2013-01-30"), CustomerPurchaseOrderNumber = "19415", IsUndersupplyBackordered = true, PickingCompletedWhen = DateTime.Parse("2013-01-29 12:00:00.0000000"), LastEditedBy = 15, LastEditedWhen = DateTime.Parse("2013-01-29 12:00:00.0000000") },</v>
      </c>
    </row>
    <row r="59" spans="1:17" ht="150" x14ac:dyDescent="0.25">
      <c r="A59" s="1">
        <v>1486</v>
      </c>
      <c r="B59" s="1">
        <v>14</v>
      </c>
      <c r="C59" s="1">
        <v>15</v>
      </c>
      <c r="D59" s="1">
        <v>8</v>
      </c>
      <c r="E59" s="1">
        <v>1027</v>
      </c>
      <c r="F59" s="1" t="s">
        <v>61</v>
      </c>
      <c r="G59" s="3" t="s">
        <v>1826</v>
      </c>
      <c r="H59" s="3" t="s">
        <v>1827</v>
      </c>
      <c r="I59" s="1">
        <v>13321</v>
      </c>
      <c r="J59" s="1">
        <v>1</v>
      </c>
      <c r="K59" s="1" t="s">
        <v>61</v>
      </c>
      <c r="L59" s="1" t="s">
        <v>61</v>
      </c>
      <c r="M59" s="1" t="s">
        <v>61</v>
      </c>
      <c r="N59" s="1" t="s">
        <v>1772</v>
      </c>
      <c r="O59" s="1">
        <v>8</v>
      </c>
      <c r="P59" s="1" t="s">
        <v>1772</v>
      </c>
      <c r="Q59" s="2" t="str">
        <f>CONCATENATE("                new Order { Id = ",A59,", CustomerId = ",B59,", SalespersonPersonId = ",C59,IF(D59="NULL","",CONCATENATE(", PickedByPersonId = ",D59)),", ContactPersonId = ",E59,IF(F59="NULL","",CONCATENATE(", BackorderOrderId = ",F59)),IF(ISBLANK(G59),"",CONCATENATE(", OrderDate = DateTime.Parse(""",G59,""")")),IF(ISBLANK(H59),"",CONCATENATE(", ExpectedDeliveryDate = DateTime.Parse(""",H59,""")")),", CustomerPurchaseOrderNumber = """,I59,""", IsUndersupplyBackordered = ",IF(J59=1,"true","false"),IF(K59="NULL","",CONCATENATE(", Comments = """,K59,"""")),IF(L59="NULL","",CONCATENATE(", DeliveryInstructions = """,L59,"""")),IF(M59="NULL","",CONCATENATE(", InternalComments = """,M59,"""")),IF(ISBLANK(N59),"",CONCATENATE(", PickingCompletedWhen = DateTime.Parse(""",N59,""")")),IF(ISBLANK(O59),"",CONCATENATE(", LastEditedBy = ",O59)),IF(ISBLANK(P59),"",CONCATENATE(", LastEditedWhen = DateTime.Parse(""",P59,""")"))," },")</f>
        <v xml:space="preserve">                new Order { Id = 1486, CustomerId = 14, SalespersonPersonId = 15, PickedByPersonId = 8, ContactPersonId = 1027, OrderDate = DateTime.Parse("2013-01-29"), ExpectedDeliveryDate = DateTime.Parse("2013-01-30"), CustomerPurchaseOrderNumber = "13321", IsUndersupplyBackordered = true, PickingCompletedWhen = DateTime.Parse("2013-01-29 11:00:00.0000000"), LastEditedBy = 8, LastEditedWhen = DateTime.Parse("2013-01-29 11:00:00.0000000") },</v>
      </c>
    </row>
    <row r="60" spans="1:17" ht="150" x14ac:dyDescent="0.25">
      <c r="A60" s="1">
        <v>1524</v>
      </c>
      <c r="B60" s="1">
        <v>21</v>
      </c>
      <c r="C60" s="1">
        <v>7</v>
      </c>
      <c r="D60" s="1">
        <v>5</v>
      </c>
      <c r="E60" s="1">
        <v>1041</v>
      </c>
      <c r="F60" s="1" t="s">
        <v>61</v>
      </c>
      <c r="G60" s="3" t="s">
        <v>1826</v>
      </c>
      <c r="H60" s="3" t="s">
        <v>1827</v>
      </c>
      <c r="I60" s="1">
        <v>19415</v>
      </c>
      <c r="J60" s="1">
        <v>1</v>
      </c>
      <c r="K60" s="1" t="s">
        <v>61</v>
      </c>
      <c r="L60" s="1" t="s">
        <v>61</v>
      </c>
      <c r="M60" s="1" t="s">
        <v>61</v>
      </c>
      <c r="N60" s="1" t="s">
        <v>1779</v>
      </c>
      <c r="O60" s="1">
        <v>5</v>
      </c>
      <c r="P60" s="1" t="s">
        <v>1779</v>
      </c>
      <c r="Q60" s="2" t="str">
        <f>CONCATENATE("                new Order { Id = ",A60,", CustomerId = ",B60,", SalespersonPersonId = ",C60,IF(D60="NULL","",CONCATENATE(", PickedByPersonId = ",D60)),", ContactPersonId = ",E60,IF(F60="NULL","",CONCATENATE(", BackorderOrderId = ",F60)),IF(ISBLANK(G60),"",CONCATENATE(", OrderDate = DateTime.Parse(""",G60,""")")),IF(ISBLANK(H60),"",CONCATENATE(", ExpectedDeliveryDate = DateTime.Parse(""",H60,""")")),", CustomerPurchaseOrderNumber = """,I60,""", IsUndersupplyBackordered = ",IF(J60=1,"true","false"),IF(K60="NULL","",CONCATENATE(", Comments = """,K60,"""")),IF(L60="NULL","",CONCATENATE(", DeliveryInstructions = """,L60,"""")),IF(M60="NULL","",CONCATENATE(", InternalComments = """,M60,"""")),IF(ISBLANK(N60),"",CONCATENATE(", PickingCompletedWhen = DateTime.Parse(""",N60,""")")),IF(ISBLANK(O60),"",CONCATENATE(", LastEditedBy = ",O60)),IF(ISBLANK(P60),"",CONCATENATE(", LastEditedWhen = DateTime.Parse(""",P60,""")"))," },")</f>
        <v xml:space="preserve">                new Order { Id = 1524, CustomerId = 21, SalespersonPersonId = 7, PickedByPersonId = 5, ContactPersonId = 1041, OrderDate = DateTime.Parse("2013-01-29"), ExpectedDeliveryDate = DateTime.Parse("2013-01-30"), CustomerPurchaseOrderNumber = "19415", IsUndersupplyBackordered = true, PickingCompletedWhen = DateTime.Parse("2013-01-30 11:00:00.0000000"), LastEditedBy = 5, LastEditedWhen = DateTime.Parse("2013-01-30 11:00:00.0000000") },</v>
      </c>
    </row>
    <row r="61" spans="1:17" ht="150" x14ac:dyDescent="0.25">
      <c r="A61" s="1">
        <v>1557</v>
      </c>
      <c r="B61" s="1">
        <v>13</v>
      </c>
      <c r="C61" s="1">
        <v>2</v>
      </c>
      <c r="D61" s="1">
        <v>5</v>
      </c>
      <c r="E61" s="1">
        <v>1025</v>
      </c>
      <c r="F61" s="1" t="s">
        <v>61</v>
      </c>
      <c r="G61" s="3" t="s">
        <v>1827</v>
      </c>
      <c r="H61" s="3" t="s">
        <v>1828</v>
      </c>
      <c r="I61" s="1">
        <v>18781</v>
      </c>
      <c r="J61" s="1">
        <v>1</v>
      </c>
      <c r="K61" s="1" t="s">
        <v>61</v>
      </c>
      <c r="L61" s="1" t="s">
        <v>61</v>
      </c>
      <c r="M61" s="1" t="s">
        <v>61</v>
      </c>
      <c r="N61" s="1" t="s">
        <v>1779</v>
      </c>
      <c r="O61" s="1">
        <v>5</v>
      </c>
      <c r="P61" s="1" t="s">
        <v>1779</v>
      </c>
      <c r="Q61" s="2" t="str">
        <f>CONCATENATE("                new Order { Id = ",A61,", CustomerId = ",B61,", SalespersonPersonId = ",C61,IF(D61="NULL","",CONCATENATE(", PickedByPersonId = ",D61)),", ContactPersonId = ",E61,IF(F61="NULL","",CONCATENATE(", BackorderOrderId = ",F61)),IF(ISBLANK(G61),"",CONCATENATE(", OrderDate = DateTime.Parse(""",G61,""")")),IF(ISBLANK(H61),"",CONCATENATE(", ExpectedDeliveryDate = DateTime.Parse(""",H61,""")")),", CustomerPurchaseOrderNumber = """,I61,""", IsUndersupplyBackordered = ",IF(J61=1,"true","false"),IF(K61="NULL","",CONCATENATE(", Comments = """,K61,"""")),IF(L61="NULL","",CONCATENATE(", DeliveryInstructions = """,L61,"""")),IF(M61="NULL","",CONCATENATE(", InternalComments = """,M61,"""")),IF(ISBLANK(N61),"",CONCATENATE(", PickingCompletedWhen = DateTime.Parse(""",N61,""")")),IF(ISBLANK(O61),"",CONCATENATE(", LastEditedBy = ",O61)),IF(ISBLANK(P61),"",CONCATENATE(", LastEditedWhen = DateTime.Parse(""",P61,""")"))," },")</f>
        <v xml:space="preserve">                new Order { Id = 1557, CustomerId = 13, SalespersonPersonId = 2, PickedByPersonId = 5, ContactPersonId = 1025, OrderDate = DateTime.Parse("2013-01-30"), ExpectedDeliveryDate = DateTime.Parse("2013-01-31"), CustomerPurchaseOrderNumber = "18781", IsUndersupplyBackordered = true, PickingCompletedWhen = DateTime.Parse("2013-01-30 11:00:00.0000000"), LastEditedBy = 5, LastEditedWhen = DateTime.Parse("2013-01-30 11:00:00.0000000") },</v>
      </c>
    </row>
    <row r="62" spans="1:17" ht="150" x14ac:dyDescent="0.25">
      <c r="A62" s="1">
        <v>1567</v>
      </c>
      <c r="B62" s="1">
        <v>12</v>
      </c>
      <c r="C62" s="1">
        <v>16</v>
      </c>
      <c r="D62" s="1">
        <v>5</v>
      </c>
      <c r="E62" s="1">
        <v>1023</v>
      </c>
      <c r="F62" s="1" t="s">
        <v>61</v>
      </c>
      <c r="G62" s="3" t="s">
        <v>1827</v>
      </c>
      <c r="H62" s="3" t="s">
        <v>1828</v>
      </c>
      <c r="I62" s="1">
        <v>17730</v>
      </c>
      <c r="J62" s="1">
        <v>1</v>
      </c>
      <c r="K62" s="1" t="s">
        <v>61</v>
      </c>
      <c r="L62" s="1" t="s">
        <v>61</v>
      </c>
      <c r="M62" s="1" t="s">
        <v>61</v>
      </c>
      <c r="N62" s="1" t="s">
        <v>1779</v>
      </c>
      <c r="O62" s="1">
        <v>5</v>
      </c>
      <c r="P62" s="1" t="s">
        <v>1779</v>
      </c>
      <c r="Q62" s="2" t="str">
        <f>CONCATENATE("                new Order { Id = ",A62,", CustomerId = ",B62,", SalespersonPersonId = ",C62,IF(D62="NULL","",CONCATENATE(", PickedByPersonId = ",D62)),", ContactPersonId = ",E62,IF(F62="NULL","",CONCATENATE(", BackorderOrderId = ",F62)),IF(ISBLANK(G62),"",CONCATENATE(", OrderDate = DateTime.Parse(""",G62,""")")),IF(ISBLANK(H62),"",CONCATENATE(", ExpectedDeliveryDate = DateTime.Parse(""",H62,""")")),", CustomerPurchaseOrderNumber = """,I62,""", IsUndersupplyBackordered = ",IF(J62=1,"true","false"),IF(K62="NULL","",CONCATENATE(", Comments = """,K62,"""")),IF(L62="NULL","",CONCATENATE(", DeliveryInstructions = """,L62,"""")),IF(M62="NULL","",CONCATENATE(", InternalComments = """,M62,"""")),IF(ISBLANK(N62),"",CONCATENATE(", PickingCompletedWhen = DateTime.Parse(""",N62,""")")),IF(ISBLANK(O62),"",CONCATENATE(", LastEditedBy = ",O62)),IF(ISBLANK(P62),"",CONCATENATE(", LastEditedWhen = DateTime.Parse(""",P62,""")"))," },")</f>
        <v xml:space="preserve">                new Order { Id = 1567, CustomerId = 12, SalespersonPersonId = 16, PickedByPersonId = 5, ContactPersonId = 1023, OrderDate = DateTime.Parse("2013-01-30"), ExpectedDeliveryDate = DateTime.Parse("2013-01-31"), CustomerPurchaseOrderNumber = "17730", IsUndersupplyBackordered = true, PickingCompletedWhen = DateTime.Parse("2013-01-30 11:00:00.0000000"), LastEditedBy = 5, LastEditedWhen = DateTime.Parse("2013-01-30 11:00:00.0000000") },</v>
      </c>
    </row>
    <row r="63" spans="1:17" ht="150" x14ac:dyDescent="0.25">
      <c r="A63" s="1">
        <v>1573</v>
      </c>
      <c r="B63" s="1">
        <v>7</v>
      </c>
      <c r="C63" s="1">
        <v>13</v>
      </c>
      <c r="D63" s="1">
        <v>5</v>
      </c>
      <c r="E63" s="1">
        <v>1013</v>
      </c>
      <c r="F63" s="1" t="s">
        <v>61</v>
      </c>
      <c r="G63" s="3" t="s">
        <v>1827</v>
      </c>
      <c r="H63" s="3" t="s">
        <v>1828</v>
      </c>
      <c r="I63" s="1">
        <v>12911</v>
      </c>
      <c r="J63" s="1">
        <v>1</v>
      </c>
      <c r="K63" s="1" t="s">
        <v>61</v>
      </c>
      <c r="L63" s="1" t="s">
        <v>61</v>
      </c>
      <c r="M63" s="1" t="s">
        <v>61</v>
      </c>
      <c r="N63" s="1" t="s">
        <v>1779</v>
      </c>
      <c r="O63" s="1">
        <v>5</v>
      </c>
      <c r="P63" s="1" t="s">
        <v>1779</v>
      </c>
      <c r="Q63" s="2" t="str">
        <f>CONCATENATE("                new Order { Id = ",A63,", CustomerId = ",B63,", SalespersonPersonId = ",C63,IF(D63="NULL","",CONCATENATE(", PickedByPersonId = ",D63)),", ContactPersonId = ",E63,IF(F63="NULL","",CONCATENATE(", BackorderOrderId = ",F63)),IF(ISBLANK(G63),"",CONCATENATE(", OrderDate = DateTime.Parse(""",G63,""")")),IF(ISBLANK(H63),"",CONCATENATE(", ExpectedDeliveryDate = DateTime.Parse(""",H63,""")")),", CustomerPurchaseOrderNumber = """,I63,""", IsUndersupplyBackordered = ",IF(J63=1,"true","false"),IF(K63="NULL","",CONCATENATE(", Comments = """,K63,"""")),IF(L63="NULL","",CONCATENATE(", DeliveryInstructions = """,L63,"""")),IF(M63="NULL","",CONCATENATE(", InternalComments = """,M63,"""")),IF(ISBLANK(N63),"",CONCATENATE(", PickingCompletedWhen = DateTime.Parse(""",N63,""")")),IF(ISBLANK(O63),"",CONCATENATE(", LastEditedBy = ",O63)),IF(ISBLANK(P63),"",CONCATENATE(", LastEditedWhen = DateTime.Parse(""",P63,""")"))," },")</f>
        <v xml:space="preserve">                new Order { Id = 1573, CustomerId = 7, SalespersonPersonId = 13, PickedByPersonId = 5, ContactPersonId = 1013, OrderDate = DateTime.Parse("2013-01-30"), ExpectedDeliveryDate = DateTime.Parse("2013-01-31"), CustomerPurchaseOrderNumber = "12911", IsUndersupplyBackordered = true, PickingCompletedWhen = DateTime.Parse("2013-01-30 11:00:00.0000000"), LastEditedBy = 5, LastEditedWhen = DateTime.Parse("2013-01-30 11:00:00.0000000") },</v>
      </c>
    </row>
    <row r="64" spans="1:17" ht="150" x14ac:dyDescent="0.25">
      <c r="A64" s="1">
        <v>1592</v>
      </c>
      <c r="B64" s="1">
        <v>18</v>
      </c>
      <c r="C64" s="1">
        <v>20</v>
      </c>
      <c r="D64" s="1">
        <v>5</v>
      </c>
      <c r="E64" s="1">
        <v>1035</v>
      </c>
      <c r="F64" s="1" t="s">
        <v>61</v>
      </c>
      <c r="G64" s="3" t="s">
        <v>1827</v>
      </c>
      <c r="H64" s="3" t="s">
        <v>1828</v>
      </c>
      <c r="I64" s="1">
        <v>15997</v>
      </c>
      <c r="J64" s="1">
        <v>1</v>
      </c>
      <c r="K64" s="1" t="s">
        <v>61</v>
      </c>
      <c r="L64" s="1" t="s">
        <v>61</v>
      </c>
      <c r="M64" s="1" t="s">
        <v>61</v>
      </c>
      <c r="N64" s="1" t="s">
        <v>1779</v>
      </c>
      <c r="O64" s="1">
        <v>5</v>
      </c>
      <c r="P64" s="1" t="s">
        <v>1779</v>
      </c>
      <c r="Q64" s="2" t="str">
        <f>CONCATENATE("                new Order { Id = ",A64,", CustomerId = ",B64,", SalespersonPersonId = ",C64,IF(D64="NULL","",CONCATENATE(", PickedByPersonId = ",D64)),", ContactPersonId = ",E64,IF(F64="NULL","",CONCATENATE(", BackorderOrderId = ",F64)),IF(ISBLANK(G64),"",CONCATENATE(", OrderDate = DateTime.Parse(""",G64,""")")),IF(ISBLANK(H64),"",CONCATENATE(", ExpectedDeliveryDate = DateTime.Parse(""",H64,""")")),", CustomerPurchaseOrderNumber = """,I64,""", IsUndersupplyBackordered = ",IF(J64=1,"true","false"),IF(K64="NULL","",CONCATENATE(", Comments = """,K64,"""")),IF(L64="NULL","",CONCATENATE(", DeliveryInstructions = """,L64,"""")),IF(M64="NULL","",CONCATENATE(", InternalComments = """,M64,"""")),IF(ISBLANK(N64),"",CONCATENATE(", PickingCompletedWhen = DateTime.Parse(""",N64,""")")),IF(ISBLANK(O64),"",CONCATENATE(", LastEditedBy = ",O64)),IF(ISBLANK(P64),"",CONCATENATE(", LastEditedWhen = DateTime.Parse(""",P64,""")"))," },")</f>
        <v xml:space="preserve">                new Order { Id = 1592, CustomerId = 18, SalespersonPersonId = 20, PickedByPersonId = 5, ContactPersonId = 1035, OrderDate = DateTime.Parse("2013-01-30"), ExpectedDeliveryDate = DateTime.Parse("2013-01-31"), CustomerPurchaseOrderNumber = "15997", IsUndersupplyBackordered = true, PickingCompletedWhen = DateTime.Parse("2013-01-30 11:00:00.0000000"), LastEditedBy = 5, LastEditedWhen = DateTime.Parse("2013-01-30 11:00:00.0000000") },</v>
      </c>
    </row>
    <row r="65" spans="1:17" ht="150" x14ac:dyDescent="0.25">
      <c r="A65" s="1">
        <v>1651</v>
      </c>
      <c r="B65" s="1">
        <v>20</v>
      </c>
      <c r="C65" s="1">
        <v>3</v>
      </c>
      <c r="D65" s="1">
        <v>2</v>
      </c>
      <c r="E65" s="1">
        <v>1039</v>
      </c>
      <c r="F65" s="1" t="s">
        <v>61</v>
      </c>
      <c r="G65" s="3" t="s">
        <v>1828</v>
      </c>
      <c r="H65" s="3" t="s">
        <v>1829</v>
      </c>
      <c r="I65" s="1">
        <v>19083</v>
      </c>
      <c r="J65" s="1">
        <v>1</v>
      </c>
      <c r="K65" s="1" t="s">
        <v>61</v>
      </c>
      <c r="L65" s="1" t="s">
        <v>61</v>
      </c>
      <c r="M65" s="1" t="s">
        <v>61</v>
      </c>
      <c r="N65" s="1" t="s">
        <v>1780</v>
      </c>
      <c r="O65" s="1">
        <v>2</v>
      </c>
      <c r="P65" s="1" t="s">
        <v>1780</v>
      </c>
      <c r="Q65" s="2" t="str">
        <f>CONCATENATE("                new Order { Id = ",A65,", CustomerId = ",B65,", SalespersonPersonId = ",C65,IF(D65="NULL","",CONCATENATE(", PickedByPersonId = ",D65)),", ContactPersonId = ",E65,IF(F65="NULL","",CONCATENATE(", BackorderOrderId = ",F65)),IF(ISBLANK(G65),"",CONCATENATE(", OrderDate = DateTime.Parse(""",G65,""")")),IF(ISBLANK(H65),"",CONCATENATE(", ExpectedDeliveryDate = DateTime.Parse(""",H65,""")")),", CustomerPurchaseOrderNumber = """,I65,""", IsUndersupplyBackordered = ",IF(J65=1,"true","false"),IF(K65="NULL","",CONCATENATE(", Comments = """,K65,"""")),IF(L65="NULL","",CONCATENATE(", DeliveryInstructions = """,L65,"""")),IF(M65="NULL","",CONCATENATE(", InternalComments = """,M65,"""")),IF(ISBLANK(N65),"",CONCATENATE(", PickingCompletedWhen = DateTime.Parse(""",N65,""")")),IF(ISBLANK(O65),"",CONCATENATE(", LastEditedBy = ",O65)),IF(ISBLANK(P65),"",CONCATENATE(", LastEditedWhen = DateTime.Parse(""",P65,""")"))," },")</f>
        <v xml:space="preserve">                new Order { Id = 1651, CustomerId = 20, SalespersonPersonId = 3, PickedByPersonId = 2, ContactPersonId = 1039, OrderDate = DateTime.Parse("2013-01-31"), ExpectedDeliveryDate = DateTime.Parse("2013-02-01"), CustomerPurchaseOrderNumber = "19083", IsUndersupplyBackordered = true, PickingCompletedWhen = DateTime.Parse("2013-01-31 11:00:00.0000000"), LastEditedBy = 2, LastEditedWhen = DateTime.Parse("2013-01-31 11:00:00.0000000") },</v>
      </c>
    </row>
    <row r="66" spans="1:17" ht="150" x14ac:dyDescent="0.25">
      <c r="A66" s="1">
        <v>1656</v>
      </c>
      <c r="B66" s="1">
        <v>26</v>
      </c>
      <c r="C66" s="1">
        <v>8</v>
      </c>
      <c r="D66" s="1">
        <v>2</v>
      </c>
      <c r="E66" s="1">
        <v>1051</v>
      </c>
      <c r="F66" s="1" t="s">
        <v>61</v>
      </c>
      <c r="G66" s="3" t="s">
        <v>1828</v>
      </c>
      <c r="H66" s="3" t="s">
        <v>1829</v>
      </c>
      <c r="I66" s="1">
        <v>18708</v>
      </c>
      <c r="J66" s="1">
        <v>1</v>
      </c>
      <c r="K66" s="1" t="s">
        <v>61</v>
      </c>
      <c r="L66" s="1" t="s">
        <v>61</v>
      </c>
      <c r="M66" s="1" t="s">
        <v>61</v>
      </c>
      <c r="N66" s="1" t="s">
        <v>1780</v>
      </c>
      <c r="O66" s="1">
        <v>2</v>
      </c>
      <c r="P66" s="1" t="s">
        <v>1780</v>
      </c>
      <c r="Q66" s="2" t="str">
        <f>CONCATENATE("                new Order { Id = ",A66,", CustomerId = ",B66,", SalespersonPersonId = ",C66,IF(D66="NULL","",CONCATENATE(", PickedByPersonId = ",D66)),", ContactPersonId = ",E66,IF(F66="NULL","",CONCATENATE(", BackorderOrderId = ",F66)),IF(ISBLANK(G66),"",CONCATENATE(", OrderDate = DateTime.Parse(""",G66,""")")),IF(ISBLANK(H66),"",CONCATENATE(", ExpectedDeliveryDate = DateTime.Parse(""",H66,""")")),", CustomerPurchaseOrderNumber = """,I66,""", IsUndersupplyBackordered = ",IF(J66=1,"true","false"),IF(K66="NULL","",CONCATENATE(", Comments = """,K66,"""")),IF(L66="NULL","",CONCATENATE(", DeliveryInstructions = """,L66,"""")),IF(M66="NULL","",CONCATENATE(", InternalComments = """,M66,"""")),IF(ISBLANK(N66),"",CONCATENATE(", PickingCompletedWhen = DateTime.Parse(""",N66,""")")),IF(ISBLANK(O66),"",CONCATENATE(", LastEditedBy = ",O66)),IF(ISBLANK(P66),"",CONCATENATE(", LastEditedWhen = DateTime.Parse(""",P66,""")"))," },")</f>
        <v xml:space="preserve">                new Order { Id = 1656, CustomerId = 26, SalespersonPersonId = 8, PickedByPersonId = 2, ContactPersonId = 1051, OrderDate = DateTime.Parse("2013-01-31"), ExpectedDeliveryDate = DateTime.Parse("2013-02-01"), CustomerPurchaseOrderNumber = "18708", IsUndersupplyBackordered = true, PickingCompletedWhen = DateTime.Parse("2013-01-31 11:00:00.0000000"), LastEditedBy = 2, LastEditedWhen = DateTime.Parse("2013-01-31 11:00:00.0000000") },</v>
      </c>
    </row>
    <row r="67" spans="1:17" ht="150" x14ac:dyDescent="0.25">
      <c r="A67" s="1">
        <v>1695</v>
      </c>
      <c r="B67" s="1">
        <v>5</v>
      </c>
      <c r="C67" s="1">
        <v>15</v>
      </c>
      <c r="D67" s="1" t="s">
        <v>61</v>
      </c>
      <c r="E67" s="1">
        <v>1009</v>
      </c>
      <c r="F67" s="1">
        <v>1748</v>
      </c>
      <c r="G67" s="3" t="s">
        <v>1829</v>
      </c>
      <c r="H67" s="3" t="s">
        <v>1830</v>
      </c>
      <c r="I67" s="1">
        <v>16903</v>
      </c>
      <c r="J67" s="1">
        <v>1</v>
      </c>
      <c r="K67" s="1" t="s">
        <v>61</v>
      </c>
      <c r="L67" s="1" t="s">
        <v>61</v>
      </c>
      <c r="M67" s="1" t="s">
        <v>61</v>
      </c>
      <c r="N67" s="1" t="s">
        <v>1781</v>
      </c>
      <c r="O67" s="1">
        <v>8</v>
      </c>
      <c r="P67" s="1" t="s">
        <v>1781</v>
      </c>
      <c r="Q67" s="2" t="str">
        <f>CONCATENATE("                new Order { Id = ",A67,", CustomerId = ",B67,", SalespersonPersonId = ",C67,IF(D67="NULL","",CONCATENATE(", PickedByPersonId = ",D67)),", ContactPersonId = ",E67,IF(F67="NULL","",CONCATENATE(", BackorderOrderId = ",F67)),IF(ISBLANK(G67),"",CONCATENATE(", OrderDate = DateTime.Parse(""",G67,""")")),IF(ISBLANK(H67),"",CONCATENATE(", ExpectedDeliveryDate = DateTime.Parse(""",H67,""")")),", CustomerPurchaseOrderNumber = """,I67,""", IsUndersupplyBackordered = ",IF(J67=1,"true","false"),IF(K67="NULL","",CONCATENATE(", Comments = """,K67,"""")),IF(L67="NULL","",CONCATENATE(", DeliveryInstructions = """,L67,"""")),IF(M67="NULL","",CONCATENATE(", InternalComments = """,M67,"""")),IF(ISBLANK(N67),"",CONCATENATE(", PickingCompletedWhen = DateTime.Parse(""",N67,""")")),IF(ISBLANK(O67),"",CONCATENATE(", LastEditedBy = ",O67)),IF(ISBLANK(P67),"",CONCATENATE(", LastEditedWhen = DateTime.Parse(""",P67,""")"))," },")</f>
        <v xml:space="preserve">                new Order { Id = 1695, CustomerId = 5, SalespersonPersonId = 15, ContactPersonId = 1009, BackorderOrderId = 1748, OrderDate = DateTime.Parse("2013-02-01"), ExpectedDeliveryDate = DateTime.Parse("2013-02-04"), CustomerPurchaseOrderNumber = "16903", IsUndersupplyBackordered = true, PickingCompletedWhen = DateTime.Parse("2013-02-01 12:00:00.0000000"), LastEditedBy = 8, LastEditedWhen = DateTime.Parse("2013-02-01 12:00:00.0000000") },</v>
      </c>
    </row>
    <row r="68" spans="1:17" ht="150" x14ac:dyDescent="0.25">
      <c r="A68" s="1">
        <v>1739</v>
      </c>
      <c r="B68" s="1">
        <v>25</v>
      </c>
      <c r="C68" s="1">
        <v>15</v>
      </c>
      <c r="D68" s="1">
        <v>7</v>
      </c>
      <c r="E68" s="1">
        <v>1049</v>
      </c>
      <c r="F68" s="1" t="s">
        <v>61</v>
      </c>
      <c r="G68" s="3" t="s">
        <v>1829</v>
      </c>
      <c r="H68" s="3" t="s">
        <v>1830</v>
      </c>
      <c r="I68" s="1">
        <v>19271</v>
      </c>
      <c r="J68" s="1">
        <v>1</v>
      </c>
      <c r="K68" s="1" t="s">
        <v>61</v>
      </c>
      <c r="L68" s="1" t="s">
        <v>61</v>
      </c>
      <c r="M68" s="1" t="s">
        <v>61</v>
      </c>
      <c r="N68" s="1" t="s">
        <v>1782</v>
      </c>
      <c r="O68" s="1">
        <v>7</v>
      </c>
      <c r="P68" s="1" t="s">
        <v>1782</v>
      </c>
      <c r="Q68" s="2" t="str">
        <f>CONCATENATE("                new Order { Id = ",A68,", CustomerId = ",B68,", SalespersonPersonId = ",C68,IF(D68="NULL","",CONCATENATE(", PickedByPersonId = ",D68)),", ContactPersonId = ",E68,IF(F68="NULL","",CONCATENATE(", BackorderOrderId = ",F68)),IF(ISBLANK(G68),"",CONCATENATE(", OrderDate = DateTime.Parse(""",G68,""")")),IF(ISBLANK(H68),"",CONCATENATE(", ExpectedDeliveryDate = DateTime.Parse(""",H68,""")")),", CustomerPurchaseOrderNumber = """,I68,""", IsUndersupplyBackordered = ",IF(J68=1,"true","false"),IF(K68="NULL","",CONCATENATE(", Comments = """,K68,"""")),IF(L68="NULL","",CONCATENATE(", DeliveryInstructions = """,L68,"""")),IF(M68="NULL","",CONCATENATE(", InternalComments = """,M68,"""")),IF(ISBLANK(N68),"",CONCATENATE(", PickingCompletedWhen = DateTime.Parse(""",N68,""")")),IF(ISBLANK(O68),"",CONCATENATE(", LastEditedBy = ",O68)),IF(ISBLANK(P68),"",CONCATENATE(", LastEditedWhen = DateTime.Parse(""",P68,""")"))," },")</f>
        <v xml:space="preserve">                new Order { Id = 1739, CustomerId = 25, SalespersonPersonId = 15, PickedByPersonId = 7, ContactPersonId = 1049, OrderDate = DateTime.Parse("2013-02-01"), ExpectedDeliveryDate = DateTime.Parse("2013-02-04"), CustomerPurchaseOrderNumber = "19271", IsUndersupplyBackordered = true, PickingCompletedWhen = DateTime.Parse("2013-02-01 11:00:00.0000000"), LastEditedBy = 7, LastEditedWhen = DateTime.Parse("2013-02-01 11:00:00.0000000") },</v>
      </c>
    </row>
    <row r="69" spans="1:17" ht="150" x14ac:dyDescent="0.25">
      <c r="A69" s="1">
        <v>1748</v>
      </c>
      <c r="B69" s="1">
        <v>5</v>
      </c>
      <c r="C69" s="1">
        <v>15</v>
      </c>
      <c r="D69" s="1">
        <v>13</v>
      </c>
      <c r="E69" s="1">
        <v>1009</v>
      </c>
      <c r="F69" s="1" t="s">
        <v>61</v>
      </c>
      <c r="G69" s="3" t="s">
        <v>1829</v>
      </c>
      <c r="H69" s="3" t="s">
        <v>1830</v>
      </c>
      <c r="I69" s="1">
        <v>16903</v>
      </c>
      <c r="J69" s="1">
        <v>1</v>
      </c>
      <c r="K69" s="1" t="s">
        <v>61</v>
      </c>
      <c r="L69" s="1" t="s">
        <v>61</v>
      </c>
      <c r="M69" s="1" t="s">
        <v>61</v>
      </c>
      <c r="N69" s="1" t="s">
        <v>1783</v>
      </c>
      <c r="O69" s="1">
        <v>13</v>
      </c>
      <c r="P69" s="1" t="s">
        <v>1783</v>
      </c>
      <c r="Q69" s="2" t="str">
        <f>CONCATENATE("                new Order { Id = ",A69,", CustomerId = ",B69,", SalespersonPersonId = ",C69,IF(D69="NULL","",CONCATENATE(", PickedByPersonId = ",D69)),", ContactPersonId = ",E69,IF(F69="NULL","",CONCATENATE(", BackorderOrderId = ",F69)),IF(ISBLANK(G69),"",CONCATENATE(", OrderDate = DateTime.Parse(""",G69,""")")),IF(ISBLANK(H69),"",CONCATENATE(", ExpectedDeliveryDate = DateTime.Parse(""",H69,""")")),", CustomerPurchaseOrderNumber = """,I69,""", IsUndersupplyBackordered = ",IF(J69=1,"true","false"),IF(K69="NULL","",CONCATENATE(", Comments = """,K69,"""")),IF(L69="NULL","",CONCATENATE(", DeliveryInstructions = """,L69,"""")),IF(M69="NULL","",CONCATENATE(", InternalComments = """,M69,"""")),IF(ISBLANK(N69),"",CONCATENATE(", PickingCompletedWhen = DateTime.Parse(""",N69,""")")),IF(ISBLANK(O69),"",CONCATENATE(", LastEditedBy = ",O69)),IF(ISBLANK(P69),"",CONCATENATE(", LastEditedWhen = DateTime.Parse(""",P69,""")"))," },")</f>
        <v xml:space="preserve">                new Order { Id = 1748, CustomerId = 5, SalespersonPersonId = 15, PickedByPersonId = 13, ContactPersonId = 1009, OrderDate = DateTime.Parse("2013-02-01"), ExpectedDeliveryDate = DateTime.Parse("2013-02-04"), CustomerPurchaseOrderNumber = "16903", IsUndersupplyBackordered = true, PickingCompletedWhen = DateTime.Parse("2013-02-25 11:00:00.0000000"), LastEditedBy = 13, LastEditedWhen = DateTime.Parse("2013-02-25 11:00:00.0000000") },</v>
      </c>
    </row>
    <row r="70" spans="1:17" ht="150" x14ac:dyDescent="0.25">
      <c r="A70" s="1">
        <v>1757</v>
      </c>
      <c r="B70" s="1">
        <v>27</v>
      </c>
      <c r="C70" s="1">
        <v>16</v>
      </c>
      <c r="D70" s="1">
        <v>8</v>
      </c>
      <c r="E70" s="1">
        <v>1053</v>
      </c>
      <c r="F70" s="1" t="s">
        <v>61</v>
      </c>
      <c r="G70" s="3" t="s">
        <v>1831</v>
      </c>
      <c r="H70" s="3" t="s">
        <v>1830</v>
      </c>
      <c r="I70" s="1">
        <v>12429</v>
      </c>
      <c r="J70" s="1">
        <v>1</v>
      </c>
      <c r="K70" s="1" t="s">
        <v>61</v>
      </c>
      <c r="L70" s="1" t="s">
        <v>61</v>
      </c>
      <c r="M70" s="1" t="s">
        <v>61</v>
      </c>
      <c r="N70" s="1" t="s">
        <v>1784</v>
      </c>
      <c r="O70" s="1">
        <v>8</v>
      </c>
      <c r="P70" s="1" t="s">
        <v>1784</v>
      </c>
      <c r="Q70" s="2" t="str">
        <f>CONCATENATE("                new Order { Id = ",A70,", CustomerId = ",B70,", SalespersonPersonId = ",C70,IF(D70="NULL","",CONCATENATE(", PickedByPersonId = ",D70)),", ContactPersonId = ",E70,IF(F70="NULL","",CONCATENATE(", BackorderOrderId = ",F70)),IF(ISBLANK(G70),"",CONCATENATE(", OrderDate = DateTime.Parse(""",G70,""")")),IF(ISBLANK(H70),"",CONCATENATE(", ExpectedDeliveryDate = DateTime.Parse(""",H70,""")")),", CustomerPurchaseOrderNumber = """,I70,""", IsUndersupplyBackordered = ",IF(J70=1,"true","false"),IF(K70="NULL","",CONCATENATE(", Comments = """,K70,"""")),IF(L70="NULL","",CONCATENATE(", DeliveryInstructions = """,L70,"""")),IF(M70="NULL","",CONCATENATE(", InternalComments = """,M70,"""")),IF(ISBLANK(N70),"",CONCATENATE(", PickingCompletedWhen = DateTime.Parse(""",N70,""")")),IF(ISBLANK(O70),"",CONCATENATE(", LastEditedBy = ",O70)),IF(ISBLANK(P70),"",CONCATENATE(", LastEditedWhen = DateTime.Parse(""",P70,""")"))," },")</f>
        <v xml:space="preserve">                new Order { Id = 1757, CustomerId = 27, SalespersonPersonId = 16, PickedByPersonId = 8, ContactPersonId = 1053, OrderDate = DateTime.Parse("2013-02-02"), ExpectedDeliveryDate = DateTime.Parse("2013-02-04"), CustomerPurchaseOrderNumber = "12429", IsUndersupplyBackordered = true, PickingCompletedWhen = DateTime.Parse("2013-02-02 11:00:00.0000000"), LastEditedBy = 8, LastEditedWhen = DateTime.Parse("2013-02-02 11:00:00.0000000") },</v>
      </c>
    </row>
    <row r="71" spans="1:17" ht="150" x14ac:dyDescent="0.25">
      <c r="A71" s="1">
        <v>1779</v>
      </c>
      <c r="B71" s="1">
        <v>3</v>
      </c>
      <c r="C71" s="1">
        <v>7</v>
      </c>
      <c r="D71" s="1" t="s">
        <v>61</v>
      </c>
      <c r="E71" s="1">
        <v>1005</v>
      </c>
      <c r="F71" s="1">
        <v>1786</v>
      </c>
      <c r="G71" s="3" t="s">
        <v>1831</v>
      </c>
      <c r="H71" s="3" t="s">
        <v>1830</v>
      </c>
      <c r="I71" s="1">
        <v>14794</v>
      </c>
      <c r="J71" s="1">
        <v>1</v>
      </c>
      <c r="K71" s="1" t="s">
        <v>61</v>
      </c>
      <c r="L71" s="1" t="s">
        <v>61</v>
      </c>
      <c r="M71" s="1" t="s">
        <v>61</v>
      </c>
      <c r="N71" s="1" t="s">
        <v>1785</v>
      </c>
      <c r="O71" s="1">
        <v>11</v>
      </c>
      <c r="P71" s="1" t="s">
        <v>1785</v>
      </c>
      <c r="Q71" s="2" t="str">
        <f>CONCATENATE("                new Order { Id = ",A71,", CustomerId = ",B71,", SalespersonPersonId = ",C71,IF(D71="NULL","",CONCATENATE(", PickedByPersonId = ",D71)),", ContactPersonId = ",E71,IF(F71="NULL","",CONCATENATE(", BackorderOrderId = ",F71)),IF(ISBLANK(G71),"",CONCATENATE(", OrderDate = DateTime.Parse(""",G71,""")")),IF(ISBLANK(H71),"",CONCATENATE(", ExpectedDeliveryDate = DateTime.Parse(""",H71,""")")),", CustomerPurchaseOrderNumber = """,I71,""", IsUndersupplyBackordered = ",IF(J71=1,"true","false"),IF(K71="NULL","",CONCATENATE(", Comments = """,K71,"""")),IF(L71="NULL","",CONCATENATE(", DeliveryInstructions = """,L71,"""")),IF(M71="NULL","",CONCATENATE(", InternalComments = """,M71,"""")),IF(ISBLANK(N71),"",CONCATENATE(", PickingCompletedWhen = DateTime.Parse(""",N71,""")")),IF(ISBLANK(O71),"",CONCATENATE(", LastEditedBy = ",O71)),IF(ISBLANK(P71),"",CONCATENATE(", LastEditedWhen = DateTime.Parse(""",P71,""")"))," },")</f>
        <v xml:space="preserve">                new Order { Id = 1779, CustomerId = 3, SalespersonPersonId = 7, ContactPersonId = 1005, BackorderOrderId = 1786, OrderDate = DateTime.Parse("2013-02-02"), ExpectedDeliveryDate = DateTime.Parse("2013-02-04"), CustomerPurchaseOrderNumber = "14794", IsUndersupplyBackordered = true, PickingCompletedWhen = DateTime.Parse("2013-02-02 12:00:00.0000000"), LastEditedBy = 11, LastEditedWhen = DateTime.Parse("2013-02-02 12:00:00.0000000") },</v>
      </c>
    </row>
    <row r="72" spans="1:17" ht="150" x14ac:dyDescent="0.25">
      <c r="A72" s="1">
        <v>1786</v>
      </c>
      <c r="B72" s="1">
        <v>3</v>
      </c>
      <c r="C72" s="1">
        <v>7</v>
      </c>
      <c r="D72" s="1">
        <v>18</v>
      </c>
      <c r="E72" s="1">
        <v>1005</v>
      </c>
      <c r="F72" s="1" t="s">
        <v>61</v>
      </c>
      <c r="G72" s="3" t="s">
        <v>1831</v>
      </c>
      <c r="H72" s="3" t="s">
        <v>1830</v>
      </c>
      <c r="I72" s="1">
        <v>14794</v>
      </c>
      <c r="J72" s="1">
        <v>1</v>
      </c>
      <c r="K72" s="1" t="s">
        <v>61</v>
      </c>
      <c r="L72" s="1" t="s">
        <v>61</v>
      </c>
      <c r="M72" s="1" t="s">
        <v>61</v>
      </c>
      <c r="N72" s="1" t="s">
        <v>1786</v>
      </c>
      <c r="O72" s="1">
        <v>18</v>
      </c>
      <c r="P72" s="1" t="s">
        <v>1786</v>
      </c>
      <c r="Q72" s="2" t="str">
        <f>CONCATENATE("                new Order { Id = ",A72,", CustomerId = ",B72,", SalespersonPersonId = ",C72,IF(D72="NULL","",CONCATENATE(", PickedByPersonId = ",D72)),", ContactPersonId = ",E72,IF(F72="NULL","",CONCATENATE(", BackorderOrderId = ",F72)),IF(ISBLANK(G72),"",CONCATENATE(", OrderDate = DateTime.Parse(""",G72,""")")),IF(ISBLANK(H72),"",CONCATENATE(", ExpectedDeliveryDate = DateTime.Parse(""",H72,""")")),", CustomerPurchaseOrderNumber = """,I72,""", IsUndersupplyBackordered = ",IF(J72=1,"true","false"),IF(K72="NULL","",CONCATENATE(", Comments = """,K72,"""")),IF(L72="NULL","",CONCATENATE(", DeliveryInstructions = """,L72,"""")),IF(M72="NULL","",CONCATENATE(", InternalComments = """,M72,"""")),IF(ISBLANK(N72),"",CONCATENATE(", PickingCompletedWhen = DateTime.Parse(""",N72,""")")),IF(ISBLANK(O72),"",CONCATENATE(", LastEditedBy = ",O72)),IF(ISBLANK(P72),"",CONCATENATE(", LastEditedWhen = DateTime.Parse(""",P72,""")"))," },")</f>
        <v xml:space="preserve">                new Order { Id = 1786, CustomerId = 3, SalespersonPersonId = 7, PickedByPersonId = 18, ContactPersonId = 1005, OrderDate = DateTime.Parse("2013-02-02"), ExpectedDeliveryDate = DateTime.Parse("2013-02-04"), CustomerPurchaseOrderNumber = "14794", IsUndersupplyBackordered = true, PickingCompletedWhen = DateTime.Parse("2013-02-19 11:00:00.0000000"), LastEditedBy = 18, LastEditedWhen = DateTime.Parse("2013-02-19 11:00:00.0000000") },</v>
      </c>
    </row>
    <row r="73" spans="1:17" ht="150" x14ac:dyDescent="0.25">
      <c r="A73" s="1">
        <v>1799</v>
      </c>
      <c r="B73" s="1">
        <v>27</v>
      </c>
      <c r="C73" s="1">
        <v>20</v>
      </c>
      <c r="D73" s="1">
        <v>20</v>
      </c>
      <c r="E73" s="1">
        <v>1053</v>
      </c>
      <c r="F73" s="1" t="s">
        <v>61</v>
      </c>
      <c r="G73" s="3" t="s">
        <v>1830</v>
      </c>
      <c r="H73" s="3" t="s">
        <v>1832</v>
      </c>
      <c r="I73" s="1">
        <v>11970</v>
      </c>
      <c r="J73" s="1">
        <v>1</v>
      </c>
      <c r="K73" s="1" t="s">
        <v>61</v>
      </c>
      <c r="L73" s="1" t="s">
        <v>61</v>
      </c>
      <c r="M73" s="1" t="s">
        <v>61</v>
      </c>
      <c r="N73" s="1" t="s">
        <v>1787</v>
      </c>
      <c r="O73" s="1">
        <v>20</v>
      </c>
      <c r="P73" s="1" t="s">
        <v>1787</v>
      </c>
      <c r="Q73" s="2" t="str">
        <f>CONCATENATE("                new Order { Id = ",A73,", CustomerId = ",B73,", SalespersonPersonId = ",C73,IF(D73="NULL","",CONCATENATE(", PickedByPersonId = ",D73)),", ContactPersonId = ",E73,IF(F73="NULL","",CONCATENATE(", BackorderOrderId = ",F73)),IF(ISBLANK(G73),"",CONCATENATE(", OrderDate = DateTime.Parse(""",G73,""")")),IF(ISBLANK(H73),"",CONCATENATE(", ExpectedDeliveryDate = DateTime.Parse(""",H73,""")")),", CustomerPurchaseOrderNumber = """,I73,""", IsUndersupplyBackordered = ",IF(J73=1,"true","false"),IF(K73="NULL","",CONCATENATE(", Comments = """,K73,"""")),IF(L73="NULL","",CONCATENATE(", DeliveryInstructions = """,L73,"""")),IF(M73="NULL","",CONCATENATE(", InternalComments = """,M73,"""")),IF(ISBLANK(N73),"",CONCATENATE(", PickingCompletedWhen = DateTime.Parse(""",N73,""")")),IF(ISBLANK(O73),"",CONCATENATE(", LastEditedBy = ",O73)),IF(ISBLANK(P73),"",CONCATENATE(", LastEditedWhen = DateTime.Parse(""",P73,""")"))," },")</f>
        <v xml:space="preserve">                new Order { Id = 1799, CustomerId = 27, SalespersonPersonId = 20, PickedByPersonId = 20, ContactPersonId = 1053, OrderDate = DateTime.Parse("2013-02-04"), ExpectedDeliveryDate = DateTime.Parse("2013-02-05"), CustomerPurchaseOrderNumber = "11970", IsUndersupplyBackordered = true, PickingCompletedWhen = DateTime.Parse("2013-02-04 11:00:00.0000000"), LastEditedBy = 20, LastEditedWhen = DateTime.Parse("2013-02-04 11:00:00.0000000") },</v>
      </c>
    </row>
    <row r="74" spans="1:17" ht="150" x14ac:dyDescent="0.25">
      <c r="A74" s="1">
        <v>1829</v>
      </c>
      <c r="B74" s="1">
        <v>3</v>
      </c>
      <c r="C74" s="1">
        <v>3</v>
      </c>
      <c r="D74" s="1">
        <v>20</v>
      </c>
      <c r="E74" s="1">
        <v>1005</v>
      </c>
      <c r="F74" s="1" t="s">
        <v>61</v>
      </c>
      <c r="G74" s="3" t="s">
        <v>1830</v>
      </c>
      <c r="H74" s="3" t="s">
        <v>1832</v>
      </c>
      <c r="I74" s="1">
        <v>10531</v>
      </c>
      <c r="J74" s="1">
        <v>1</v>
      </c>
      <c r="K74" s="1" t="s">
        <v>61</v>
      </c>
      <c r="L74" s="1" t="s">
        <v>61</v>
      </c>
      <c r="M74" s="1" t="s">
        <v>61</v>
      </c>
      <c r="N74" s="1" t="s">
        <v>1787</v>
      </c>
      <c r="O74" s="1">
        <v>20</v>
      </c>
      <c r="P74" s="1" t="s">
        <v>1787</v>
      </c>
      <c r="Q74" s="2" t="str">
        <f>CONCATENATE("                new Order { Id = ",A74,", CustomerId = ",B74,", SalespersonPersonId = ",C74,IF(D74="NULL","",CONCATENATE(", PickedByPersonId = ",D74)),", ContactPersonId = ",E74,IF(F74="NULL","",CONCATENATE(", BackorderOrderId = ",F74)),IF(ISBLANK(G74),"",CONCATENATE(", OrderDate = DateTime.Parse(""",G74,""")")),IF(ISBLANK(H74),"",CONCATENATE(", ExpectedDeliveryDate = DateTime.Parse(""",H74,""")")),", CustomerPurchaseOrderNumber = """,I74,""", IsUndersupplyBackordered = ",IF(J74=1,"true","false"),IF(K74="NULL","",CONCATENATE(", Comments = """,K74,"""")),IF(L74="NULL","",CONCATENATE(", DeliveryInstructions = """,L74,"""")),IF(M74="NULL","",CONCATENATE(", InternalComments = """,M74,"""")),IF(ISBLANK(N74),"",CONCATENATE(", PickingCompletedWhen = DateTime.Parse(""",N74,""")")),IF(ISBLANK(O74),"",CONCATENATE(", LastEditedBy = ",O74)),IF(ISBLANK(P74),"",CONCATENATE(", LastEditedWhen = DateTime.Parse(""",P74,""")"))," },")</f>
        <v xml:space="preserve">                new Order { Id = 1829, CustomerId = 3, SalespersonPersonId = 3, PickedByPersonId = 20, ContactPersonId = 1005, OrderDate = DateTime.Parse("2013-02-04"), ExpectedDeliveryDate = DateTime.Parse("2013-02-05"), CustomerPurchaseOrderNumber = "10531", IsUndersupplyBackordered = true, PickingCompletedWhen = DateTime.Parse("2013-02-04 11:00:00.0000000"), LastEditedBy = 20, LastEditedWhen = DateTime.Parse("2013-02-04 11:00:00.0000000") },</v>
      </c>
    </row>
    <row r="75" spans="1:17" ht="150" x14ac:dyDescent="0.25">
      <c r="A75" s="1">
        <v>1889</v>
      </c>
      <c r="B75" s="1">
        <v>18</v>
      </c>
      <c r="C75" s="1">
        <v>14</v>
      </c>
      <c r="D75" s="1">
        <v>7</v>
      </c>
      <c r="E75" s="1">
        <v>1035</v>
      </c>
      <c r="F75" s="1" t="s">
        <v>61</v>
      </c>
      <c r="G75" s="3" t="s">
        <v>1833</v>
      </c>
      <c r="H75" s="3" t="s">
        <v>1834</v>
      </c>
      <c r="I75" s="1">
        <v>14526</v>
      </c>
      <c r="J75" s="1">
        <v>1</v>
      </c>
      <c r="K75" s="1" t="s">
        <v>61</v>
      </c>
      <c r="L75" s="1" t="s">
        <v>61</v>
      </c>
      <c r="M75" s="1" t="s">
        <v>61</v>
      </c>
      <c r="N75" s="1" t="s">
        <v>1788</v>
      </c>
      <c r="O75" s="1">
        <v>7</v>
      </c>
      <c r="P75" s="1" t="s">
        <v>1788</v>
      </c>
      <c r="Q75" s="2" t="str">
        <f>CONCATENATE("                new Order { Id = ",A75,", CustomerId = ",B75,", SalespersonPersonId = ",C75,IF(D75="NULL","",CONCATENATE(", PickedByPersonId = ",D75)),", ContactPersonId = ",E75,IF(F75="NULL","",CONCATENATE(", BackorderOrderId = ",F75)),IF(ISBLANK(G75),"",CONCATENATE(", OrderDate = DateTime.Parse(""",G75,""")")),IF(ISBLANK(H75),"",CONCATENATE(", ExpectedDeliveryDate = DateTime.Parse(""",H75,""")")),", CustomerPurchaseOrderNumber = """,I75,""", IsUndersupplyBackordered = ",IF(J75=1,"true","false"),IF(K75="NULL","",CONCATENATE(", Comments = """,K75,"""")),IF(L75="NULL","",CONCATENATE(", DeliveryInstructions = """,L75,"""")),IF(M75="NULL","",CONCATENATE(", InternalComments = """,M75,"""")),IF(ISBLANK(N75),"",CONCATENATE(", PickingCompletedWhen = DateTime.Parse(""",N75,""")")),IF(ISBLANK(O75),"",CONCATENATE(", LastEditedBy = ",O75)),IF(ISBLANK(P75),"",CONCATENATE(", LastEditedWhen = DateTime.Parse(""",P75,""")"))," },")</f>
        <v xml:space="preserve">                new Order { Id = 1889, CustomerId = 18, SalespersonPersonId = 14, PickedByPersonId = 7, ContactPersonId = 1035, OrderDate = DateTime.Parse("2013-02-06"), ExpectedDeliveryDate = DateTime.Parse("2013-02-07"), CustomerPurchaseOrderNumber = "14526", IsUndersupplyBackordered = true, PickingCompletedWhen = DateTime.Parse("2013-02-06 11:00:00.0000000"), LastEditedBy = 7, LastEditedWhen = DateTime.Parse("2013-02-06 11:00:00.0000000") },</v>
      </c>
    </row>
    <row r="76" spans="1:17" ht="150" x14ac:dyDescent="0.25">
      <c r="A76" s="1">
        <v>1892</v>
      </c>
      <c r="B76" s="1">
        <v>11</v>
      </c>
      <c r="C76" s="1">
        <v>14</v>
      </c>
      <c r="D76" s="1">
        <v>7</v>
      </c>
      <c r="E76" s="1">
        <v>1021</v>
      </c>
      <c r="F76" s="1" t="s">
        <v>61</v>
      </c>
      <c r="G76" s="3" t="s">
        <v>1833</v>
      </c>
      <c r="H76" s="3" t="s">
        <v>1834</v>
      </c>
      <c r="I76" s="1">
        <v>13120</v>
      </c>
      <c r="J76" s="1">
        <v>1</v>
      </c>
      <c r="K76" s="1" t="s">
        <v>61</v>
      </c>
      <c r="L76" s="1" t="s">
        <v>61</v>
      </c>
      <c r="M76" s="1" t="s">
        <v>61</v>
      </c>
      <c r="N76" s="1" t="s">
        <v>1788</v>
      </c>
      <c r="O76" s="1">
        <v>7</v>
      </c>
      <c r="P76" s="1" t="s">
        <v>1788</v>
      </c>
      <c r="Q76" s="2" t="str">
        <f>CONCATENATE("                new Order { Id = ",A76,", CustomerId = ",B76,", SalespersonPersonId = ",C76,IF(D76="NULL","",CONCATENATE(", PickedByPersonId = ",D76)),", ContactPersonId = ",E76,IF(F76="NULL","",CONCATENATE(", BackorderOrderId = ",F76)),IF(ISBLANK(G76),"",CONCATENATE(", OrderDate = DateTime.Parse(""",G76,""")")),IF(ISBLANK(H76),"",CONCATENATE(", ExpectedDeliveryDate = DateTime.Parse(""",H76,""")")),", CustomerPurchaseOrderNumber = """,I76,""", IsUndersupplyBackordered = ",IF(J76=1,"true","false"),IF(K76="NULL","",CONCATENATE(", Comments = """,K76,"""")),IF(L76="NULL","",CONCATENATE(", DeliveryInstructions = """,L76,"""")),IF(M76="NULL","",CONCATENATE(", InternalComments = """,M76,"""")),IF(ISBLANK(N76),"",CONCATENATE(", PickingCompletedWhen = DateTime.Parse(""",N76,""")")),IF(ISBLANK(O76),"",CONCATENATE(", LastEditedBy = ",O76)),IF(ISBLANK(P76),"",CONCATENATE(", LastEditedWhen = DateTime.Parse(""",P76,""")"))," },")</f>
        <v xml:space="preserve">                new Order { Id = 1892, CustomerId = 11, SalespersonPersonId = 14, PickedByPersonId = 7, ContactPersonId = 1021, OrderDate = DateTime.Parse("2013-02-06"), ExpectedDeliveryDate = DateTime.Parse("2013-02-07"), CustomerPurchaseOrderNumber = "13120", IsUndersupplyBackordered = true, PickingCompletedWhen = DateTime.Parse("2013-02-06 11:00:00.0000000"), LastEditedBy = 7, LastEditedWhen = DateTime.Parse("2013-02-06 11:00:00.0000000") },</v>
      </c>
    </row>
    <row r="77" spans="1:17" ht="150" x14ac:dyDescent="0.25">
      <c r="A77" s="1">
        <v>1899</v>
      </c>
      <c r="B77" s="1">
        <v>17</v>
      </c>
      <c r="C77" s="1">
        <v>20</v>
      </c>
      <c r="D77" s="1">
        <v>7</v>
      </c>
      <c r="E77" s="1">
        <v>1033</v>
      </c>
      <c r="F77" s="1" t="s">
        <v>61</v>
      </c>
      <c r="G77" s="3" t="s">
        <v>1833</v>
      </c>
      <c r="H77" s="3" t="s">
        <v>1834</v>
      </c>
      <c r="I77" s="1">
        <v>15290</v>
      </c>
      <c r="J77" s="1">
        <v>1</v>
      </c>
      <c r="K77" s="1" t="s">
        <v>61</v>
      </c>
      <c r="L77" s="1" t="s">
        <v>61</v>
      </c>
      <c r="M77" s="1" t="s">
        <v>61</v>
      </c>
      <c r="N77" s="1" t="s">
        <v>1788</v>
      </c>
      <c r="O77" s="1">
        <v>7</v>
      </c>
      <c r="P77" s="1" t="s">
        <v>1788</v>
      </c>
      <c r="Q77" s="2" t="str">
        <f>CONCATENATE("                new Order { Id = ",A77,", CustomerId = ",B77,", SalespersonPersonId = ",C77,IF(D77="NULL","",CONCATENATE(", PickedByPersonId = ",D77)),", ContactPersonId = ",E77,IF(F77="NULL","",CONCATENATE(", BackorderOrderId = ",F77)),IF(ISBLANK(G77),"",CONCATENATE(", OrderDate = DateTime.Parse(""",G77,""")")),IF(ISBLANK(H77),"",CONCATENATE(", ExpectedDeliveryDate = DateTime.Parse(""",H77,""")")),", CustomerPurchaseOrderNumber = """,I77,""", IsUndersupplyBackordered = ",IF(J77=1,"true","false"),IF(K77="NULL","",CONCATENATE(", Comments = """,K77,"""")),IF(L77="NULL","",CONCATENATE(", DeliveryInstructions = """,L77,"""")),IF(M77="NULL","",CONCATENATE(", InternalComments = """,M77,"""")),IF(ISBLANK(N77),"",CONCATENATE(", PickingCompletedWhen = DateTime.Parse(""",N77,""")")),IF(ISBLANK(O77),"",CONCATENATE(", LastEditedBy = ",O77)),IF(ISBLANK(P77),"",CONCATENATE(", LastEditedWhen = DateTime.Parse(""",P77,""")"))," },")</f>
        <v xml:space="preserve">                new Order { Id = 1899, CustomerId = 17, SalespersonPersonId = 20, PickedByPersonId = 7, ContactPersonId = 1033, OrderDate = DateTime.Parse("2013-02-06"), ExpectedDeliveryDate = DateTime.Parse("2013-02-07"), CustomerPurchaseOrderNumber = "15290", IsUndersupplyBackordered = true, PickingCompletedWhen = DateTime.Parse("2013-02-06 11:00:00.0000000"), LastEditedBy = 7, LastEditedWhen = DateTime.Parse("2013-02-06 11:00:00.0000000") },</v>
      </c>
    </row>
    <row r="78" spans="1:17" ht="150" x14ac:dyDescent="0.25">
      <c r="A78" s="1">
        <v>1900</v>
      </c>
      <c r="B78" s="1">
        <v>22</v>
      </c>
      <c r="C78" s="1">
        <v>3</v>
      </c>
      <c r="D78" s="1">
        <v>7</v>
      </c>
      <c r="E78" s="1">
        <v>1043</v>
      </c>
      <c r="F78" s="1" t="s">
        <v>61</v>
      </c>
      <c r="G78" s="3" t="s">
        <v>1833</v>
      </c>
      <c r="H78" s="3" t="s">
        <v>1834</v>
      </c>
      <c r="I78" s="1">
        <v>11241</v>
      </c>
      <c r="J78" s="1">
        <v>1</v>
      </c>
      <c r="K78" s="1" t="s">
        <v>61</v>
      </c>
      <c r="L78" s="1" t="s">
        <v>61</v>
      </c>
      <c r="M78" s="1" t="s">
        <v>61</v>
      </c>
      <c r="N78" s="1" t="s">
        <v>1788</v>
      </c>
      <c r="O78" s="1">
        <v>7</v>
      </c>
      <c r="P78" s="1" t="s">
        <v>1788</v>
      </c>
      <c r="Q78" s="2" t="str">
        <f>CONCATENATE("                new Order { Id = ",A78,", CustomerId = ",B78,", SalespersonPersonId = ",C78,IF(D78="NULL","",CONCATENATE(", PickedByPersonId = ",D78)),", ContactPersonId = ",E78,IF(F78="NULL","",CONCATENATE(", BackorderOrderId = ",F78)),IF(ISBLANK(G78),"",CONCATENATE(", OrderDate = DateTime.Parse(""",G78,""")")),IF(ISBLANK(H78),"",CONCATENATE(", ExpectedDeliveryDate = DateTime.Parse(""",H78,""")")),", CustomerPurchaseOrderNumber = """,I78,""", IsUndersupplyBackordered = ",IF(J78=1,"true","false"),IF(K78="NULL","",CONCATENATE(", Comments = """,K78,"""")),IF(L78="NULL","",CONCATENATE(", DeliveryInstructions = """,L78,"""")),IF(M78="NULL","",CONCATENATE(", InternalComments = """,M78,"""")),IF(ISBLANK(N78),"",CONCATENATE(", PickingCompletedWhen = DateTime.Parse(""",N78,""")")),IF(ISBLANK(O78),"",CONCATENATE(", LastEditedBy = ",O78)),IF(ISBLANK(P78),"",CONCATENATE(", LastEditedWhen = DateTime.Parse(""",P78,""")"))," },")</f>
        <v xml:space="preserve">                new Order { Id = 1900, CustomerId = 22, SalespersonPersonId = 3, PickedByPersonId = 7, ContactPersonId = 1043, OrderDate = DateTime.Parse("2013-02-06"), ExpectedDeliveryDate = DateTime.Parse("2013-02-07"), CustomerPurchaseOrderNumber = "11241", IsUndersupplyBackordered = true, PickingCompletedWhen = DateTime.Parse("2013-02-06 11:00:00.0000000"), LastEditedBy = 7, LastEditedWhen = DateTime.Parse("2013-02-06 11:00:00.0000000") },</v>
      </c>
    </row>
    <row r="79" spans="1:17" ht="150" x14ac:dyDescent="0.25">
      <c r="A79" s="1">
        <v>1941</v>
      </c>
      <c r="B79" s="1">
        <v>19</v>
      </c>
      <c r="C79" s="1">
        <v>20</v>
      </c>
      <c r="D79" s="1">
        <v>12</v>
      </c>
      <c r="E79" s="1">
        <v>1037</v>
      </c>
      <c r="F79" s="1" t="s">
        <v>61</v>
      </c>
      <c r="G79" s="3" t="s">
        <v>1834</v>
      </c>
      <c r="H79" s="3" t="s">
        <v>1835</v>
      </c>
      <c r="I79" s="1">
        <v>10854</v>
      </c>
      <c r="J79" s="1">
        <v>1</v>
      </c>
      <c r="K79" s="1" t="s">
        <v>61</v>
      </c>
      <c r="L79" s="1" t="s">
        <v>61</v>
      </c>
      <c r="M79" s="1" t="s">
        <v>61</v>
      </c>
      <c r="N79" s="1" t="s">
        <v>1789</v>
      </c>
      <c r="O79" s="1">
        <v>12</v>
      </c>
      <c r="P79" s="1" t="s">
        <v>1789</v>
      </c>
      <c r="Q79" s="2" t="str">
        <f>CONCATENATE("                new Order { Id = ",A79,", CustomerId = ",B79,", SalespersonPersonId = ",C79,IF(D79="NULL","",CONCATENATE(", PickedByPersonId = ",D79)),", ContactPersonId = ",E79,IF(F79="NULL","",CONCATENATE(", BackorderOrderId = ",F79)),IF(ISBLANK(G79),"",CONCATENATE(", OrderDate = DateTime.Parse(""",G79,""")")),IF(ISBLANK(H79),"",CONCATENATE(", ExpectedDeliveryDate = DateTime.Parse(""",H79,""")")),", CustomerPurchaseOrderNumber = """,I79,""", IsUndersupplyBackordered = ",IF(J79=1,"true","false"),IF(K79="NULL","",CONCATENATE(", Comments = """,K79,"""")),IF(L79="NULL","",CONCATENATE(", DeliveryInstructions = """,L79,"""")),IF(M79="NULL","",CONCATENATE(", InternalComments = """,M79,"""")),IF(ISBLANK(N79),"",CONCATENATE(", PickingCompletedWhen = DateTime.Parse(""",N79,""")")),IF(ISBLANK(O79),"",CONCATENATE(", LastEditedBy = ",O79)),IF(ISBLANK(P79),"",CONCATENATE(", LastEditedWhen = DateTime.Parse(""",P79,""")"))," },")</f>
        <v xml:space="preserve">                new Order { Id = 1941, CustomerId = 19, SalespersonPersonId = 20, PickedByPersonId = 12, ContactPersonId = 1037, OrderDate = DateTime.Parse("2013-02-07"), ExpectedDeliveryDate = DateTime.Parse("2013-02-08"), CustomerPurchaseOrderNumber = "10854", IsUndersupplyBackordered = true, PickingCompletedWhen = DateTime.Parse("2013-02-07 11:00:00.0000000"), LastEditedBy = 12, LastEditedWhen = DateTime.Parse("2013-02-07 11:00:00.0000000") },</v>
      </c>
    </row>
    <row r="80" spans="1:17" ht="150" x14ac:dyDescent="0.25">
      <c r="A80" s="1">
        <v>1973</v>
      </c>
      <c r="B80" s="1">
        <v>2</v>
      </c>
      <c r="C80" s="1">
        <v>16</v>
      </c>
      <c r="D80" s="1">
        <v>11</v>
      </c>
      <c r="E80" s="1">
        <v>1003</v>
      </c>
      <c r="F80" s="1" t="s">
        <v>61</v>
      </c>
      <c r="G80" s="3" t="s">
        <v>1835</v>
      </c>
      <c r="H80" s="3" t="s">
        <v>1836</v>
      </c>
      <c r="I80" s="1">
        <v>11240</v>
      </c>
      <c r="J80" s="1">
        <v>1</v>
      </c>
      <c r="K80" s="1" t="s">
        <v>61</v>
      </c>
      <c r="L80" s="1" t="s">
        <v>61</v>
      </c>
      <c r="M80" s="1" t="s">
        <v>61</v>
      </c>
      <c r="N80" s="1" t="s">
        <v>1790</v>
      </c>
      <c r="O80" s="1">
        <v>11</v>
      </c>
      <c r="P80" s="1" t="s">
        <v>1790</v>
      </c>
      <c r="Q80" s="2" t="str">
        <f>CONCATENATE("                new Order { Id = ",A80,", CustomerId = ",B80,", SalespersonPersonId = ",C80,IF(D80="NULL","",CONCATENATE(", PickedByPersonId = ",D80)),", ContactPersonId = ",E80,IF(F80="NULL","",CONCATENATE(", BackorderOrderId = ",F80)),IF(ISBLANK(G80),"",CONCATENATE(", OrderDate = DateTime.Parse(""",G80,""")")),IF(ISBLANK(H80),"",CONCATENATE(", ExpectedDeliveryDate = DateTime.Parse(""",H80,""")")),", CustomerPurchaseOrderNumber = """,I80,""", IsUndersupplyBackordered = ",IF(J80=1,"true","false"),IF(K80="NULL","",CONCATENATE(", Comments = """,K80,"""")),IF(L80="NULL","",CONCATENATE(", DeliveryInstructions = """,L80,"""")),IF(M80="NULL","",CONCATENATE(", InternalComments = """,M80,"""")),IF(ISBLANK(N80),"",CONCATENATE(", PickingCompletedWhen = DateTime.Parse(""",N80,""")")),IF(ISBLANK(O80),"",CONCATENATE(", LastEditedBy = ",O80)),IF(ISBLANK(P80),"",CONCATENATE(", LastEditedWhen = DateTime.Parse(""",P80,""")"))," },")</f>
        <v xml:space="preserve">                new Order { Id = 1973, CustomerId = 2, SalespersonPersonId = 16, PickedByPersonId = 11, ContactPersonId = 1003, OrderDate = DateTime.Parse("2013-02-08"), ExpectedDeliveryDate = DateTime.Parse("2013-02-11"), CustomerPurchaseOrderNumber = "11240", IsUndersupplyBackordered = true, PickingCompletedWhen = DateTime.Parse("2013-02-08 11:00:00.0000000"), LastEditedBy = 11, LastEditedWhen = DateTime.Parse("2013-02-08 11:00:00.0000000") },</v>
      </c>
    </row>
    <row r="81" spans="1:17" ht="150" x14ac:dyDescent="0.25">
      <c r="A81" s="1">
        <v>1988</v>
      </c>
      <c r="B81" s="1">
        <v>17</v>
      </c>
      <c r="C81" s="1">
        <v>8</v>
      </c>
      <c r="D81" s="1">
        <v>11</v>
      </c>
      <c r="E81" s="1">
        <v>1033</v>
      </c>
      <c r="F81" s="1" t="s">
        <v>61</v>
      </c>
      <c r="G81" s="3" t="s">
        <v>1835</v>
      </c>
      <c r="H81" s="3" t="s">
        <v>1836</v>
      </c>
      <c r="I81" s="1">
        <v>13675</v>
      </c>
      <c r="J81" s="1">
        <v>1</v>
      </c>
      <c r="K81" s="1" t="s">
        <v>61</v>
      </c>
      <c r="L81" s="1" t="s">
        <v>61</v>
      </c>
      <c r="M81" s="1" t="s">
        <v>61</v>
      </c>
      <c r="N81" s="1" t="s">
        <v>1790</v>
      </c>
      <c r="O81" s="1">
        <v>11</v>
      </c>
      <c r="P81" s="1" t="s">
        <v>1790</v>
      </c>
      <c r="Q81" s="2" t="str">
        <f>CONCATENATE("                new Order { Id = ",A81,", CustomerId = ",B81,", SalespersonPersonId = ",C81,IF(D81="NULL","",CONCATENATE(", PickedByPersonId = ",D81)),", ContactPersonId = ",E81,IF(F81="NULL","",CONCATENATE(", BackorderOrderId = ",F81)),IF(ISBLANK(G81),"",CONCATENATE(", OrderDate = DateTime.Parse(""",G81,""")")),IF(ISBLANK(H81),"",CONCATENATE(", ExpectedDeliveryDate = DateTime.Parse(""",H81,""")")),", CustomerPurchaseOrderNumber = """,I81,""", IsUndersupplyBackordered = ",IF(J81=1,"true","false"),IF(K81="NULL","",CONCATENATE(", Comments = """,K81,"""")),IF(L81="NULL","",CONCATENATE(", DeliveryInstructions = """,L81,"""")),IF(M81="NULL","",CONCATENATE(", InternalComments = """,M81,"""")),IF(ISBLANK(N81),"",CONCATENATE(", PickingCompletedWhen = DateTime.Parse(""",N81,""")")),IF(ISBLANK(O81),"",CONCATENATE(", LastEditedBy = ",O81)),IF(ISBLANK(P81),"",CONCATENATE(", LastEditedWhen = DateTime.Parse(""",P81,""")"))," },")</f>
        <v xml:space="preserve">                new Order { Id = 1988, CustomerId = 17, SalespersonPersonId = 8, PickedByPersonId = 11, ContactPersonId = 1033, OrderDate = DateTime.Parse("2013-02-08"), ExpectedDeliveryDate = DateTime.Parse("2013-02-11"), CustomerPurchaseOrderNumber = "13675", IsUndersupplyBackordered = true, PickingCompletedWhen = DateTime.Parse("2013-02-08 11:00:00.0000000"), LastEditedBy = 11, LastEditedWhen = DateTime.Parse("2013-02-08 11:00:00.0000000") },</v>
      </c>
    </row>
    <row r="82" spans="1:17" ht="150" x14ac:dyDescent="0.25">
      <c r="A82" s="1">
        <v>1992</v>
      </c>
      <c r="B82" s="1">
        <v>4</v>
      </c>
      <c r="C82" s="1">
        <v>6</v>
      </c>
      <c r="D82" s="1">
        <v>11</v>
      </c>
      <c r="E82" s="1">
        <v>1007</v>
      </c>
      <c r="F82" s="1" t="s">
        <v>61</v>
      </c>
      <c r="G82" s="3" t="s">
        <v>1835</v>
      </c>
      <c r="H82" s="3" t="s">
        <v>1836</v>
      </c>
      <c r="I82" s="1">
        <v>14695</v>
      </c>
      <c r="J82" s="1">
        <v>1</v>
      </c>
      <c r="K82" s="1" t="s">
        <v>61</v>
      </c>
      <c r="L82" s="1" t="s">
        <v>61</v>
      </c>
      <c r="M82" s="1" t="s">
        <v>61</v>
      </c>
      <c r="N82" s="1" t="s">
        <v>1790</v>
      </c>
      <c r="O82" s="1">
        <v>11</v>
      </c>
      <c r="P82" s="1" t="s">
        <v>1790</v>
      </c>
      <c r="Q82" s="2" t="str">
        <f>CONCATENATE("                new Order { Id = ",A82,", CustomerId = ",B82,", SalespersonPersonId = ",C82,IF(D82="NULL","",CONCATENATE(", PickedByPersonId = ",D82)),", ContactPersonId = ",E82,IF(F82="NULL","",CONCATENATE(", BackorderOrderId = ",F82)),IF(ISBLANK(G82),"",CONCATENATE(", OrderDate = DateTime.Parse(""",G82,""")")),IF(ISBLANK(H82),"",CONCATENATE(", ExpectedDeliveryDate = DateTime.Parse(""",H82,""")")),", CustomerPurchaseOrderNumber = """,I82,""", IsUndersupplyBackordered = ",IF(J82=1,"true","false"),IF(K82="NULL","",CONCATENATE(", Comments = """,K82,"""")),IF(L82="NULL","",CONCATENATE(", DeliveryInstructions = """,L82,"""")),IF(M82="NULL","",CONCATENATE(", InternalComments = """,M82,"""")),IF(ISBLANK(N82),"",CONCATENATE(", PickingCompletedWhen = DateTime.Parse(""",N82,""")")),IF(ISBLANK(O82),"",CONCATENATE(", LastEditedBy = ",O82)),IF(ISBLANK(P82),"",CONCATENATE(", LastEditedWhen = DateTime.Parse(""",P82,""")"))," },")</f>
        <v xml:space="preserve">                new Order { Id = 1992, CustomerId = 4, SalespersonPersonId = 6, PickedByPersonId = 11, ContactPersonId = 1007, OrderDate = DateTime.Parse("2013-02-08"), ExpectedDeliveryDate = DateTime.Parse("2013-02-11"), CustomerPurchaseOrderNumber = "14695", IsUndersupplyBackordered = true, PickingCompletedWhen = DateTime.Parse("2013-02-08 11:00:00.0000000"), LastEditedBy = 11, LastEditedWhen = DateTime.Parse("2013-02-08 11:00:00.0000000") },</v>
      </c>
    </row>
    <row r="83" spans="1:17" ht="150" x14ac:dyDescent="0.25">
      <c r="A83" s="1">
        <v>2010</v>
      </c>
      <c r="B83" s="1">
        <v>3</v>
      </c>
      <c r="C83" s="1">
        <v>3</v>
      </c>
      <c r="D83" s="1">
        <v>6</v>
      </c>
      <c r="E83" s="1">
        <v>1005</v>
      </c>
      <c r="F83" s="1" t="s">
        <v>61</v>
      </c>
      <c r="G83" s="3" t="s">
        <v>1837</v>
      </c>
      <c r="H83" s="3" t="s">
        <v>1836</v>
      </c>
      <c r="I83" s="1">
        <v>18638</v>
      </c>
      <c r="J83" s="1">
        <v>1</v>
      </c>
      <c r="K83" s="1" t="s">
        <v>61</v>
      </c>
      <c r="L83" s="1" t="s">
        <v>61</v>
      </c>
      <c r="M83" s="1" t="s">
        <v>61</v>
      </c>
      <c r="N83" s="1" t="s">
        <v>1791</v>
      </c>
      <c r="O83" s="1">
        <v>6</v>
      </c>
      <c r="P83" s="1" t="s">
        <v>1791</v>
      </c>
      <c r="Q83" s="2" t="str">
        <f>CONCATENATE("                new Order { Id = ",A83,", CustomerId = ",B83,", SalespersonPersonId = ",C83,IF(D83="NULL","",CONCATENATE(", PickedByPersonId = ",D83)),", ContactPersonId = ",E83,IF(F83="NULL","",CONCATENATE(", BackorderOrderId = ",F83)),IF(ISBLANK(G83),"",CONCATENATE(", OrderDate = DateTime.Parse(""",G83,""")")),IF(ISBLANK(H83),"",CONCATENATE(", ExpectedDeliveryDate = DateTime.Parse(""",H83,""")")),", CustomerPurchaseOrderNumber = """,I83,""", IsUndersupplyBackordered = ",IF(J83=1,"true","false"),IF(K83="NULL","",CONCATENATE(", Comments = """,K83,"""")),IF(L83="NULL","",CONCATENATE(", DeliveryInstructions = """,L83,"""")),IF(M83="NULL","",CONCATENATE(", InternalComments = """,M83,"""")),IF(ISBLANK(N83),"",CONCATENATE(", PickingCompletedWhen = DateTime.Parse(""",N83,""")")),IF(ISBLANK(O83),"",CONCATENATE(", LastEditedBy = ",O83)),IF(ISBLANK(P83),"",CONCATENATE(", LastEditedWhen = DateTime.Parse(""",P83,""")"))," },")</f>
        <v xml:space="preserve">                new Order { Id = 2010, CustomerId = 3, SalespersonPersonId = 3, PickedByPersonId = 6, ContactPersonId = 1005, OrderDate = DateTime.Parse("2013-02-09"), ExpectedDeliveryDate = DateTime.Parse("2013-02-11"), CustomerPurchaseOrderNumber = "18638", IsUndersupplyBackordered = true, PickingCompletedWhen = DateTime.Parse("2013-02-09 11:00:00.0000000"), LastEditedBy = 6, LastEditedWhen = DateTime.Parse("2013-02-09 11:00:00.0000000") },</v>
      </c>
    </row>
    <row r="84" spans="1:17" ht="150" x14ac:dyDescent="0.25">
      <c r="A84" s="1">
        <v>2013</v>
      </c>
      <c r="B84" s="1">
        <v>13</v>
      </c>
      <c r="C84" s="1">
        <v>20</v>
      </c>
      <c r="D84" s="1" t="s">
        <v>61</v>
      </c>
      <c r="E84" s="1">
        <v>1025</v>
      </c>
      <c r="F84" s="1">
        <v>2055</v>
      </c>
      <c r="G84" s="3" t="s">
        <v>1837</v>
      </c>
      <c r="H84" s="3" t="s">
        <v>1836</v>
      </c>
      <c r="I84" s="1">
        <v>14076</v>
      </c>
      <c r="J84" s="1">
        <v>1</v>
      </c>
      <c r="K84" s="1" t="s">
        <v>61</v>
      </c>
      <c r="L84" s="1" t="s">
        <v>61</v>
      </c>
      <c r="M84" s="1" t="s">
        <v>61</v>
      </c>
      <c r="N84" s="1" t="s">
        <v>1792</v>
      </c>
      <c r="O84" s="1">
        <v>18</v>
      </c>
      <c r="P84" s="1" t="s">
        <v>1792</v>
      </c>
      <c r="Q84" s="2" t="str">
        <f>CONCATENATE("                new Order { Id = ",A84,", CustomerId = ",B84,", SalespersonPersonId = ",C84,IF(D84="NULL","",CONCATENATE(", PickedByPersonId = ",D84)),", ContactPersonId = ",E84,IF(F84="NULL","",CONCATENATE(", BackorderOrderId = ",F84)),IF(ISBLANK(G84),"",CONCATENATE(", OrderDate = DateTime.Parse(""",G84,""")")),IF(ISBLANK(H84),"",CONCATENATE(", ExpectedDeliveryDate = DateTime.Parse(""",H84,""")")),", CustomerPurchaseOrderNumber = """,I84,""", IsUndersupplyBackordered = ",IF(J84=1,"true","false"),IF(K84="NULL","",CONCATENATE(", Comments = """,K84,"""")),IF(L84="NULL","",CONCATENATE(", DeliveryInstructions = """,L84,"""")),IF(M84="NULL","",CONCATENATE(", InternalComments = """,M84,"""")),IF(ISBLANK(N84),"",CONCATENATE(", PickingCompletedWhen = DateTime.Parse(""",N84,""")")),IF(ISBLANK(O84),"",CONCATENATE(", LastEditedBy = ",O84)),IF(ISBLANK(P84),"",CONCATENATE(", LastEditedWhen = DateTime.Parse(""",P84,""")"))," },")</f>
        <v xml:space="preserve">                new Order { Id = 2013, CustomerId = 13, SalespersonPersonId = 20, ContactPersonId = 1025, BackorderOrderId = 2055, OrderDate = DateTime.Parse("2013-02-09"), ExpectedDeliveryDate = DateTime.Parse("2013-02-11"), CustomerPurchaseOrderNumber = "14076", IsUndersupplyBackordered = true, PickingCompletedWhen = DateTime.Parse("2013-02-09 12:00:00.0000000"), LastEditedBy = 18, LastEditedWhen = DateTime.Parse("2013-02-09 12:00:00.0000000") },</v>
      </c>
    </row>
    <row r="85" spans="1:17" ht="150" x14ac:dyDescent="0.25">
      <c r="A85" s="1">
        <v>2055</v>
      </c>
      <c r="B85" s="1">
        <v>13</v>
      </c>
      <c r="C85" s="1">
        <v>20</v>
      </c>
      <c r="D85" s="1">
        <v>14</v>
      </c>
      <c r="E85" s="1">
        <v>1025</v>
      </c>
      <c r="F85" s="1" t="s">
        <v>61</v>
      </c>
      <c r="G85" s="3" t="s">
        <v>1837</v>
      </c>
      <c r="H85" s="3" t="s">
        <v>1836</v>
      </c>
      <c r="I85" s="1">
        <v>14076</v>
      </c>
      <c r="J85" s="1">
        <v>1</v>
      </c>
      <c r="K85" s="1" t="s">
        <v>61</v>
      </c>
      <c r="L85" s="1" t="s">
        <v>61</v>
      </c>
      <c r="M85" s="1" t="s">
        <v>61</v>
      </c>
      <c r="N85" s="1" t="s">
        <v>1793</v>
      </c>
      <c r="O85" s="1">
        <v>14</v>
      </c>
      <c r="P85" s="1" t="s">
        <v>1793</v>
      </c>
      <c r="Q85" s="2" t="str">
        <f>CONCATENATE("                new Order { Id = ",A85,", CustomerId = ",B85,", SalespersonPersonId = ",C85,IF(D85="NULL","",CONCATENATE(", PickedByPersonId = ",D85)),", ContactPersonId = ",E85,IF(F85="NULL","",CONCATENATE(", BackorderOrderId = ",F85)),IF(ISBLANK(G85),"",CONCATENATE(", OrderDate = DateTime.Parse(""",G85,""")")),IF(ISBLANK(H85),"",CONCATENATE(", ExpectedDeliveryDate = DateTime.Parse(""",H85,""")")),", CustomerPurchaseOrderNumber = """,I85,""", IsUndersupplyBackordered = ",IF(J85=1,"true","false"),IF(K85="NULL","",CONCATENATE(", Comments = """,K85,"""")),IF(L85="NULL","",CONCATENATE(", DeliveryInstructions = """,L85,"""")),IF(M85="NULL","",CONCATENATE(", InternalComments = """,M85,"""")),IF(ISBLANK(N85),"",CONCATENATE(", PickingCompletedWhen = DateTime.Parse(""",N85,""")")),IF(ISBLANK(O85),"",CONCATENATE(", LastEditedBy = ",O85)),IF(ISBLANK(P85),"",CONCATENATE(", LastEditedWhen = DateTime.Parse(""",P85,""")"))," },")</f>
        <v xml:space="preserve">                new Order { Id = 2055, CustomerId = 13, SalespersonPersonId = 20, PickedByPersonId = 14, ContactPersonId = 1025, OrderDate = DateTime.Parse("2013-02-09"), ExpectedDeliveryDate = DateTime.Parse("2013-02-11"), CustomerPurchaseOrderNumber = "14076", IsUndersupplyBackordered = true, PickingCompletedWhen = DateTime.Parse("2013-02-27 11:00:00.0000000"), LastEditedBy = 14, LastEditedWhen = DateTime.Parse("2013-02-27 11:00:00.0000000") },</v>
      </c>
    </row>
    <row r="86" spans="1:17" ht="150" x14ac:dyDescent="0.25">
      <c r="A86" s="1">
        <v>2067</v>
      </c>
      <c r="B86" s="1">
        <v>3</v>
      </c>
      <c r="C86" s="1">
        <v>15</v>
      </c>
      <c r="D86" s="1">
        <v>6</v>
      </c>
      <c r="E86" s="1">
        <v>1005</v>
      </c>
      <c r="F86" s="1" t="s">
        <v>61</v>
      </c>
      <c r="G86" s="3" t="s">
        <v>1836</v>
      </c>
      <c r="H86" s="3" t="s">
        <v>1838</v>
      </c>
      <c r="I86" s="1">
        <v>18655</v>
      </c>
      <c r="J86" s="1">
        <v>1</v>
      </c>
      <c r="K86" s="1" t="s">
        <v>61</v>
      </c>
      <c r="L86" s="1" t="s">
        <v>61</v>
      </c>
      <c r="M86" s="1" t="s">
        <v>61</v>
      </c>
      <c r="N86" s="1" t="s">
        <v>1794</v>
      </c>
      <c r="O86" s="1">
        <v>6</v>
      </c>
      <c r="P86" s="1" t="s">
        <v>1794</v>
      </c>
      <c r="Q86" s="2" t="str">
        <f>CONCATENATE("                new Order { Id = ",A86,", CustomerId = ",B86,", SalespersonPersonId = ",C86,IF(D86="NULL","",CONCATENATE(", PickedByPersonId = ",D86)),", ContactPersonId = ",E86,IF(F86="NULL","",CONCATENATE(", BackorderOrderId = ",F86)),IF(ISBLANK(G86),"",CONCATENATE(", OrderDate = DateTime.Parse(""",G86,""")")),IF(ISBLANK(H86),"",CONCATENATE(", ExpectedDeliveryDate = DateTime.Parse(""",H86,""")")),", CustomerPurchaseOrderNumber = """,I86,""", IsUndersupplyBackordered = ",IF(J86=1,"true","false"),IF(K86="NULL","",CONCATENATE(", Comments = """,K86,"""")),IF(L86="NULL","",CONCATENATE(", DeliveryInstructions = """,L86,"""")),IF(M86="NULL","",CONCATENATE(", InternalComments = """,M86,"""")),IF(ISBLANK(N86),"",CONCATENATE(", PickingCompletedWhen = DateTime.Parse(""",N86,""")")),IF(ISBLANK(O86),"",CONCATENATE(", LastEditedBy = ",O86)),IF(ISBLANK(P86),"",CONCATENATE(", LastEditedWhen = DateTime.Parse(""",P86,""")"))," },")</f>
        <v xml:space="preserve">                new Order { Id = 2067, CustomerId = 3, SalespersonPersonId = 15, PickedByPersonId = 6, ContactPersonId = 1005, OrderDate = DateTime.Parse("2013-02-11"), ExpectedDeliveryDate = DateTime.Parse("2013-02-12"), CustomerPurchaseOrderNumber = "18655", IsUndersupplyBackordered = true, PickingCompletedWhen = DateTime.Parse("2013-02-11 11:00:00.0000000"), LastEditedBy = 6, LastEditedWhen = DateTime.Parse("2013-02-11 11:00:00.0000000") },</v>
      </c>
    </row>
    <row r="87" spans="1:17" ht="150" x14ac:dyDescent="0.25">
      <c r="A87" s="1">
        <v>2077</v>
      </c>
      <c r="B87" s="1">
        <v>24</v>
      </c>
      <c r="C87" s="1">
        <v>8</v>
      </c>
      <c r="D87" s="1">
        <v>6</v>
      </c>
      <c r="E87" s="1">
        <v>1047</v>
      </c>
      <c r="F87" s="1" t="s">
        <v>61</v>
      </c>
      <c r="G87" s="3" t="s">
        <v>1836</v>
      </c>
      <c r="H87" s="3" t="s">
        <v>1838</v>
      </c>
      <c r="I87" s="1">
        <v>19545</v>
      </c>
      <c r="J87" s="1">
        <v>1</v>
      </c>
      <c r="K87" s="1" t="s">
        <v>61</v>
      </c>
      <c r="L87" s="1" t="s">
        <v>61</v>
      </c>
      <c r="M87" s="1" t="s">
        <v>61</v>
      </c>
      <c r="N87" s="1" t="s">
        <v>1794</v>
      </c>
      <c r="O87" s="1">
        <v>6</v>
      </c>
      <c r="P87" s="1" t="s">
        <v>1794</v>
      </c>
      <c r="Q87" s="2" t="str">
        <f>CONCATENATE("                new Order { Id = ",A87,", CustomerId = ",B87,", SalespersonPersonId = ",C87,IF(D87="NULL","",CONCATENATE(", PickedByPersonId = ",D87)),", ContactPersonId = ",E87,IF(F87="NULL","",CONCATENATE(", BackorderOrderId = ",F87)),IF(ISBLANK(G87),"",CONCATENATE(", OrderDate = DateTime.Parse(""",G87,""")")),IF(ISBLANK(H87),"",CONCATENATE(", ExpectedDeliveryDate = DateTime.Parse(""",H87,""")")),", CustomerPurchaseOrderNumber = """,I87,""", IsUndersupplyBackordered = ",IF(J87=1,"true","false"),IF(K87="NULL","",CONCATENATE(", Comments = """,K87,"""")),IF(L87="NULL","",CONCATENATE(", DeliveryInstructions = """,L87,"""")),IF(M87="NULL","",CONCATENATE(", InternalComments = """,M87,"""")),IF(ISBLANK(N87),"",CONCATENATE(", PickingCompletedWhen = DateTime.Parse(""",N87,""")")),IF(ISBLANK(O87),"",CONCATENATE(", LastEditedBy = ",O87)),IF(ISBLANK(P87),"",CONCATENATE(", LastEditedWhen = DateTime.Parse(""",P87,""")"))," },")</f>
        <v xml:space="preserve">                new Order { Id = 2077, CustomerId = 24, SalespersonPersonId = 8, PickedByPersonId = 6, ContactPersonId = 1047, OrderDate = DateTime.Parse("2013-02-11"), ExpectedDeliveryDate = DateTime.Parse("2013-02-12"), CustomerPurchaseOrderNumber = "19545", IsUndersupplyBackordered = true, PickingCompletedWhen = DateTime.Parse("2013-02-11 11:00:00.0000000"), LastEditedBy = 6, LastEditedWhen = DateTime.Parse("2013-02-11 11:00:00.0000000") },</v>
      </c>
    </row>
    <row r="88" spans="1:17" ht="150" x14ac:dyDescent="0.25">
      <c r="A88" s="1">
        <v>2089</v>
      </c>
      <c r="B88" s="1">
        <v>4</v>
      </c>
      <c r="C88" s="1">
        <v>8</v>
      </c>
      <c r="D88" s="1" t="s">
        <v>61</v>
      </c>
      <c r="E88" s="1">
        <v>1007</v>
      </c>
      <c r="F88" s="1">
        <v>2128</v>
      </c>
      <c r="G88" s="3" t="s">
        <v>1836</v>
      </c>
      <c r="H88" s="3" t="s">
        <v>1838</v>
      </c>
      <c r="I88" s="1">
        <v>12759</v>
      </c>
      <c r="J88" s="1">
        <v>1</v>
      </c>
      <c r="K88" s="1" t="s">
        <v>61</v>
      </c>
      <c r="L88" s="1" t="s">
        <v>61</v>
      </c>
      <c r="M88" s="1" t="s">
        <v>61</v>
      </c>
      <c r="N88" s="1" t="s">
        <v>1795</v>
      </c>
      <c r="O88" s="1">
        <v>15</v>
      </c>
      <c r="P88" s="1" t="s">
        <v>1795</v>
      </c>
      <c r="Q88" s="2" t="str">
        <f>CONCATENATE("                new Order { Id = ",A88,", CustomerId = ",B88,", SalespersonPersonId = ",C88,IF(D88="NULL","",CONCATENATE(", PickedByPersonId = ",D88)),", ContactPersonId = ",E88,IF(F88="NULL","",CONCATENATE(", BackorderOrderId = ",F88)),IF(ISBLANK(G88),"",CONCATENATE(", OrderDate = DateTime.Parse(""",G88,""")")),IF(ISBLANK(H88),"",CONCATENATE(", ExpectedDeliveryDate = DateTime.Parse(""",H88,""")")),", CustomerPurchaseOrderNumber = """,I88,""", IsUndersupplyBackordered = ",IF(J88=1,"true","false"),IF(K88="NULL","",CONCATENATE(", Comments = """,K88,"""")),IF(L88="NULL","",CONCATENATE(", DeliveryInstructions = """,L88,"""")),IF(M88="NULL","",CONCATENATE(", InternalComments = """,M88,"""")),IF(ISBLANK(N88),"",CONCATENATE(", PickingCompletedWhen = DateTime.Parse(""",N88,""")")),IF(ISBLANK(O88),"",CONCATENATE(", LastEditedBy = ",O88)),IF(ISBLANK(P88),"",CONCATENATE(", LastEditedWhen = DateTime.Parse(""",P88,""")"))," },")</f>
        <v xml:space="preserve">                new Order { Id = 2089, CustomerId = 4, SalespersonPersonId = 8, ContactPersonId = 1007, BackorderOrderId = 2128, OrderDate = DateTime.Parse("2013-02-11"), ExpectedDeliveryDate = DateTime.Parse("2013-02-12"), CustomerPurchaseOrderNumber = "12759", IsUndersupplyBackordered = true, PickingCompletedWhen = DateTime.Parse("2013-02-11 12:00:00.0000000"), LastEditedBy = 15, LastEditedWhen = DateTime.Parse("2013-02-11 12:00:00.0000000") },</v>
      </c>
    </row>
    <row r="89" spans="1:17" ht="150" x14ac:dyDescent="0.25">
      <c r="A89" s="1">
        <v>2125</v>
      </c>
      <c r="B89" s="1">
        <v>13</v>
      </c>
      <c r="C89" s="1">
        <v>14</v>
      </c>
      <c r="D89" s="1">
        <v>6</v>
      </c>
      <c r="E89" s="1">
        <v>1025</v>
      </c>
      <c r="F89" s="1" t="s">
        <v>61</v>
      </c>
      <c r="G89" s="3" t="s">
        <v>1836</v>
      </c>
      <c r="H89" s="3" t="s">
        <v>1838</v>
      </c>
      <c r="I89" s="1">
        <v>16322</v>
      </c>
      <c r="J89" s="1">
        <v>1</v>
      </c>
      <c r="K89" s="1" t="s">
        <v>61</v>
      </c>
      <c r="L89" s="1" t="s">
        <v>61</v>
      </c>
      <c r="M89" s="1" t="s">
        <v>61</v>
      </c>
      <c r="N89" s="1" t="s">
        <v>1794</v>
      </c>
      <c r="O89" s="1">
        <v>6</v>
      </c>
      <c r="P89" s="1" t="s">
        <v>1794</v>
      </c>
      <c r="Q89" s="2" t="str">
        <f>CONCATENATE("                new Order { Id = ",A89,", CustomerId = ",B89,", SalespersonPersonId = ",C89,IF(D89="NULL","",CONCATENATE(", PickedByPersonId = ",D89)),", ContactPersonId = ",E89,IF(F89="NULL","",CONCATENATE(", BackorderOrderId = ",F89)),IF(ISBLANK(G89),"",CONCATENATE(", OrderDate = DateTime.Parse(""",G89,""")")),IF(ISBLANK(H89),"",CONCATENATE(", ExpectedDeliveryDate = DateTime.Parse(""",H89,""")")),", CustomerPurchaseOrderNumber = """,I89,""", IsUndersupplyBackordered = ",IF(J89=1,"true","false"),IF(K89="NULL","",CONCATENATE(", Comments = """,K89,"""")),IF(L89="NULL","",CONCATENATE(", DeliveryInstructions = """,L89,"""")),IF(M89="NULL","",CONCATENATE(", InternalComments = """,M89,"""")),IF(ISBLANK(N89),"",CONCATENATE(", PickingCompletedWhen = DateTime.Parse(""",N89,""")")),IF(ISBLANK(O89),"",CONCATENATE(", LastEditedBy = ",O89)),IF(ISBLANK(P89),"",CONCATENATE(", LastEditedWhen = DateTime.Parse(""",P89,""")"))," },")</f>
        <v xml:space="preserve">                new Order { Id = 2125, CustomerId = 13, SalespersonPersonId = 14, PickedByPersonId = 6, ContactPersonId = 1025, OrderDate = DateTime.Parse("2013-02-11"), ExpectedDeliveryDate = DateTime.Parse("2013-02-12"), CustomerPurchaseOrderNumber = "16322", IsUndersupplyBackordered = true, PickingCompletedWhen = DateTime.Parse("2013-02-11 11:00:00.0000000"), LastEditedBy = 6, LastEditedWhen = DateTime.Parse("2013-02-11 11:00:00.0000000") },</v>
      </c>
    </row>
    <row r="90" spans="1:17" ht="150" x14ac:dyDescent="0.25">
      <c r="A90" s="1">
        <v>2128</v>
      </c>
      <c r="B90" s="1">
        <v>4</v>
      </c>
      <c r="C90" s="1">
        <v>8</v>
      </c>
      <c r="D90" s="1">
        <v>4</v>
      </c>
      <c r="E90" s="1">
        <v>1007</v>
      </c>
      <c r="F90" s="1" t="s">
        <v>61</v>
      </c>
      <c r="G90" s="3" t="s">
        <v>1836</v>
      </c>
      <c r="H90" s="3" t="s">
        <v>1838</v>
      </c>
      <c r="I90" s="1">
        <v>12759</v>
      </c>
      <c r="J90" s="1">
        <v>1</v>
      </c>
      <c r="K90" s="1" t="s">
        <v>61</v>
      </c>
      <c r="L90" s="1" t="s">
        <v>61</v>
      </c>
      <c r="M90" s="1" t="s">
        <v>61</v>
      </c>
      <c r="N90" s="1" t="s">
        <v>1796</v>
      </c>
      <c r="O90" s="1">
        <v>4</v>
      </c>
      <c r="P90" s="1" t="s">
        <v>1796</v>
      </c>
      <c r="Q90" s="2" t="str">
        <f>CONCATENATE("                new Order { Id = ",A90,", CustomerId = ",B90,", SalespersonPersonId = ",C90,IF(D90="NULL","",CONCATENATE(", PickedByPersonId = ",D90)),", ContactPersonId = ",E90,IF(F90="NULL","",CONCATENATE(", BackorderOrderId = ",F90)),IF(ISBLANK(G90),"",CONCATENATE(", OrderDate = DateTime.Parse(""",G90,""")")),IF(ISBLANK(H90),"",CONCATENATE(", ExpectedDeliveryDate = DateTime.Parse(""",H90,""")")),", CustomerPurchaseOrderNumber = """,I90,""", IsUndersupplyBackordered = ",IF(J90=1,"true","false"),IF(K90="NULL","",CONCATENATE(", Comments = """,K90,"""")),IF(L90="NULL","",CONCATENATE(", DeliveryInstructions = """,L90,"""")),IF(M90="NULL","",CONCATENATE(", InternalComments = """,M90,"""")),IF(ISBLANK(N90),"",CONCATENATE(", PickingCompletedWhen = DateTime.Parse(""",N90,""")")),IF(ISBLANK(O90),"",CONCATENATE(", LastEditedBy = ",O90)),IF(ISBLANK(P90),"",CONCATENATE(", LastEditedWhen = DateTime.Parse(""",P90,""")"))," },")</f>
        <v xml:space="preserve">                new Order { Id = 2128, CustomerId = 4, SalespersonPersonId = 8, PickedByPersonId = 4, ContactPersonId = 1007, OrderDate = DateTime.Parse("2013-02-11"), ExpectedDeliveryDate = DateTime.Parse("2013-02-12"), CustomerPurchaseOrderNumber = "12759", IsUndersupplyBackordered = true, PickingCompletedWhen = DateTime.Parse("2013-02-13 11:00:00.0000000"), LastEditedBy = 4, LastEditedWhen = DateTime.Parse("2013-02-13 11:00:00.0000000") },</v>
      </c>
    </row>
    <row r="91" spans="1:17" ht="150" x14ac:dyDescent="0.25">
      <c r="A91" s="1">
        <v>2157</v>
      </c>
      <c r="B91" s="1">
        <v>22</v>
      </c>
      <c r="C91" s="1">
        <v>14</v>
      </c>
      <c r="D91" s="1">
        <v>12</v>
      </c>
      <c r="E91" s="1">
        <v>1043</v>
      </c>
      <c r="F91" s="1" t="s">
        <v>61</v>
      </c>
      <c r="G91" s="3" t="s">
        <v>1838</v>
      </c>
      <c r="H91" s="3" t="s">
        <v>1839</v>
      </c>
      <c r="I91" s="1">
        <v>14644</v>
      </c>
      <c r="J91" s="1">
        <v>1</v>
      </c>
      <c r="K91" s="1" t="s">
        <v>61</v>
      </c>
      <c r="L91" s="1" t="s">
        <v>61</v>
      </c>
      <c r="M91" s="1" t="s">
        <v>61</v>
      </c>
      <c r="N91" s="1" t="s">
        <v>1797</v>
      </c>
      <c r="O91" s="1">
        <v>12</v>
      </c>
      <c r="P91" s="1" t="s">
        <v>1797</v>
      </c>
      <c r="Q91" s="2" t="str">
        <f>CONCATENATE("                new Order { Id = ",A91,", CustomerId = ",B91,", SalespersonPersonId = ",C91,IF(D91="NULL","",CONCATENATE(", PickedByPersonId = ",D91)),", ContactPersonId = ",E91,IF(F91="NULL","",CONCATENATE(", BackorderOrderId = ",F91)),IF(ISBLANK(G91),"",CONCATENATE(", OrderDate = DateTime.Parse(""",G91,""")")),IF(ISBLANK(H91),"",CONCATENATE(", ExpectedDeliveryDate = DateTime.Parse(""",H91,""")")),", CustomerPurchaseOrderNumber = """,I91,""", IsUndersupplyBackordered = ",IF(J91=1,"true","false"),IF(K91="NULL","",CONCATENATE(", Comments = """,K91,"""")),IF(L91="NULL","",CONCATENATE(", DeliveryInstructions = """,L91,"""")),IF(M91="NULL","",CONCATENATE(", InternalComments = """,M91,"""")),IF(ISBLANK(N91),"",CONCATENATE(", PickingCompletedWhen = DateTime.Parse(""",N91,""")")),IF(ISBLANK(O91),"",CONCATENATE(", LastEditedBy = ",O91)),IF(ISBLANK(P91),"",CONCATENATE(", LastEditedWhen = DateTime.Parse(""",P91,""")"))," },")</f>
        <v xml:space="preserve">                new Order { Id = 2157, CustomerId = 22, SalespersonPersonId = 14, PickedByPersonId = 12, ContactPersonId = 1043, OrderDate = DateTime.Parse("2013-02-12"), ExpectedDeliveryDate = DateTime.Parse("2013-02-13"), CustomerPurchaseOrderNumber = "14644", IsUndersupplyBackordered = true, PickingCompletedWhen = DateTime.Parse("2013-02-12 11:00:00.0000000"), LastEditedBy = 12, LastEditedWhen = DateTime.Parse("2013-02-12 11:00:00.0000000") },</v>
      </c>
    </row>
    <row r="92" spans="1:17" ht="150" x14ac:dyDescent="0.25">
      <c r="A92" s="1">
        <v>2185</v>
      </c>
      <c r="B92" s="1">
        <v>7</v>
      </c>
      <c r="C92" s="1">
        <v>6</v>
      </c>
      <c r="D92" s="1">
        <v>4</v>
      </c>
      <c r="E92" s="1">
        <v>1013</v>
      </c>
      <c r="F92" s="1" t="s">
        <v>61</v>
      </c>
      <c r="G92" s="3" t="s">
        <v>1839</v>
      </c>
      <c r="H92" s="3" t="s">
        <v>1840</v>
      </c>
      <c r="I92" s="1">
        <v>14034</v>
      </c>
      <c r="J92" s="1">
        <v>1</v>
      </c>
      <c r="K92" s="1" t="s">
        <v>61</v>
      </c>
      <c r="L92" s="1" t="s">
        <v>61</v>
      </c>
      <c r="M92" s="1" t="s">
        <v>61</v>
      </c>
      <c r="N92" s="1" t="s">
        <v>1796</v>
      </c>
      <c r="O92" s="1">
        <v>4</v>
      </c>
      <c r="P92" s="1" t="s">
        <v>1796</v>
      </c>
      <c r="Q92" s="2" t="str">
        <f>CONCATENATE("                new Order { Id = ",A92,", CustomerId = ",B92,", SalespersonPersonId = ",C92,IF(D92="NULL","",CONCATENATE(", PickedByPersonId = ",D92)),", ContactPersonId = ",E92,IF(F92="NULL","",CONCATENATE(", BackorderOrderId = ",F92)),IF(ISBLANK(G92),"",CONCATENATE(", OrderDate = DateTime.Parse(""",G92,""")")),IF(ISBLANK(H92),"",CONCATENATE(", ExpectedDeliveryDate = DateTime.Parse(""",H92,""")")),", CustomerPurchaseOrderNumber = """,I92,""", IsUndersupplyBackordered = ",IF(J92=1,"true","false"),IF(K92="NULL","",CONCATENATE(", Comments = """,K92,"""")),IF(L92="NULL","",CONCATENATE(", DeliveryInstructions = """,L92,"""")),IF(M92="NULL","",CONCATENATE(", InternalComments = """,M92,"""")),IF(ISBLANK(N92),"",CONCATENATE(", PickingCompletedWhen = DateTime.Parse(""",N92,""")")),IF(ISBLANK(O92),"",CONCATENATE(", LastEditedBy = ",O92)),IF(ISBLANK(P92),"",CONCATENATE(", LastEditedWhen = DateTime.Parse(""",P92,""")"))," },")</f>
        <v xml:space="preserve">                new Order { Id = 2185, CustomerId = 7, SalespersonPersonId = 6, PickedByPersonId = 4, ContactPersonId = 1013, OrderDate = DateTime.Parse("2013-02-13"), ExpectedDeliveryDate = DateTime.Parse("2013-02-14"), CustomerPurchaseOrderNumber = "14034", IsUndersupplyBackordered = true, PickingCompletedWhen = DateTime.Parse("2013-02-13 11:00:00.0000000"), LastEditedBy = 4, LastEditedWhen = DateTime.Parse("2013-02-13 11:00:00.0000000") },</v>
      </c>
    </row>
    <row r="93" spans="1:17" ht="150" x14ac:dyDescent="0.25">
      <c r="A93" s="1">
        <v>2220</v>
      </c>
      <c r="B93" s="1">
        <v>21</v>
      </c>
      <c r="C93" s="1">
        <v>3</v>
      </c>
      <c r="D93" s="1">
        <v>10</v>
      </c>
      <c r="E93" s="1">
        <v>1041</v>
      </c>
      <c r="F93" s="1" t="s">
        <v>61</v>
      </c>
      <c r="G93" s="3" t="s">
        <v>1840</v>
      </c>
      <c r="H93" s="3" t="s">
        <v>1841</v>
      </c>
      <c r="I93" s="1">
        <v>18496</v>
      </c>
      <c r="J93" s="1">
        <v>1</v>
      </c>
      <c r="K93" s="1" t="s">
        <v>61</v>
      </c>
      <c r="L93" s="1" t="s">
        <v>61</v>
      </c>
      <c r="M93" s="1" t="s">
        <v>61</v>
      </c>
      <c r="N93" s="1" t="s">
        <v>1798</v>
      </c>
      <c r="O93" s="1">
        <v>10</v>
      </c>
      <c r="P93" s="1" t="s">
        <v>1798</v>
      </c>
      <c r="Q93" s="2" t="str">
        <f>CONCATENATE("                new Order { Id = ",A93,", CustomerId = ",B93,", SalespersonPersonId = ",C93,IF(D93="NULL","",CONCATENATE(", PickedByPersonId = ",D93)),", ContactPersonId = ",E93,IF(F93="NULL","",CONCATENATE(", BackorderOrderId = ",F93)),IF(ISBLANK(G93),"",CONCATENATE(", OrderDate = DateTime.Parse(""",G93,""")")),IF(ISBLANK(H93),"",CONCATENATE(", ExpectedDeliveryDate = DateTime.Parse(""",H93,""")")),", CustomerPurchaseOrderNumber = """,I93,""", IsUndersupplyBackordered = ",IF(J93=1,"true","false"),IF(K93="NULL","",CONCATENATE(", Comments = """,K93,"""")),IF(L93="NULL","",CONCATENATE(", DeliveryInstructions = """,L93,"""")),IF(M93="NULL","",CONCATENATE(", InternalComments = """,M93,"""")),IF(ISBLANK(N93),"",CONCATENATE(", PickingCompletedWhen = DateTime.Parse(""",N93,""")")),IF(ISBLANK(O93),"",CONCATENATE(", LastEditedBy = ",O93)),IF(ISBLANK(P93),"",CONCATENATE(", LastEditedWhen = DateTime.Parse(""",P93,""")"))," },")</f>
        <v xml:space="preserve">                new Order { Id = 2220, CustomerId = 21, SalespersonPersonId = 3, PickedByPersonId = 10, ContactPersonId = 1041, OrderDate = DateTime.Parse("2013-02-14"), ExpectedDeliveryDate = DateTime.Parse("2013-02-15"), CustomerPurchaseOrderNumber = "18496", IsUndersupplyBackordered = true, PickingCompletedWhen = DateTime.Parse("2013-02-14 11:00:00.0000000"), LastEditedBy = 10, LastEditedWhen = DateTime.Parse("2013-02-14 11:00:00.0000000") },</v>
      </c>
    </row>
    <row r="94" spans="1:17" ht="150" x14ac:dyDescent="0.25">
      <c r="A94" s="1">
        <v>2289</v>
      </c>
      <c r="B94" s="1">
        <v>17</v>
      </c>
      <c r="C94" s="1">
        <v>15</v>
      </c>
      <c r="D94" s="1">
        <v>10</v>
      </c>
      <c r="E94" s="1">
        <v>1033</v>
      </c>
      <c r="F94" s="1" t="s">
        <v>61</v>
      </c>
      <c r="G94" s="3" t="s">
        <v>1841</v>
      </c>
      <c r="H94" s="3" t="s">
        <v>1842</v>
      </c>
      <c r="I94" s="1">
        <v>14232</v>
      </c>
      <c r="J94" s="1">
        <v>1</v>
      </c>
      <c r="K94" s="1" t="s">
        <v>61</v>
      </c>
      <c r="L94" s="1" t="s">
        <v>61</v>
      </c>
      <c r="M94" s="1" t="s">
        <v>61</v>
      </c>
      <c r="N94" s="1" t="s">
        <v>1799</v>
      </c>
      <c r="O94" s="1">
        <v>10</v>
      </c>
      <c r="P94" s="1" t="s">
        <v>1799</v>
      </c>
      <c r="Q94" s="2" t="str">
        <f>CONCATENATE("                new Order { Id = ",A94,", CustomerId = ",B94,", SalespersonPersonId = ",C94,IF(D94="NULL","",CONCATENATE(", PickedByPersonId = ",D94)),", ContactPersonId = ",E94,IF(F94="NULL","",CONCATENATE(", BackorderOrderId = ",F94)),IF(ISBLANK(G94),"",CONCATENATE(", OrderDate = DateTime.Parse(""",G94,""")")),IF(ISBLANK(H94),"",CONCATENATE(", ExpectedDeliveryDate = DateTime.Parse(""",H94,""")")),", CustomerPurchaseOrderNumber = """,I94,""", IsUndersupplyBackordered = ",IF(J94=1,"true","false"),IF(K94="NULL","",CONCATENATE(", Comments = """,K94,"""")),IF(L94="NULL","",CONCATENATE(", DeliveryInstructions = """,L94,"""")),IF(M94="NULL","",CONCATENATE(", InternalComments = """,M94,"""")),IF(ISBLANK(N94),"",CONCATENATE(", PickingCompletedWhen = DateTime.Parse(""",N94,""")")),IF(ISBLANK(O94),"",CONCATENATE(", LastEditedBy = ",O94)),IF(ISBLANK(P94),"",CONCATENATE(", LastEditedWhen = DateTime.Parse(""",P94,""")"))," },")</f>
        <v xml:space="preserve">                new Order { Id = 2289, CustomerId = 17, SalespersonPersonId = 15, PickedByPersonId = 10, ContactPersonId = 1033, OrderDate = DateTime.Parse("2013-02-15"), ExpectedDeliveryDate = DateTime.Parse("2013-02-18"), CustomerPurchaseOrderNumber = "14232", IsUndersupplyBackordered = true, PickingCompletedWhen = DateTime.Parse("2013-02-15 11:00:00.0000000"), LastEditedBy = 10, LastEditedWhen = DateTime.Parse("2013-02-15 11:00:00.0000000") },</v>
      </c>
    </row>
    <row r="95" spans="1:17" ht="150" x14ac:dyDescent="0.25">
      <c r="A95" s="1">
        <v>2309</v>
      </c>
      <c r="B95" s="1">
        <v>24</v>
      </c>
      <c r="C95" s="1">
        <v>7</v>
      </c>
      <c r="D95" s="1">
        <v>10</v>
      </c>
      <c r="E95" s="1">
        <v>1047</v>
      </c>
      <c r="F95" s="1" t="s">
        <v>61</v>
      </c>
      <c r="G95" s="3" t="s">
        <v>1841</v>
      </c>
      <c r="H95" s="3" t="s">
        <v>1842</v>
      </c>
      <c r="I95" s="1">
        <v>12678</v>
      </c>
      <c r="J95" s="1">
        <v>1</v>
      </c>
      <c r="K95" s="1" t="s">
        <v>61</v>
      </c>
      <c r="L95" s="1" t="s">
        <v>61</v>
      </c>
      <c r="M95" s="1" t="s">
        <v>61</v>
      </c>
      <c r="N95" s="1" t="s">
        <v>1799</v>
      </c>
      <c r="O95" s="1">
        <v>10</v>
      </c>
      <c r="P95" s="1" t="s">
        <v>1799</v>
      </c>
      <c r="Q95" s="2" t="str">
        <f>CONCATENATE("                new Order { Id = ",A95,", CustomerId = ",B95,", SalespersonPersonId = ",C95,IF(D95="NULL","",CONCATENATE(", PickedByPersonId = ",D95)),", ContactPersonId = ",E95,IF(F95="NULL","",CONCATENATE(", BackorderOrderId = ",F95)),IF(ISBLANK(G95),"",CONCATENATE(", OrderDate = DateTime.Parse(""",G95,""")")),IF(ISBLANK(H95),"",CONCATENATE(", ExpectedDeliveryDate = DateTime.Parse(""",H95,""")")),", CustomerPurchaseOrderNumber = """,I95,""", IsUndersupplyBackordered = ",IF(J95=1,"true","false"),IF(K95="NULL","",CONCATENATE(", Comments = """,K95,"""")),IF(L95="NULL","",CONCATENATE(", DeliveryInstructions = """,L95,"""")),IF(M95="NULL","",CONCATENATE(", InternalComments = """,M95,"""")),IF(ISBLANK(N95),"",CONCATENATE(", PickingCompletedWhen = DateTime.Parse(""",N95,""")")),IF(ISBLANK(O95),"",CONCATENATE(", LastEditedBy = ",O95)),IF(ISBLANK(P95),"",CONCATENATE(", LastEditedWhen = DateTime.Parse(""",P95,""")"))," },")</f>
        <v xml:space="preserve">                new Order { Id = 2309, CustomerId = 24, SalespersonPersonId = 7, PickedByPersonId = 10, ContactPersonId = 1047, OrderDate = DateTime.Parse("2013-02-15"), ExpectedDeliveryDate = DateTime.Parse("2013-02-18"), CustomerPurchaseOrderNumber = "12678", IsUndersupplyBackordered = true, PickingCompletedWhen = DateTime.Parse("2013-02-15 11:00:00.0000000"), LastEditedBy = 10, LastEditedWhen = DateTime.Parse("2013-02-15 11:00:00.0000000") },</v>
      </c>
    </row>
    <row r="96" spans="1:17" ht="150" x14ac:dyDescent="0.25">
      <c r="A96" s="1">
        <v>2318</v>
      </c>
      <c r="B96" s="1">
        <v>12</v>
      </c>
      <c r="C96" s="1">
        <v>8</v>
      </c>
      <c r="D96" s="1">
        <v>12</v>
      </c>
      <c r="E96" s="1">
        <v>1023</v>
      </c>
      <c r="F96" s="1" t="s">
        <v>61</v>
      </c>
      <c r="G96" s="3" t="s">
        <v>1843</v>
      </c>
      <c r="H96" s="3" t="s">
        <v>1842</v>
      </c>
      <c r="I96" s="1">
        <v>13210</v>
      </c>
      <c r="J96" s="1">
        <v>1</v>
      </c>
      <c r="K96" s="1" t="s">
        <v>61</v>
      </c>
      <c r="L96" s="1" t="s">
        <v>61</v>
      </c>
      <c r="M96" s="1" t="s">
        <v>61</v>
      </c>
      <c r="N96" s="1" t="s">
        <v>1800</v>
      </c>
      <c r="O96" s="1">
        <v>12</v>
      </c>
      <c r="P96" s="1" t="s">
        <v>1800</v>
      </c>
      <c r="Q96" s="2" t="str">
        <f>CONCATENATE("                new Order { Id = ",A96,", CustomerId = ",B96,", SalespersonPersonId = ",C96,IF(D96="NULL","",CONCATENATE(", PickedByPersonId = ",D96)),", ContactPersonId = ",E96,IF(F96="NULL","",CONCATENATE(", BackorderOrderId = ",F96)),IF(ISBLANK(G96),"",CONCATENATE(", OrderDate = DateTime.Parse(""",G96,""")")),IF(ISBLANK(H96),"",CONCATENATE(", ExpectedDeliveryDate = DateTime.Parse(""",H96,""")")),", CustomerPurchaseOrderNumber = """,I96,""", IsUndersupplyBackordered = ",IF(J96=1,"true","false"),IF(K96="NULL","",CONCATENATE(", Comments = """,K96,"""")),IF(L96="NULL","",CONCATENATE(", DeliveryInstructions = """,L96,"""")),IF(M96="NULL","",CONCATENATE(", InternalComments = """,M96,"""")),IF(ISBLANK(N96),"",CONCATENATE(", PickingCompletedWhen = DateTime.Parse(""",N96,""")")),IF(ISBLANK(O96),"",CONCATENATE(", LastEditedBy = ",O96)),IF(ISBLANK(P96),"",CONCATENATE(", LastEditedWhen = DateTime.Parse(""",P96,""")"))," },")</f>
        <v xml:space="preserve">                new Order { Id = 2318, CustomerId = 12, SalespersonPersonId = 8, PickedByPersonId = 12, ContactPersonId = 1023, OrderDate = DateTime.Parse("2013-02-16"), ExpectedDeliveryDate = DateTime.Parse("2013-02-18"), CustomerPurchaseOrderNumber = "13210", IsUndersupplyBackordered = true, PickingCompletedWhen = DateTime.Parse("2013-02-16 11:00:00.0000000"), LastEditedBy = 12, LastEditedWhen = DateTime.Parse("2013-02-16 11:00:00.0000000") },</v>
      </c>
    </row>
    <row r="97" spans="1:17" ht="150" x14ac:dyDescent="0.25">
      <c r="A97" s="1">
        <v>2322</v>
      </c>
      <c r="B97" s="1">
        <v>18</v>
      </c>
      <c r="C97" s="1">
        <v>2</v>
      </c>
      <c r="D97" s="1">
        <v>12</v>
      </c>
      <c r="E97" s="1">
        <v>1035</v>
      </c>
      <c r="F97" s="1" t="s">
        <v>61</v>
      </c>
      <c r="G97" s="3" t="s">
        <v>1843</v>
      </c>
      <c r="H97" s="3" t="s">
        <v>1842</v>
      </c>
      <c r="I97" s="1">
        <v>14393</v>
      </c>
      <c r="J97" s="1">
        <v>1</v>
      </c>
      <c r="K97" s="1" t="s">
        <v>61</v>
      </c>
      <c r="L97" s="1" t="s">
        <v>61</v>
      </c>
      <c r="M97" s="1" t="s">
        <v>61</v>
      </c>
      <c r="N97" s="1" t="s">
        <v>1800</v>
      </c>
      <c r="O97" s="1">
        <v>12</v>
      </c>
      <c r="P97" s="1" t="s">
        <v>1800</v>
      </c>
      <c r="Q97" s="2" t="str">
        <f>CONCATENATE("                new Order { Id = ",A97,", CustomerId = ",B97,", SalespersonPersonId = ",C97,IF(D97="NULL","",CONCATENATE(", PickedByPersonId = ",D97)),", ContactPersonId = ",E97,IF(F97="NULL","",CONCATENATE(", BackorderOrderId = ",F97)),IF(ISBLANK(G97),"",CONCATENATE(", OrderDate = DateTime.Parse(""",G97,""")")),IF(ISBLANK(H97),"",CONCATENATE(", ExpectedDeliveryDate = DateTime.Parse(""",H97,""")")),", CustomerPurchaseOrderNumber = """,I97,""", IsUndersupplyBackordered = ",IF(J97=1,"true","false"),IF(K97="NULL","",CONCATENATE(", Comments = """,K97,"""")),IF(L97="NULL","",CONCATENATE(", DeliveryInstructions = """,L97,"""")),IF(M97="NULL","",CONCATENATE(", InternalComments = """,M97,"""")),IF(ISBLANK(N97),"",CONCATENATE(", PickingCompletedWhen = DateTime.Parse(""",N97,""")")),IF(ISBLANK(O97),"",CONCATENATE(", LastEditedBy = ",O97)),IF(ISBLANK(P97),"",CONCATENATE(", LastEditedWhen = DateTime.Parse(""",P97,""")"))," },")</f>
        <v xml:space="preserve">                new Order { Id = 2322, CustomerId = 18, SalespersonPersonId = 2, PickedByPersonId = 12, ContactPersonId = 1035, OrderDate = DateTime.Parse("2013-02-16"), ExpectedDeliveryDate = DateTime.Parse("2013-02-18"), CustomerPurchaseOrderNumber = "14393", IsUndersupplyBackordered = true, PickingCompletedWhen = DateTime.Parse("2013-02-16 11:00:00.0000000"), LastEditedBy = 12, LastEditedWhen = DateTime.Parse("2013-02-16 11:00:00.0000000") },</v>
      </c>
    </row>
    <row r="98" spans="1:17" ht="150" x14ac:dyDescent="0.25">
      <c r="A98" s="1">
        <v>2339</v>
      </c>
      <c r="B98" s="1">
        <v>5</v>
      </c>
      <c r="C98" s="1">
        <v>15</v>
      </c>
      <c r="D98" s="1">
        <v>12</v>
      </c>
      <c r="E98" s="1">
        <v>1009</v>
      </c>
      <c r="F98" s="1" t="s">
        <v>61</v>
      </c>
      <c r="G98" s="3" t="s">
        <v>1843</v>
      </c>
      <c r="H98" s="3" t="s">
        <v>1842</v>
      </c>
      <c r="I98" s="1">
        <v>14038</v>
      </c>
      <c r="J98" s="1">
        <v>1</v>
      </c>
      <c r="K98" s="1" t="s">
        <v>61</v>
      </c>
      <c r="L98" s="1" t="s">
        <v>61</v>
      </c>
      <c r="M98" s="1" t="s">
        <v>61</v>
      </c>
      <c r="N98" s="1" t="s">
        <v>1800</v>
      </c>
      <c r="O98" s="1">
        <v>12</v>
      </c>
      <c r="P98" s="1" t="s">
        <v>1800</v>
      </c>
      <c r="Q98" s="2" t="str">
        <f>CONCATENATE("                new Order { Id = ",A98,", CustomerId = ",B98,", SalespersonPersonId = ",C98,IF(D98="NULL","",CONCATENATE(", PickedByPersonId = ",D98)),", ContactPersonId = ",E98,IF(F98="NULL","",CONCATENATE(", BackorderOrderId = ",F98)),IF(ISBLANK(G98),"",CONCATENATE(", OrderDate = DateTime.Parse(""",G98,""")")),IF(ISBLANK(H98),"",CONCATENATE(", ExpectedDeliveryDate = DateTime.Parse(""",H98,""")")),", CustomerPurchaseOrderNumber = """,I98,""", IsUndersupplyBackordered = ",IF(J98=1,"true","false"),IF(K98="NULL","",CONCATENATE(", Comments = """,K98,"""")),IF(L98="NULL","",CONCATENATE(", DeliveryInstructions = """,L98,"""")),IF(M98="NULL","",CONCATENATE(", InternalComments = """,M98,"""")),IF(ISBLANK(N98),"",CONCATENATE(", PickingCompletedWhen = DateTime.Parse(""",N98,""")")),IF(ISBLANK(O98),"",CONCATENATE(", LastEditedBy = ",O98)),IF(ISBLANK(P98),"",CONCATENATE(", LastEditedWhen = DateTime.Parse(""",P98,""")"))," },")</f>
        <v xml:space="preserve">                new Order { Id = 2339, CustomerId = 5, SalespersonPersonId = 15, PickedByPersonId = 12, ContactPersonId = 1009, OrderDate = DateTime.Parse("2013-02-16"), ExpectedDeliveryDate = DateTime.Parse("2013-02-18"), CustomerPurchaseOrderNumber = "14038", IsUndersupplyBackordered = true, PickingCompletedWhen = DateTime.Parse("2013-02-16 11:00:00.0000000"), LastEditedBy = 12, LastEditedWhen = DateTime.Parse("2013-02-16 11:00:00.0000000") },</v>
      </c>
    </row>
    <row r="99" spans="1:17" ht="150" x14ac:dyDescent="0.25">
      <c r="A99" s="1">
        <v>2361</v>
      </c>
      <c r="B99" s="1">
        <v>26</v>
      </c>
      <c r="C99" s="1">
        <v>2</v>
      </c>
      <c r="D99" s="1">
        <v>9</v>
      </c>
      <c r="E99" s="1">
        <v>1051</v>
      </c>
      <c r="F99" s="1" t="s">
        <v>61</v>
      </c>
      <c r="G99" s="3" t="s">
        <v>1842</v>
      </c>
      <c r="H99" s="3" t="s">
        <v>1844</v>
      </c>
      <c r="I99" s="1">
        <v>12233</v>
      </c>
      <c r="J99" s="1">
        <v>1</v>
      </c>
      <c r="K99" s="1" t="s">
        <v>61</v>
      </c>
      <c r="L99" s="1" t="s">
        <v>61</v>
      </c>
      <c r="M99" s="1" t="s">
        <v>61</v>
      </c>
      <c r="N99" s="1" t="s">
        <v>1801</v>
      </c>
      <c r="O99" s="1">
        <v>9</v>
      </c>
      <c r="P99" s="1" t="s">
        <v>1801</v>
      </c>
      <c r="Q99" s="2" t="str">
        <f>CONCATENATE("                new Order { Id = ",A99,", CustomerId = ",B99,", SalespersonPersonId = ",C99,IF(D99="NULL","",CONCATENATE(", PickedByPersonId = ",D99)),", ContactPersonId = ",E99,IF(F99="NULL","",CONCATENATE(", BackorderOrderId = ",F99)),IF(ISBLANK(G99),"",CONCATENATE(", OrderDate = DateTime.Parse(""",G99,""")")),IF(ISBLANK(H99),"",CONCATENATE(", ExpectedDeliveryDate = DateTime.Parse(""",H99,""")")),", CustomerPurchaseOrderNumber = """,I99,""", IsUndersupplyBackordered = ",IF(J99=1,"true","false"),IF(K99="NULL","",CONCATENATE(", Comments = """,K99,"""")),IF(L99="NULL","",CONCATENATE(", DeliveryInstructions = """,L99,"""")),IF(M99="NULL","",CONCATENATE(", InternalComments = """,M99,"""")),IF(ISBLANK(N99),"",CONCATENATE(", PickingCompletedWhen = DateTime.Parse(""",N99,""")")),IF(ISBLANK(O99),"",CONCATENATE(", LastEditedBy = ",O99)),IF(ISBLANK(P99),"",CONCATENATE(", LastEditedWhen = DateTime.Parse(""",P99,""")"))," },")</f>
        <v xml:space="preserve">                new Order { Id = 2361, CustomerId = 26, SalespersonPersonId = 2, PickedByPersonId = 9, ContactPersonId = 1051, OrderDate = DateTime.Parse("2013-02-18"), ExpectedDeliveryDate = DateTime.Parse("2013-02-19"), CustomerPurchaseOrderNumber = "12233", IsUndersupplyBackordered = true, PickingCompletedWhen = DateTime.Parse("2013-02-18 11:00:00.0000000"), LastEditedBy = 9, LastEditedWhen = DateTime.Parse("2013-02-18 11:00:00.0000000") },</v>
      </c>
    </row>
    <row r="100" spans="1:17" ht="150" x14ac:dyDescent="0.25">
      <c r="A100" s="1">
        <v>2363</v>
      </c>
      <c r="B100" s="1">
        <v>25</v>
      </c>
      <c r="C100" s="1">
        <v>16</v>
      </c>
      <c r="D100" s="1">
        <v>9</v>
      </c>
      <c r="E100" s="1">
        <v>1049</v>
      </c>
      <c r="F100" s="1" t="s">
        <v>61</v>
      </c>
      <c r="G100" s="3" t="s">
        <v>1842</v>
      </c>
      <c r="H100" s="3" t="s">
        <v>1844</v>
      </c>
      <c r="I100" s="1">
        <v>16668</v>
      </c>
      <c r="J100" s="1">
        <v>1</v>
      </c>
      <c r="K100" s="1" t="s">
        <v>61</v>
      </c>
      <c r="L100" s="1" t="s">
        <v>61</v>
      </c>
      <c r="M100" s="1" t="s">
        <v>61</v>
      </c>
      <c r="N100" s="1" t="s">
        <v>1801</v>
      </c>
      <c r="O100" s="1">
        <v>9</v>
      </c>
      <c r="P100" s="1" t="s">
        <v>1801</v>
      </c>
      <c r="Q100" s="2" t="str">
        <f>CONCATENATE("                new Order { Id = ",A100,", CustomerId = ",B100,", SalespersonPersonId = ",C100,IF(D100="NULL","",CONCATENATE(", PickedByPersonId = ",D100)),", ContactPersonId = ",E100,IF(F100="NULL","",CONCATENATE(", BackorderOrderId = ",F100)),IF(ISBLANK(G100),"",CONCATENATE(", OrderDate = DateTime.Parse(""",G100,""")")),IF(ISBLANK(H100),"",CONCATENATE(", ExpectedDeliveryDate = DateTime.Parse(""",H100,""")")),", CustomerPurchaseOrderNumber = """,I100,""", IsUndersupplyBackordered = ",IF(J100=1,"true","false"),IF(K100="NULL","",CONCATENATE(", Comments = """,K100,"""")),IF(L100="NULL","",CONCATENATE(", DeliveryInstructions = """,L100,"""")),IF(M100="NULL","",CONCATENATE(", InternalComments = """,M100,"""")),IF(ISBLANK(N100),"",CONCATENATE(", PickingCompletedWhen = DateTime.Parse(""",N100,""")")),IF(ISBLANK(O100),"",CONCATENATE(", LastEditedBy = ",O100)),IF(ISBLANK(P100),"",CONCATENATE(", LastEditedWhen = DateTime.Parse(""",P100,""")"))," },")</f>
        <v xml:space="preserve">                new Order { Id = 2363, CustomerId = 25, SalespersonPersonId = 16, PickedByPersonId = 9, ContactPersonId = 1049, OrderDate = DateTime.Parse("2013-02-18"), ExpectedDeliveryDate = DateTime.Parse("2013-02-19"), CustomerPurchaseOrderNumber = "16668", IsUndersupplyBackordered = true, PickingCompletedWhen = DateTime.Parse("2013-02-18 11:00:00.0000000"), LastEditedBy = 9, LastEditedWhen = DateTime.Parse("2013-02-18 11:00:00.0000000") },</v>
      </c>
    </row>
    <row r="101" spans="1:17" ht="150" x14ac:dyDescent="0.25">
      <c r="A101" s="1">
        <v>2376</v>
      </c>
      <c r="B101" s="1">
        <v>25</v>
      </c>
      <c r="C101" s="1">
        <v>3</v>
      </c>
      <c r="D101" s="1">
        <v>9</v>
      </c>
      <c r="E101" s="1">
        <v>1049</v>
      </c>
      <c r="F101" s="1" t="s">
        <v>61</v>
      </c>
      <c r="G101" s="3" t="s">
        <v>1842</v>
      </c>
      <c r="H101" s="3" t="s">
        <v>1844</v>
      </c>
      <c r="I101" s="1">
        <v>13265</v>
      </c>
      <c r="J101" s="1">
        <v>1</v>
      </c>
      <c r="K101" s="1" t="s">
        <v>61</v>
      </c>
      <c r="L101" s="1" t="s">
        <v>61</v>
      </c>
      <c r="M101" s="1" t="s">
        <v>61</v>
      </c>
      <c r="N101" s="1" t="s">
        <v>1801</v>
      </c>
      <c r="O101" s="1">
        <v>9</v>
      </c>
      <c r="P101" s="1" t="s">
        <v>1801</v>
      </c>
      <c r="Q101" s="2" t="str">
        <f>CONCATENATE("                new Order { Id = ",A101,", CustomerId = ",B101,", SalespersonPersonId = ",C101,IF(D101="NULL","",CONCATENATE(", PickedByPersonId = ",D101)),", ContactPersonId = ",E101,IF(F101="NULL","",CONCATENATE(", BackorderOrderId = ",F101)),IF(ISBLANK(G101),"",CONCATENATE(", OrderDate = DateTime.Parse(""",G101,""")")),IF(ISBLANK(H101),"",CONCATENATE(", ExpectedDeliveryDate = DateTime.Parse(""",H101,""")")),", CustomerPurchaseOrderNumber = """,I101,""", IsUndersupplyBackordered = ",IF(J101=1,"true","false"),IF(K101="NULL","",CONCATENATE(", Comments = """,K101,"""")),IF(L101="NULL","",CONCATENATE(", DeliveryInstructions = """,L101,"""")),IF(M101="NULL","",CONCATENATE(", InternalComments = """,M101,"""")),IF(ISBLANK(N101),"",CONCATENATE(", PickingCompletedWhen = DateTime.Parse(""",N101,""")")),IF(ISBLANK(O101),"",CONCATENATE(", LastEditedBy = ",O101)),IF(ISBLANK(P101),"",CONCATENATE(", LastEditedWhen = DateTime.Parse(""",P101,""")"))," },")</f>
        <v xml:space="preserve">                new Order { Id = 2376, CustomerId = 25, SalespersonPersonId = 3, PickedByPersonId = 9, ContactPersonId = 1049, OrderDate = DateTime.Parse("2013-02-18"), ExpectedDeliveryDate = DateTime.Parse("2013-02-19"), CustomerPurchaseOrderNumber = "13265", IsUndersupplyBackordered = true, PickingCompletedWhen = DateTime.Parse("2013-02-18 11:00:00.0000000"), LastEditedBy = 9, LastEditedWhen = DateTime.Parse("2013-02-18 11:00:00.0000000") },</v>
      </c>
    </row>
  </sheetData>
  <autoFilter ref="A1:Q10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zoomScale="80" zoomScaleNormal="80"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4.5703125" style="1" customWidth="1"/>
    <col min="2" max="2" width="11" style="1" bestFit="1" customWidth="1"/>
    <col min="3" max="3" width="15" style="1" bestFit="1" customWidth="1"/>
    <col min="4" max="4" width="46.140625" style="2" customWidth="1"/>
    <col min="5" max="5" width="17.85546875" style="1" bestFit="1" customWidth="1"/>
    <col min="6" max="6" width="11.7109375" style="1" bestFit="1" customWidth="1"/>
    <col min="7" max="7" width="12.140625" style="3" bestFit="1" customWidth="1"/>
    <col min="8" max="8" width="11.42578125" style="3" bestFit="1" customWidth="1"/>
    <col min="9" max="9" width="17.7109375" style="1" bestFit="1" customWidth="1"/>
    <col min="10" max="10" width="28" style="1" bestFit="1" customWidth="1"/>
    <col min="11" max="11" width="15.5703125" style="1" bestFit="1" customWidth="1"/>
    <col min="12" max="12" width="28" style="1" bestFit="1" customWidth="1"/>
    <col min="13" max="13" width="102.85546875" style="2" bestFit="1" customWidth="1"/>
    <col min="14" max="16384" width="9.140625" style="1"/>
  </cols>
  <sheetData>
    <row r="1" spans="1:13" s="10" customFormat="1" x14ac:dyDescent="0.25">
      <c r="A1" s="10" t="s">
        <v>1845</v>
      </c>
      <c r="B1" s="10" t="s">
        <v>1743</v>
      </c>
      <c r="C1" s="10" t="s">
        <v>932</v>
      </c>
      <c r="D1" s="12" t="s">
        <v>1846</v>
      </c>
      <c r="E1" s="10" t="s">
        <v>904</v>
      </c>
      <c r="F1" s="10" t="s">
        <v>1231</v>
      </c>
      <c r="G1" s="11" t="s">
        <v>962</v>
      </c>
      <c r="H1" s="11" t="s">
        <v>961</v>
      </c>
      <c r="I1" s="10" t="s">
        <v>1847</v>
      </c>
      <c r="J1" s="10" t="s">
        <v>1754</v>
      </c>
      <c r="K1" s="10" t="s">
        <v>11</v>
      </c>
      <c r="L1" s="10" t="s">
        <v>695</v>
      </c>
      <c r="M1" s="12"/>
    </row>
    <row r="2" spans="1:13" ht="60" x14ac:dyDescent="0.25">
      <c r="A2" s="1">
        <v>197</v>
      </c>
      <c r="B2" s="1">
        <v>93</v>
      </c>
      <c r="C2" s="1">
        <v>36</v>
      </c>
      <c r="D2" s="2" t="s">
        <v>1066</v>
      </c>
      <c r="E2" s="1">
        <v>7</v>
      </c>
      <c r="F2" s="1">
        <v>4</v>
      </c>
      <c r="G2" s="3" t="s">
        <v>947</v>
      </c>
      <c r="H2" s="3" t="s">
        <v>1096</v>
      </c>
      <c r="I2" s="1">
        <v>4</v>
      </c>
      <c r="J2" s="1" t="s">
        <v>1755</v>
      </c>
      <c r="K2" s="1">
        <v>4</v>
      </c>
      <c r="L2" s="1" t="s">
        <v>1755</v>
      </c>
      <c r="M2" s="2" t="str">
        <f>CONCATENATE("                new OrderLine() { Id = ",A2,", OrderId = ",B2,", StockItemId = ",C2,", Description = """,D2,"""",", PackageTypeId = ",E2,", Quantity = ",F2,", UnitPrice = Decimal.Parse(""",G2,""")",", TaxRate = Decimal.Parse(""",H2,"""), PickedQuantity = ",I2,", PickingCompletedWhen = DateTime.Parse(""",J2,""")",IF(K2="NULL","",CONCATENATE(", LastEditedBy = ",K2)),IF(L2="NULL","",CONCATENATE(", LastEditedWhen = DateTime.Parse(""",L2,""")"))," },")</f>
        <v xml:space="preserve">                new OrderLine() { Id = 197, OrderId = 93, StockItemId = 36, Description = "Developer joke mug - when your hammer is C++ (White)", PackageTypeId = 7, Quantity = 4, UnitPrice = Decimal.Parse("13.00"), TaxRate = Decimal.Parse("15.000"), PickedQuantity = 4, PickingCompletedWhen = DateTime.Parse("2013-01-02 11:00:00.0000000"), LastEditedBy = 4, LastEditedWhen = DateTime.Parse("2013-01-02 11:00:00.0000000") },</v>
      </c>
    </row>
    <row r="3" spans="1:13" ht="60" x14ac:dyDescent="0.25">
      <c r="A3" s="1">
        <v>198</v>
      </c>
      <c r="B3" s="1">
        <v>93</v>
      </c>
      <c r="C3" s="1">
        <v>29</v>
      </c>
      <c r="D3" s="2" t="s">
        <v>1052</v>
      </c>
      <c r="E3" s="1">
        <v>7</v>
      </c>
      <c r="F3" s="1">
        <v>4</v>
      </c>
      <c r="G3" s="3" t="s">
        <v>947</v>
      </c>
      <c r="H3" s="3" t="s">
        <v>1096</v>
      </c>
      <c r="I3" s="1">
        <v>4</v>
      </c>
      <c r="J3" s="1" t="s">
        <v>1755</v>
      </c>
      <c r="K3" s="1">
        <v>4</v>
      </c>
      <c r="L3" s="1" t="s">
        <v>1755</v>
      </c>
      <c r="M3" s="2" t="str">
        <f t="shared" ref="M3:M66" si="0">CONCATENATE("                new OrderLine() { Id = ",A3,", OrderId = ",B3,", StockItemId = ",C3,", Description = """,D3,"""",", PackageTypeId = ",E3,", Quantity = ",F3,", UnitPrice = Decimal.Parse(""",G3,""")",", TaxRate = Decimal.Parse(""",H3,"""), PickedQuantity = ",I3,", PickingCompletedWhen = DateTime.Parse(""",J3,""")",IF(K3="NULL","",CONCATENATE(", LastEditedBy = ",K3)),IF(L3="NULL","",CONCATENATE(", LastEditedWhen = DateTime.Parse(""",L3,""")"))," },")</f>
        <v xml:space="preserve">                new OrderLine() { Id = 198, OrderId = 93, StockItemId = 29, Description = "DBA joke mug - two types of DBAs (Black)", PackageTypeId = 7, Quantity = 4, UnitPrice = Decimal.Parse("13.00"), TaxRate = Decimal.Parse("15.000"), PickedQuantity = 4, PickingCompletedWhen = DateTime.Parse("2013-01-02 11:00:00.0000000"), LastEditedBy = 4, LastEditedWhen = DateTime.Parse("2013-01-02 11:00:00.0000000") },</v>
      </c>
    </row>
    <row r="4" spans="1:13" ht="60" x14ac:dyDescent="0.25">
      <c r="A4" s="1">
        <v>489</v>
      </c>
      <c r="B4" s="1">
        <v>196</v>
      </c>
      <c r="C4" s="1">
        <v>50</v>
      </c>
      <c r="D4" s="2" t="s">
        <v>1094</v>
      </c>
      <c r="E4" s="1">
        <v>7</v>
      </c>
      <c r="F4" s="1">
        <v>6</v>
      </c>
      <c r="G4" s="3" t="s">
        <v>947</v>
      </c>
      <c r="H4" s="3" t="s">
        <v>1096</v>
      </c>
      <c r="I4" s="1">
        <v>6</v>
      </c>
      <c r="J4" s="1" t="s">
        <v>1756</v>
      </c>
      <c r="K4" s="1">
        <v>14</v>
      </c>
      <c r="L4" s="1" t="s">
        <v>1756</v>
      </c>
      <c r="M4" s="2" t="str">
        <f t="shared" si="0"/>
        <v xml:space="preserve">                new OrderLine() { Id = 489, OrderId = 196, StockItemId = 50, Description = "Developer joke mug - old C developers never die (White)", PackageTypeId = 7, Quantity = 6, UnitPrice = Decimal.Parse("13.00"), TaxRate = Decimal.Parse("15.000"), PickedQuantity = 6, PickingCompletedWhen = DateTime.Parse("2013-01-03 11:00:00.0000000"), LastEditedBy = 14, LastEditedWhen = DateTime.Parse("2013-01-03 11:00:00.0000000") },</v>
      </c>
    </row>
    <row r="5" spans="1:13" ht="60" x14ac:dyDescent="0.25">
      <c r="A5" s="1">
        <v>699</v>
      </c>
      <c r="B5" s="1">
        <v>288</v>
      </c>
      <c r="C5" s="1">
        <v>50</v>
      </c>
      <c r="D5" s="2" t="s">
        <v>1094</v>
      </c>
      <c r="E5" s="1">
        <v>7</v>
      </c>
      <c r="F5" s="1">
        <v>3</v>
      </c>
      <c r="G5" s="3" t="s">
        <v>947</v>
      </c>
      <c r="H5" s="3" t="s">
        <v>1096</v>
      </c>
      <c r="I5" s="1">
        <v>3</v>
      </c>
      <c r="J5" s="1" t="s">
        <v>1757</v>
      </c>
      <c r="K5" s="1">
        <v>11</v>
      </c>
      <c r="L5" s="1" t="s">
        <v>1757</v>
      </c>
      <c r="M5" s="2" t="str">
        <f t="shared" si="0"/>
        <v xml:space="preserve">                new OrderLine() { Id = 699, OrderId = 288, StockItemId = 50, Description = "Developer joke mug - old C developers never die (White)", PackageTypeId = 7, Quantity = 3, UnitPrice = Decimal.Parse("13.00"), TaxRate = Decimal.Parse("15.000"), PickedQuantity = 3, PickingCompletedWhen = DateTime.Parse("2013-01-05 11:00:00.0000000"), LastEditedBy = 11, LastEditedWhen = DateTime.Parse("2013-01-05 11:00:00.0000000") },</v>
      </c>
    </row>
    <row r="6" spans="1:13" ht="60" x14ac:dyDescent="0.25">
      <c r="A6" s="1">
        <v>700</v>
      </c>
      <c r="B6" s="1">
        <v>288</v>
      </c>
      <c r="C6" s="1">
        <v>40</v>
      </c>
      <c r="D6" s="2" t="s">
        <v>1074</v>
      </c>
      <c r="E6" s="1">
        <v>7</v>
      </c>
      <c r="F6" s="1">
        <v>4</v>
      </c>
      <c r="G6" s="3" t="s">
        <v>947</v>
      </c>
      <c r="H6" s="3" t="s">
        <v>1096</v>
      </c>
      <c r="I6" s="1">
        <v>4</v>
      </c>
      <c r="J6" s="1" t="s">
        <v>1757</v>
      </c>
      <c r="K6" s="1">
        <v>11</v>
      </c>
      <c r="L6" s="1" t="s">
        <v>1757</v>
      </c>
      <c r="M6" s="2" t="str">
        <f t="shared" si="0"/>
        <v xml:space="preserve">                new OrderLine() { Id = 700, OrderId = 288, StockItemId = 40, Description = "Developer joke mug - (hip, hip, array) (White)", PackageTypeId = 7, Quantity = 4, UnitPrice = Decimal.Parse("13.00"), TaxRate = Decimal.Parse("15.000"), PickedQuantity = 4, PickingCompletedWhen = DateTime.Parse("2013-01-05 11:00:00.0000000"), LastEditedBy = 11, LastEditedWhen = DateTime.Parse("2013-01-05 11:00:00.0000000") },</v>
      </c>
    </row>
    <row r="7" spans="1:13" ht="60" x14ac:dyDescent="0.25">
      <c r="A7" s="1">
        <v>712</v>
      </c>
      <c r="B7" s="1">
        <v>294</v>
      </c>
      <c r="C7" s="1">
        <v>37</v>
      </c>
      <c r="D7" s="2" t="s">
        <v>1068</v>
      </c>
      <c r="E7" s="1">
        <v>7</v>
      </c>
      <c r="F7" s="1">
        <v>2</v>
      </c>
      <c r="G7" s="3" t="s">
        <v>947</v>
      </c>
      <c r="H7" s="3" t="s">
        <v>1096</v>
      </c>
      <c r="I7" s="1">
        <v>2</v>
      </c>
      <c r="J7" s="1" t="s">
        <v>1757</v>
      </c>
      <c r="K7" s="1">
        <v>11</v>
      </c>
      <c r="L7" s="1" t="s">
        <v>1757</v>
      </c>
      <c r="M7" s="2" t="str">
        <f t="shared" si="0"/>
        <v xml:space="preserve">                new OrderLine() { Id = 712, OrderId = 294, StockItemId = 37, Description = "Developer joke mug - when your hammer is C++ (Black)", PackageTypeId = 7, Quantity = 2, UnitPrice = Decimal.Parse("13.00"), TaxRate = Decimal.Parse("15.000"), PickedQuantity = 2, PickingCompletedWhen = DateTime.Parse("2013-01-05 11:00:00.0000000"), LastEditedBy = 11, LastEditedWhen = DateTime.Parse("2013-01-05 11:00:00.0000000") },</v>
      </c>
    </row>
    <row r="8" spans="1:13" ht="60" x14ac:dyDescent="0.25">
      <c r="A8" s="1">
        <v>714</v>
      </c>
      <c r="B8" s="1">
        <v>294</v>
      </c>
      <c r="C8" s="1">
        <v>33</v>
      </c>
      <c r="D8" s="2" t="s">
        <v>1060</v>
      </c>
      <c r="E8" s="1">
        <v>7</v>
      </c>
      <c r="F8" s="1">
        <v>7</v>
      </c>
      <c r="G8" s="3" t="s">
        <v>947</v>
      </c>
      <c r="H8" s="3" t="s">
        <v>1096</v>
      </c>
      <c r="I8" s="1">
        <v>7</v>
      </c>
      <c r="J8" s="1" t="s">
        <v>1757</v>
      </c>
      <c r="K8" s="1">
        <v>11</v>
      </c>
      <c r="L8" s="1" t="s">
        <v>1757</v>
      </c>
      <c r="M8" s="2" t="str">
        <f t="shared" si="0"/>
        <v xml:space="preserve">                new OrderLine() { Id = 714, OrderId = 294, StockItemId = 33, Description = "Developer joke mug - that's a hardware problem (Black)", PackageTypeId = 7, Quantity = 7, UnitPrice = Decimal.Parse("13.00"), TaxRate = Decimal.Parse("15.000"), PickedQuantity = 7, PickingCompletedWhen = DateTime.Parse("2013-01-05 11:00:00.0000000"), LastEditedBy = 11, LastEditedWhen = DateTime.Parse("2013-01-05 11:00:00.0000000") },</v>
      </c>
    </row>
    <row r="9" spans="1:13" ht="75" x14ac:dyDescent="0.25">
      <c r="A9" s="1">
        <v>1141</v>
      </c>
      <c r="B9" s="1">
        <v>434</v>
      </c>
      <c r="C9" s="1">
        <v>38</v>
      </c>
      <c r="D9" s="2" t="s">
        <v>1070</v>
      </c>
      <c r="E9" s="1">
        <v>7</v>
      </c>
      <c r="F9" s="1">
        <v>6</v>
      </c>
      <c r="G9" s="3" t="s">
        <v>947</v>
      </c>
      <c r="H9" s="3" t="s">
        <v>1096</v>
      </c>
      <c r="I9" s="1">
        <v>6</v>
      </c>
      <c r="J9" s="1" t="s">
        <v>1758</v>
      </c>
      <c r="K9" s="1">
        <v>17</v>
      </c>
      <c r="L9" s="1" t="s">
        <v>1758</v>
      </c>
      <c r="M9" s="2" t="str">
        <f t="shared" si="0"/>
        <v xml:space="preserve">                new OrderLine() { Id = 1141, OrderId = 434, StockItemId = 38, Description = "Developer joke mug - inheritance is the OO way to become wealthy (White)", PackageTypeId = 7, Quantity = 6, UnitPrice = Decimal.Parse("13.00"), TaxRate = Decimal.Parse("15.000"), PickedQuantity = 6, PickingCompletedWhen = DateTime.Parse("2013-01-08 11:00:00.0000000"), LastEditedBy = 17, LastEditedWhen = DateTime.Parse("2013-01-08 11:00:00.0000000") },</v>
      </c>
    </row>
    <row r="10" spans="1:13" ht="60" x14ac:dyDescent="0.25">
      <c r="A10" s="1">
        <v>1143</v>
      </c>
      <c r="B10" s="1">
        <v>434</v>
      </c>
      <c r="C10" s="1">
        <v>14</v>
      </c>
      <c r="D10" s="2" t="s">
        <v>1017</v>
      </c>
      <c r="E10" s="1">
        <v>7</v>
      </c>
      <c r="F10" s="1">
        <v>2</v>
      </c>
      <c r="G10" s="3" t="s">
        <v>988</v>
      </c>
      <c r="H10" s="3" t="s">
        <v>1096</v>
      </c>
      <c r="I10" s="1">
        <v>2</v>
      </c>
      <c r="J10" s="1" t="s">
        <v>1758</v>
      </c>
      <c r="K10" s="1">
        <v>17</v>
      </c>
      <c r="L10" s="1" t="s">
        <v>1758</v>
      </c>
      <c r="M10" s="2" t="str">
        <f t="shared" si="0"/>
        <v xml:space="preserve">                new OrderLine() { Id = 1143, OrderId = 434, StockItemId = 14, Description = "USB food flash drive - fortune cookie", PackageTypeId = 7, Quantity = 2, UnitPrice = Decimal.Parse("32.00"), TaxRate = Decimal.Parse("15.000"), PickedQuantity = 2, PickingCompletedWhen = DateTime.Parse("2013-01-08 11:00:00.0000000"), LastEditedBy = 17, LastEditedWhen = DateTime.Parse("2013-01-08 11:00:00.0000000") },</v>
      </c>
    </row>
    <row r="11" spans="1:13" ht="60" x14ac:dyDescent="0.25">
      <c r="A11" s="1">
        <v>1457</v>
      </c>
      <c r="B11" s="1">
        <v>523</v>
      </c>
      <c r="C11" s="1">
        <v>50</v>
      </c>
      <c r="D11" s="2" t="s">
        <v>1094</v>
      </c>
      <c r="E11" s="1">
        <v>7</v>
      </c>
      <c r="F11" s="1">
        <v>3</v>
      </c>
      <c r="G11" s="3" t="s">
        <v>947</v>
      </c>
      <c r="H11" s="3" t="s">
        <v>1096</v>
      </c>
      <c r="I11" s="1">
        <v>3</v>
      </c>
      <c r="J11" s="1" t="s">
        <v>1759</v>
      </c>
      <c r="K11" s="1">
        <v>13</v>
      </c>
      <c r="L11" s="1" t="s">
        <v>1759</v>
      </c>
      <c r="M11" s="2" t="str">
        <f t="shared" si="0"/>
        <v xml:space="preserve">                new OrderLine() { Id = 1457, OrderId = 523, StockItemId = 50, Description = "Developer joke mug - old C developers never die (White)", PackageTypeId = 7, Quantity = 3, UnitPrice = Decimal.Parse("13.00"), TaxRate = Decimal.Parse("15.000"), PickedQuantity = 3, PickingCompletedWhen = DateTime.Parse("2013-01-10 11:00:00.0000000"), LastEditedBy = 13, LastEditedWhen = DateTime.Parse("2013-01-10 11:00:00.0000000") },</v>
      </c>
    </row>
    <row r="12" spans="1:13" ht="60" x14ac:dyDescent="0.25">
      <c r="A12" s="1">
        <v>1652</v>
      </c>
      <c r="B12" s="1">
        <v>582</v>
      </c>
      <c r="C12" s="1">
        <v>16</v>
      </c>
      <c r="D12" s="2" t="s">
        <v>1021</v>
      </c>
      <c r="E12" s="1">
        <v>7</v>
      </c>
      <c r="F12" s="1">
        <v>9</v>
      </c>
      <c r="G12" s="3" t="s">
        <v>947</v>
      </c>
      <c r="H12" s="3" t="s">
        <v>1096</v>
      </c>
      <c r="I12" s="1">
        <v>9</v>
      </c>
      <c r="J12" s="1" t="s">
        <v>1759</v>
      </c>
      <c r="K12" s="1">
        <v>13</v>
      </c>
      <c r="L12" s="1" t="s">
        <v>1759</v>
      </c>
      <c r="M12" s="2" t="str">
        <f t="shared" si="0"/>
        <v xml:space="preserve">                new OrderLine() { Id = 1652, OrderId = 582, StockItemId = 16, Description = "DBA joke mug - mind if I join you? (White)", PackageTypeId = 7, Quantity = 9, UnitPrice = Decimal.Parse("13.00"), TaxRate = Decimal.Parse("15.000"), PickedQuantity = 9, PickingCompletedWhen = DateTime.Parse("2013-01-10 11:00:00.0000000"), LastEditedBy = 13, LastEditedWhen = DateTime.Parse("2013-01-10 11:00:00.0000000") },</v>
      </c>
    </row>
    <row r="13" spans="1:13" ht="60" x14ac:dyDescent="0.25">
      <c r="A13" s="1">
        <v>1657</v>
      </c>
      <c r="B13" s="1">
        <v>584</v>
      </c>
      <c r="C13" s="1">
        <v>50</v>
      </c>
      <c r="D13" s="2" t="s">
        <v>1094</v>
      </c>
      <c r="E13" s="1">
        <v>7</v>
      </c>
      <c r="F13" s="1">
        <v>10</v>
      </c>
      <c r="G13" s="3" t="s">
        <v>947</v>
      </c>
      <c r="H13" s="3" t="s">
        <v>1096</v>
      </c>
      <c r="I13" s="1">
        <v>10</v>
      </c>
      <c r="J13" s="1" t="s">
        <v>1759</v>
      </c>
      <c r="K13" s="1">
        <v>13</v>
      </c>
      <c r="L13" s="1" t="s">
        <v>1759</v>
      </c>
      <c r="M13" s="2" t="str">
        <f t="shared" si="0"/>
        <v xml:space="preserve">                new OrderLine() { Id = 1657, OrderId = 584, StockItemId = 50, Description = "Developer joke mug - old C developers never die (White)", PackageTypeId = 7, Quantity = 10, UnitPrice = Decimal.Parse("13.00"), TaxRate = Decimal.Parse("15.000"), PickedQuantity = 10, PickingCompletedWhen = DateTime.Parse("2013-01-10 11:00:00.0000000"), LastEditedBy = 13, LastEditedWhen = DateTime.Parse("2013-01-10 11:00:00.0000000") },</v>
      </c>
    </row>
    <row r="14" spans="1:13" ht="60" x14ac:dyDescent="0.25">
      <c r="A14" s="1">
        <v>1659</v>
      </c>
      <c r="B14" s="1">
        <v>584</v>
      </c>
      <c r="C14" s="1">
        <v>28</v>
      </c>
      <c r="D14" s="2" t="s">
        <v>1050</v>
      </c>
      <c r="E14" s="1">
        <v>7</v>
      </c>
      <c r="F14" s="1">
        <v>8</v>
      </c>
      <c r="G14" s="3" t="s">
        <v>947</v>
      </c>
      <c r="H14" s="3" t="s">
        <v>1096</v>
      </c>
      <c r="I14" s="1">
        <v>8</v>
      </c>
      <c r="J14" s="1" t="s">
        <v>1759</v>
      </c>
      <c r="K14" s="1">
        <v>13</v>
      </c>
      <c r="L14" s="1" t="s">
        <v>1759</v>
      </c>
      <c r="M14" s="2" t="str">
        <f t="shared" si="0"/>
        <v xml:space="preserve">                new OrderLine() { Id = 1659, OrderId = 584, StockItemId = 28, Description = "DBA joke mug - two types of DBAs (White)", PackageTypeId = 7, Quantity = 8, UnitPrice = Decimal.Parse("13.00"), TaxRate = Decimal.Parse("15.000"), PickedQuantity = 8, PickingCompletedWhen = DateTime.Parse("2013-01-10 11:00:00.0000000"), LastEditedBy = 13, LastEditedWhen = DateTime.Parse("2013-01-10 11:00:00.0000000") },</v>
      </c>
    </row>
    <row r="15" spans="1:13" ht="60" x14ac:dyDescent="0.25">
      <c r="A15" s="1">
        <v>1660</v>
      </c>
      <c r="B15" s="1">
        <v>584</v>
      </c>
      <c r="C15" s="1">
        <v>13</v>
      </c>
      <c r="D15" s="2" t="s">
        <v>1015</v>
      </c>
      <c r="E15" s="1">
        <v>7</v>
      </c>
      <c r="F15" s="1">
        <v>9</v>
      </c>
      <c r="G15" s="3" t="s">
        <v>988</v>
      </c>
      <c r="H15" s="3" t="s">
        <v>1096</v>
      </c>
      <c r="I15" s="1">
        <v>9</v>
      </c>
      <c r="J15" s="1" t="s">
        <v>1759</v>
      </c>
      <c r="K15" s="1">
        <v>13</v>
      </c>
      <c r="L15" s="1" t="s">
        <v>1759</v>
      </c>
      <c r="M15" s="2" t="str">
        <f t="shared" si="0"/>
        <v xml:space="preserve">                new OrderLine() { Id = 1660, OrderId = 584, StockItemId = 13, Description = "USB food flash drive - shrimp cocktail", PackageTypeId = 7, Quantity = 9, UnitPrice = Decimal.Parse("32.00"), TaxRate = Decimal.Parse("15.000"), PickedQuantity = 9, PickingCompletedWhen = DateTime.Parse("2013-01-10 11:00:00.0000000"), LastEditedBy = 13, LastEditedWhen = DateTime.Parse("2013-01-10 11:00:00.0000000") },</v>
      </c>
    </row>
    <row r="16" spans="1:13" ht="60" x14ac:dyDescent="0.25">
      <c r="A16" s="1">
        <v>1686</v>
      </c>
      <c r="B16" s="1">
        <v>594</v>
      </c>
      <c r="C16" s="1">
        <v>47</v>
      </c>
      <c r="D16" s="2" t="s">
        <v>1088</v>
      </c>
      <c r="E16" s="1">
        <v>7</v>
      </c>
      <c r="F16" s="1">
        <v>6</v>
      </c>
      <c r="G16" s="3" t="s">
        <v>947</v>
      </c>
      <c r="H16" s="3" t="s">
        <v>1096</v>
      </c>
      <c r="I16" s="1">
        <v>6</v>
      </c>
      <c r="J16" s="1" t="s">
        <v>1760</v>
      </c>
      <c r="K16" s="1">
        <v>20</v>
      </c>
      <c r="L16" s="1" t="s">
        <v>1760</v>
      </c>
      <c r="M16" s="2" t="str">
        <f t="shared" si="0"/>
        <v xml:space="preserve">                new OrderLine() { Id = 1686, OrderId = 594, StockItemId = 47, Description = "Developer joke mug - a foo walks into a bar (Black)", PackageTypeId = 7, Quantity = 6, UnitPrice = Decimal.Parse("13.00"), TaxRate = Decimal.Parse("15.000"), PickedQuantity = 6, PickingCompletedWhen = DateTime.Parse("2013-01-11 11:00:00.0000000"), LastEditedBy = 20, LastEditedWhen = DateTime.Parse("2013-01-11 11:00:00.0000000") },</v>
      </c>
    </row>
    <row r="17" spans="1:13" ht="60" x14ac:dyDescent="0.25">
      <c r="A17" s="1">
        <v>1710</v>
      </c>
      <c r="B17" s="1">
        <v>600</v>
      </c>
      <c r="C17" s="1">
        <v>35</v>
      </c>
      <c r="D17" s="2" t="s">
        <v>1064</v>
      </c>
      <c r="E17" s="1">
        <v>7</v>
      </c>
      <c r="F17" s="1">
        <v>3</v>
      </c>
      <c r="G17" s="3" t="s">
        <v>947</v>
      </c>
      <c r="H17" s="3" t="s">
        <v>1096</v>
      </c>
      <c r="I17" s="1">
        <v>3</v>
      </c>
      <c r="J17" s="1" t="s">
        <v>1760</v>
      </c>
      <c r="K17" s="1">
        <v>20</v>
      </c>
      <c r="L17" s="1" t="s">
        <v>1760</v>
      </c>
      <c r="M17" s="2" t="str">
        <f t="shared" si="0"/>
        <v xml:space="preserve">                new OrderLine() { Id = 1710, OrderId = 600, StockItemId = 35, Description = "Developer joke mug - fun was unexpected at this time (Black)", PackageTypeId = 7, Quantity = 3, UnitPrice = Decimal.Parse("13.00"), TaxRate = Decimal.Parse("15.000"), PickedQuantity = 3, PickingCompletedWhen = DateTime.Parse("2013-01-11 11:00:00.0000000"), LastEditedBy = 20, LastEditedWhen = DateTime.Parse("2013-01-11 11:00:00.0000000") },</v>
      </c>
    </row>
    <row r="18" spans="1:13" ht="60" x14ac:dyDescent="0.25">
      <c r="A18" s="1">
        <v>1711</v>
      </c>
      <c r="B18" s="1">
        <v>600</v>
      </c>
      <c r="C18" s="1">
        <v>7</v>
      </c>
      <c r="D18" s="2" t="s">
        <v>1000</v>
      </c>
      <c r="E18" s="1">
        <v>7</v>
      </c>
      <c r="F18" s="1">
        <v>6</v>
      </c>
      <c r="G18" s="3" t="s">
        <v>988</v>
      </c>
      <c r="H18" s="3" t="s">
        <v>1096</v>
      </c>
      <c r="I18" s="1">
        <v>6</v>
      </c>
      <c r="J18" s="1" t="s">
        <v>1760</v>
      </c>
      <c r="K18" s="1">
        <v>20</v>
      </c>
      <c r="L18" s="1" t="s">
        <v>1760</v>
      </c>
      <c r="M18" s="2" t="str">
        <f t="shared" si="0"/>
        <v xml:space="preserve">                new OrderLine() { Id = 1711, OrderId = 600, StockItemId = 7, Description = "USB food flash drive - pizza slice", PackageTypeId = 7, Quantity = 6, UnitPrice = Decimal.Parse("32.00"), TaxRate = Decimal.Parse("15.000"), PickedQuantity = 6, PickingCompletedWhen = DateTime.Parse("2013-01-11 11:00:00.0000000"), LastEditedBy = 20, LastEditedWhen = DateTime.Parse("2013-01-11 11:00:00.0000000") },</v>
      </c>
    </row>
    <row r="19" spans="1:13" ht="75" x14ac:dyDescent="0.25">
      <c r="A19" s="1">
        <v>1929</v>
      </c>
      <c r="B19" s="1">
        <v>658</v>
      </c>
      <c r="C19" s="1">
        <v>42</v>
      </c>
      <c r="D19" s="2" t="s">
        <v>1078</v>
      </c>
      <c r="E19" s="1">
        <v>7</v>
      </c>
      <c r="F19" s="1">
        <v>6</v>
      </c>
      <c r="G19" s="3" t="s">
        <v>947</v>
      </c>
      <c r="H19" s="3" t="s">
        <v>1096</v>
      </c>
      <c r="I19" s="1">
        <v>6</v>
      </c>
      <c r="J19" s="1" t="s">
        <v>1760</v>
      </c>
      <c r="K19" s="1">
        <v>20</v>
      </c>
      <c r="L19" s="1" t="s">
        <v>1760</v>
      </c>
      <c r="M19" s="2" t="str">
        <f t="shared" si="0"/>
        <v xml:space="preserve">                new OrderLine() { Id = 1929, OrderId = 658, StockItemId = 42, Description = "Developer joke mug - understanding recursion requires understanding recursion (White)", PackageTypeId = 7, Quantity = 6, UnitPrice = Decimal.Parse("13.00"), TaxRate = Decimal.Parse("15.000"), PickedQuantity = 6, PickingCompletedWhen = DateTime.Parse("2013-01-11 11:00:00.0000000"), LastEditedBy = 20, LastEditedWhen = DateTime.Parse("2013-01-11 11:00:00.0000000") },</v>
      </c>
    </row>
    <row r="20" spans="1:13" ht="60" x14ac:dyDescent="0.25">
      <c r="A20" s="1">
        <v>2008</v>
      </c>
      <c r="B20" s="1">
        <v>685</v>
      </c>
      <c r="C20" s="1">
        <v>16</v>
      </c>
      <c r="D20" s="2" t="s">
        <v>1021</v>
      </c>
      <c r="E20" s="1">
        <v>7</v>
      </c>
      <c r="F20" s="1">
        <v>7</v>
      </c>
      <c r="G20" s="3" t="s">
        <v>947</v>
      </c>
      <c r="H20" s="3" t="s">
        <v>1096</v>
      </c>
      <c r="I20" s="1">
        <v>7</v>
      </c>
      <c r="J20" s="1" t="s">
        <v>1763</v>
      </c>
      <c r="K20" s="1">
        <v>11</v>
      </c>
      <c r="L20" s="1" t="s">
        <v>1763</v>
      </c>
      <c r="M20" s="2" t="str">
        <f t="shared" si="0"/>
        <v xml:space="preserve">                new OrderLine() { Id = 2008, OrderId = 685, StockItemId = 16, Description = "DBA joke mug - mind if I join you? (White)", PackageTypeId = 7, Quantity = 7, UnitPrice = Decimal.Parse("13.00"), TaxRate = Decimal.Parse("15.000"), PickedQuantity = 7, PickingCompletedWhen = DateTime.Parse("2013-01-12 11:00:00.0000000"), LastEditedBy = 11, LastEditedWhen = DateTime.Parse("2013-01-12 11:00:00.0000000") },</v>
      </c>
    </row>
    <row r="21" spans="1:13" ht="60" x14ac:dyDescent="0.25">
      <c r="A21" s="1">
        <v>2084</v>
      </c>
      <c r="B21" s="1">
        <v>711</v>
      </c>
      <c r="C21" s="1">
        <v>14</v>
      </c>
      <c r="D21" s="2" t="s">
        <v>1017</v>
      </c>
      <c r="E21" s="1">
        <v>7</v>
      </c>
      <c r="F21" s="1">
        <v>10</v>
      </c>
      <c r="G21" s="3" t="s">
        <v>988</v>
      </c>
      <c r="H21" s="3" t="s">
        <v>1096</v>
      </c>
      <c r="I21" s="1">
        <v>10</v>
      </c>
      <c r="J21" s="1" t="s">
        <v>1764</v>
      </c>
      <c r="K21" s="1">
        <v>6</v>
      </c>
      <c r="L21" s="1" t="s">
        <v>1764</v>
      </c>
      <c r="M21" s="2" t="str">
        <f t="shared" si="0"/>
        <v xml:space="preserve">                new OrderLine() { Id = 2084, OrderId = 711, StockItemId = 14, Description = "USB food flash drive - fortune cookie", PackageTypeId = 7, Quantity = 10, UnitPrice = Decimal.Parse("32.00"), TaxRate = Decimal.Parse("15.000"), PickedQuantity = 10, PickingCompletedWhen = DateTime.Parse("2013-01-14 11:00:00.0000000"), LastEditedBy = 6, LastEditedWhen = DateTime.Parse("2013-01-14 11:00:00.0000000") },</v>
      </c>
    </row>
    <row r="22" spans="1:13" ht="75" x14ac:dyDescent="0.25">
      <c r="A22" s="1">
        <v>2085</v>
      </c>
      <c r="B22" s="1">
        <v>712</v>
      </c>
      <c r="C22" s="1">
        <v>43</v>
      </c>
      <c r="D22" s="2" t="s">
        <v>1080</v>
      </c>
      <c r="E22" s="1">
        <v>7</v>
      </c>
      <c r="F22" s="1">
        <v>8</v>
      </c>
      <c r="G22" s="3" t="s">
        <v>947</v>
      </c>
      <c r="H22" s="3" t="s">
        <v>1096</v>
      </c>
      <c r="I22" s="1">
        <v>8</v>
      </c>
      <c r="J22" s="1" t="s">
        <v>1764</v>
      </c>
      <c r="K22" s="1">
        <v>6</v>
      </c>
      <c r="L22" s="1" t="s">
        <v>1764</v>
      </c>
      <c r="M22" s="2" t="str">
        <f t="shared" si="0"/>
        <v xml:space="preserve">                new OrderLine() { Id = 2085, OrderId = 712, StockItemId = 43, Description = "Developer joke mug - understanding recursion requires understanding recursion (Black)", PackageTypeId = 7, Quantity = 8, UnitPrice = Decimal.Parse("13.00"), TaxRate = Decimal.Parse("15.000"), PickedQuantity = 8, PickingCompletedWhen = DateTime.Parse("2013-01-14 11:00:00.0000000"), LastEditedBy = 6, LastEditedWhen = DateTime.Parse("2013-01-14 11:00:00.0000000") },</v>
      </c>
    </row>
    <row r="23" spans="1:13" ht="60" x14ac:dyDescent="0.25">
      <c r="A23" s="1">
        <v>2483</v>
      </c>
      <c r="B23" s="1">
        <v>824</v>
      </c>
      <c r="C23" s="1">
        <v>1</v>
      </c>
      <c r="D23" s="2" t="s">
        <v>968</v>
      </c>
      <c r="E23" s="1">
        <v>7</v>
      </c>
      <c r="F23" s="1">
        <v>4</v>
      </c>
      <c r="G23" s="3" t="s">
        <v>969</v>
      </c>
      <c r="H23" s="3" t="s">
        <v>1096</v>
      </c>
      <c r="I23" s="1">
        <v>4</v>
      </c>
      <c r="J23" s="1" t="s">
        <v>1762</v>
      </c>
      <c r="K23" s="1">
        <v>9</v>
      </c>
      <c r="L23" s="1" t="s">
        <v>1762</v>
      </c>
      <c r="M23" s="2" t="str">
        <f t="shared" si="0"/>
        <v xml:space="preserve">                new OrderLine() { Id = 2483, OrderId = 824, StockItemId = 1, Description = "USB missile launcher (Green)", PackageTypeId = 7, Quantity = 4, UnitPrice = Decimal.Parse("25.00"), TaxRate = Decimal.Parse("15.000"), PickedQuantity = 4, PickingCompletedWhen = DateTime.Parse("2013-01-15 11:00:00.0000000"), LastEditedBy = 9, LastEditedWhen = DateTime.Parse("2013-01-15 11:00:00.0000000") },</v>
      </c>
    </row>
    <row r="24" spans="1:13" ht="60" x14ac:dyDescent="0.25">
      <c r="A24" s="1">
        <v>2582</v>
      </c>
      <c r="B24" s="1">
        <v>853</v>
      </c>
      <c r="C24" s="1">
        <v>7</v>
      </c>
      <c r="D24" s="2" t="s">
        <v>1000</v>
      </c>
      <c r="E24" s="1">
        <v>7</v>
      </c>
      <c r="F24" s="1">
        <v>4</v>
      </c>
      <c r="G24" s="3" t="s">
        <v>988</v>
      </c>
      <c r="H24" s="3" t="s">
        <v>1096</v>
      </c>
      <c r="I24" s="1">
        <v>4</v>
      </c>
      <c r="J24" s="1" t="s">
        <v>1762</v>
      </c>
      <c r="K24" s="1">
        <v>9</v>
      </c>
      <c r="L24" s="1" t="s">
        <v>1762</v>
      </c>
      <c r="M24" s="2" t="str">
        <f t="shared" si="0"/>
        <v xml:space="preserve">                new OrderLine() { Id = 2582, OrderId = 853, StockItemId = 7, Description = "USB food flash drive - pizza slice", PackageTypeId = 7, Quantity = 4, UnitPrice = Decimal.Parse("32.00"), TaxRate = Decimal.Parse("15.000"), PickedQuantity = 4, PickingCompletedWhen = DateTime.Parse("2013-01-15 11:00:00.0000000"), LastEditedBy = 9, LastEditedWhen = DateTime.Parse("2013-01-15 11:00:00.0000000") },</v>
      </c>
    </row>
    <row r="25" spans="1:13" ht="60" x14ac:dyDescent="0.25">
      <c r="A25" s="1">
        <v>2662</v>
      </c>
      <c r="B25" s="1">
        <v>885</v>
      </c>
      <c r="C25" s="1">
        <v>24</v>
      </c>
      <c r="D25" s="2" t="s">
        <v>1042</v>
      </c>
      <c r="E25" s="1">
        <v>7</v>
      </c>
      <c r="F25" s="1">
        <v>4</v>
      </c>
      <c r="G25" s="3" t="s">
        <v>947</v>
      </c>
      <c r="H25" s="3" t="s">
        <v>1096</v>
      </c>
      <c r="I25" s="1">
        <v>4</v>
      </c>
      <c r="J25" s="1" t="s">
        <v>1765</v>
      </c>
      <c r="K25" s="1">
        <v>15</v>
      </c>
      <c r="L25" s="1" t="s">
        <v>1765</v>
      </c>
      <c r="M25" s="2" t="str">
        <f t="shared" si="0"/>
        <v xml:space="preserve">                new OrderLine() { Id = 2662, OrderId = 885, StockItemId = 24, Description = "DBA joke mug - I will get you in order (White)", PackageTypeId = 7, Quantity = 4, UnitPrice = Decimal.Parse("13.00"), TaxRate = Decimal.Parse("15.000"), PickedQuantity = 4, PickingCompletedWhen = DateTime.Parse("2013-01-16 11:00:00.0000000"), LastEditedBy = 15, LastEditedWhen = DateTime.Parse("2013-01-16 11:00:00.0000000") },</v>
      </c>
    </row>
    <row r="26" spans="1:13" ht="60" x14ac:dyDescent="0.25">
      <c r="A26" s="1">
        <v>2663</v>
      </c>
      <c r="B26" s="1">
        <v>885</v>
      </c>
      <c r="C26" s="1">
        <v>6</v>
      </c>
      <c r="D26" s="2" t="s">
        <v>998</v>
      </c>
      <c r="E26" s="1">
        <v>7</v>
      </c>
      <c r="F26" s="1">
        <v>8</v>
      </c>
      <c r="G26" s="3" t="s">
        <v>988</v>
      </c>
      <c r="H26" s="3" t="s">
        <v>1096</v>
      </c>
      <c r="I26" s="1">
        <v>8</v>
      </c>
      <c r="J26" s="1" t="s">
        <v>1765</v>
      </c>
      <c r="K26" s="1">
        <v>15</v>
      </c>
      <c r="L26" s="1" t="s">
        <v>1765</v>
      </c>
      <c r="M26" s="2" t="str">
        <f t="shared" si="0"/>
        <v xml:space="preserve">                new OrderLine() { Id = 2663, OrderId = 885, StockItemId = 6, Description = "USB food flash drive - hot dog", PackageTypeId = 7, Quantity = 8, UnitPrice = Decimal.Parse("32.00"), TaxRate = Decimal.Parse("15.000"), PickedQuantity = 8, PickingCompletedWhen = DateTime.Parse("2013-01-16 11:00:00.0000000"), LastEditedBy = 15, LastEditedWhen = DateTime.Parse("2013-01-16 11:00:00.0000000") },</v>
      </c>
    </row>
    <row r="27" spans="1:13" ht="75" x14ac:dyDescent="0.25">
      <c r="A27" s="1">
        <v>2664</v>
      </c>
      <c r="B27" s="1">
        <v>885</v>
      </c>
      <c r="C27" s="1">
        <v>38</v>
      </c>
      <c r="D27" s="2" t="s">
        <v>1070</v>
      </c>
      <c r="E27" s="1">
        <v>7</v>
      </c>
      <c r="F27" s="1">
        <v>1</v>
      </c>
      <c r="G27" s="3" t="s">
        <v>947</v>
      </c>
      <c r="H27" s="3" t="s">
        <v>1096</v>
      </c>
      <c r="I27" s="1">
        <v>1</v>
      </c>
      <c r="J27" s="1" t="s">
        <v>1765</v>
      </c>
      <c r="K27" s="1">
        <v>15</v>
      </c>
      <c r="L27" s="1" t="s">
        <v>1765</v>
      </c>
      <c r="M27" s="2" t="str">
        <f t="shared" si="0"/>
        <v xml:space="preserve">                new OrderLine() { Id = 2664, OrderId = 885, StockItemId = 38, Description = "Developer joke mug - inheritance is the OO way to become wealthy (White)", PackageTypeId = 7, Quantity = 1, UnitPrice = Decimal.Parse("13.00"), TaxRate = Decimal.Parse("15.000"), PickedQuantity = 1, PickingCompletedWhen = DateTime.Parse("2013-01-16 11:00:00.0000000"), LastEditedBy = 15, LastEditedWhen = DateTime.Parse("2013-01-16 11:00:00.0000000") },</v>
      </c>
    </row>
    <row r="28" spans="1:13" ht="60" x14ac:dyDescent="0.25">
      <c r="A28" s="1">
        <v>2717</v>
      </c>
      <c r="B28" s="1">
        <v>901</v>
      </c>
      <c r="C28" s="1">
        <v>50</v>
      </c>
      <c r="D28" s="2" t="s">
        <v>1094</v>
      </c>
      <c r="E28" s="1">
        <v>7</v>
      </c>
      <c r="F28" s="1">
        <v>3</v>
      </c>
      <c r="G28" s="3" t="s">
        <v>947</v>
      </c>
      <c r="H28" s="3" t="s">
        <v>1096</v>
      </c>
      <c r="I28" s="1">
        <v>3</v>
      </c>
      <c r="J28" s="1" t="s">
        <v>1765</v>
      </c>
      <c r="K28" s="1">
        <v>15</v>
      </c>
      <c r="L28" s="1" t="s">
        <v>1765</v>
      </c>
      <c r="M28" s="2" t="str">
        <f t="shared" si="0"/>
        <v xml:space="preserve">                new OrderLine() { Id = 2717, OrderId = 901, StockItemId = 50, Description = "Developer joke mug - old C developers never die (White)", PackageTypeId = 7, Quantity = 3, UnitPrice = Decimal.Parse("13.00"), TaxRate = Decimal.Parse("15.000"), PickedQuantity = 3, PickingCompletedWhen = DateTime.Parse("2013-01-16 11:00:00.0000000"), LastEditedBy = 15, LastEditedWhen = DateTime.Parse("2013-01-16 11:00:00.0000000") },</v>
      </c>
    </row>
    <row r="29" spans="1:13" ht="75" x14ac:dyDescent="0.25">
      <c r="A29" s="1">
        <v>2908</v>
      </c>
      <c r="B29" s="1">
        <v>960</v>
      </c>
      <c r="C29" s="1">
        <v>38</v>
      </c>
      <c r="D29" s="2" t="s">
        <v>1070</v>
      </c>
      <c r="E29" s="1">
        <v>7</v>
      </c>
      <c r="F29" s="1">
        <v>9</v>
      </c>
      <c r="G29" s="3" t="s">
        <v>947</v>
      </c>
      <c r="H29" s="3" t="s">
        <v>1096</v>
      </c>
      <c r="I29" s="1">
        <v>9</v>
      </c>
      <c r="J29" s="1" t="s">
        <v>1766</v>
      </c>
      <c r="K29" s="1">
        <v>4</v>
      </c>
      <c r="L29" s="1" t="s">
        <v>1766</v>
      </c>
      <c r="M29" s="2" t="str">
        <f t="shared" si="0"/>
        <v xml:space="preserve">                new OrderLine() { Id = 2908, OrderId = 960, StockItemId = 38, Description = "Developer joke mug - inheritance is the OO way to become wealthy (White)", PackageTypeId = 7, Quantity = 9, UnitPrice = Decimal.Parse("13.00"), TaxRate = Decimal.Parse("15.000"), PickedQuantity = 9, PickingCompletedWhen = DateTime.Parse("2013-01-18 11:00:00.0000000"), LastEditedBy = 4, LastEditedWhen = DateTime.Parse("2013-01-18 11:00:00.0000000") },</v>
      </c>
    </row>
    <row r="30" spans="1:13" ht="60" x14ac:dyDescent="0.25">
      <c r="A30" s="1">
        <v>2920</v>
      </c>
      <c r="B30" s="1">
        <v>964</v>
      </c>
      <c r="C30" s="1">
        <v>50</v>
      </c>
      <c r="D30" s="2" t="s">
        <v>1094</v>
      </c>
      <c r="E30" s="1">
        <v>7</v>
      </c>
      <c r="F30" s="1">
        <v>8</v>
      </c>
      <c r="G30" s="3" t="s">
        <v>947</v>
      </c>
      <c r="H30" s="3" t="s">
        <v>1096</v>
      </c>
      <c r="I30" s="1">
        <v>8</v>
      </c>
      <c r="J30" s="1" t="s">
        <v>1766</v>
      </c>
      <c r="K30" s="1">
        <v>4</v>
      </c>
      <c r="L30" s="1" t="s">
        <v>1766</v>
      </c>
      <c r="M30" s="2" t="str">
        <f t="shared" si="0"/>
        <v xml:space="preserve">                new OrderLine() { Id = 2920, OrderId = 964, StockItemId = 50, Description = "Developer joke mug - old C developers never die (White)", PackageTypeId = 7, Quantity = 8, UnitPrice = Decimal.Parse("13.00"), TaxRate = Decimal.Parse("15.000"), PickedQuantity = 8, PickingCompletedWhen = DateTime.Parse("2013-01-18 11:00:00.0000000"), LastEditedBy = 4, LastEditedWhen = DateTime.Parse("2013-01-18 11:00:00.0000000") },</v>
      </c>
    </row>
    <row r="31" spans="1:13" ht="60" x14ac:dyDescent="0.25">
      <c r="A31" s="1">
        <v>2921</v>
      </c>
      <c r="B31" s="1">
        <v>964</v>
      </c>
      <c r="C31" s="1">
        <v>41</v>
      </c>
      <c r="D31" s="2" t="s">
        <v>1076</v>
      </c>
      <c r="E31" s="1">
        <v>7</v>
      </c>
      <c r="F31" s="1">
        <v>8</v>
      </c>
      <c r="G31" s="3" t="s">
        <v>947</v>
      </c>
      <c r="H31" s="3" t="s">
        <v>1096</v>
      </c>
      <c r="I31" s="1">
        <v>8</v>
      </c>
      <c r="J31" s="1" t="s">
        <v>1766</v>
      </c>
      <c r="K31" s="1">
        <v>4</v>
      </c>
      <c r="L31" s="1" t="s">
        <v>1766</v>
      </c>
      <c r="M31" s="2" t="str">
        <f t="shared" si="0"/>
        <v xml:space="preserve">                new OrderLine() { Id = 2921, OrderId = 964, StockItemId = 41, Description = "Developer joke mug - (hip, hip, array) (Black)", PackageTypeId = 7, Quantity = 8, UnitPrice = Decimal.Parse("13.00"), TaxRate = Decimal.Parse("15.000"), PickedQuantity = 8, PickingCompletedWhen = DateTime.Parse("2013-01-18 11:00:00.0000000"), LastEditedBy = 4, LastEditedWhen = DateTime.Parse("2013-01-18 11:00:00.0000000") },</v>
      </c>
    </row>
    <row r="32" spans="1:13" ht="60" x14ac:dyDescent="0.25">
      <c r="A32" s="1">
        <v>3095</v>
      </c>
      <c r="B32" s="1">
        <v>1012</v>
      </c>
      <c r="C32" s="1">
        <v>34</v>
      </c>
      <c r="D32" s="2" t="s">
        <v>1062</v>
      </c>
      <c r="E32" s="1">
        <v>7</v>
      </c>
      <c r="F32" s="1">
        <v>4</v>
      </c>
      <c r="G32" s="3" t="s">
        <v>947</v>
      </c>
      <c r="H32" s="3" t="s">
        <v>1096</v>
      </c>
      <c r="I32" s="1">
        <v>4</v>
      </c>
      <c r="J32" s="1" t="s">
        <v>1766</v>
      </c>
      <c r="K32" s="1">
        <v>4</v>
      </c>
      <c r="L32" s="1" t="s">
        <v>1766</v>
      </c>
      <c r="M32" s="2" t="str">
        <f t="shared" si="0"/>
        <v xml:space="preserve">                new OrderLine() { Id = 3095, OrderId = 1012, StockItemId = 34, Description = "Developer joke mug - fun was unexpected at this time (White)", PackageTypeId = 7, Quantity = 4, UnitPrice = Decimal.Parse("13.00"), TaxRate = Decimal.Parse("15.000"), PickedQuantity = 4, PickingCompletedWhen = DateTime.Parse("2013-01-18 11:00:00.0000000"), LastEditedBy = 4, LastEditedWhen = DateTime.Parse("2013-01-18 11:00:00.0000000") },</v>
      </c>
    </row>
    <row r="33" spans="1:13" ht="60" x14ac:dyDescent="0.25">
      <c r="A33" s="1">
        <v>3098</v>
      </c>
      <c r="B33" s="1">
        <v>1014</v>
      </c>
      <c r="C33" s="1">
        <v>45</v>
      </c>
      <c r="D33" s="2" t="s">
        <v>1084</v>
      </c>
      <c r="E33" s="1">
        <v>7</v>
      </c>
      <c r="F33" s="1">
        <v>9</v>
      </c>
      <c r="G33" s="3" t="s">
        <v>947</v>
      </c>
      <c r="H33" s="3" t="s">
        <v>1096</v>
      </c>
      <c r="I33" s="1">
        <v>9</v>
      </c>
      <c r="J33" s="1" t="s">
        <v>1766</v>
      </c>
      <c r="K33" s="1">
        <v>4</v>
      </c>
      <c r="L33" s="1" t="s">
        <v>1766</v>
      </c>
      <c r="M33" s="2" t="str">
        <f t="shared" si="0"/>
        <v xml:space="preserve">                new OrderLine() { Id = 3098, OrderId = 1014, StockItemId = 45, Description = "Developer joke mug - there are 10 types of people in the world (Black)", PackageTypeId = 7, Quantity = 9, UnitPrice = Decimal.Parse("13.00"), TaxRate = Decimal.Parse("15.000"), PickedQuantity = 9, PickingCompletedWhen = DateTime.Parse("2013-01-18 11:00:00.0000000"), LastEditedBy = 4, LastEditedWhen = DateTime.Parse("2013-01-18 11:00:00.0000000") },</v>
      </c>
    </row>
    <row r="34" spans="1:13" ht="60" x14ac:dyDescent="0.25">
      <c r="A34" s="1">
        <v>3099</v>
      </c>
      <c r="B34" s="1">
        <v>1014</v>
      </c>
      <c r="C34" s="1">
        <v>23</v>
      </c>
      <c r="D34" s="2" t="s">
        <v>1040</v>
      </c>
      <c r="E34" s="1">
        <v>7</v>
      </c>
      <c r="F34" s="1">
        <v>9</v>
      </c>
      <c r="G34" s="3" t="s">
        <v>947</v>
      </c>
      <c r="H34" s="3" t="s">
        <v>1096</v>
      </c>
      <c r="I34" s="1">
        <v>9</v>
      </c>
      <c r="J34" s="1" t="s">
        <v>1766</v>
      </c>
      <c r="K34" s="1">
        <v>4</v>
      </c>
      <c r="L34" s="1" t="s">
        <v>1766</v>
      </c>
      <c r="M34" s="2" t="str">
        <f t="shared" si="0"/>
        <v xml:space="preserve">                new OrderLine() { Id = 3099, OrderId = 1014, StockItemId = 23, Description = "DBA joke mug - it depends (Black)", PackageTypeId = 7, Quantity = 9, UnitPrice = Decimal.Parse("13.00"), TaxRate = Decimal.Parse("15.000"), PickedQuantity = 9, PickingCompletedWhen = DateTime.Parse("2013-01-18 11:00:00.0000000"), LastEditedBy = 4, LastEditedWhen = DateTime.Parse("2013-01-18 11:00:00.0000000") },</v>
      </c>
    </row>
    <row r="35" spans="1:13" ht="60" x14ac:dyDescent="0.25">
      <c r="A35" s="1">
        <v>3101</v>
      </c>
      <c r="B35" s="1">
        <v>1014</v>
      </c>
      <c r="C35" s="1">
        <v>25</v>
      </c>
      <c r="D35" s="2" t="s">
        <v>1044</v>
      </c>
      <c r="E35" s="1">
        <v>7</v>
      </c>
      <c r="F35" s="1">
        <v>7</v>
      </c>
      <c r="G35" s="3" t="s">
        <v>947</v>
      </c>
      <c r="H35" s="3" t="s">
        <v>1096</v>
      </c>
      <c r="I35" s="1">
        <v>7</v>
      </c>
      <c r="J35" s="1" t="s">
        <v>1766</v>
      </c>
      <c r="K35" s="1">
        <v>4</v>
      </c>
      <c r="L35" s="1" t="s">
        <v>1766</v>
      </c>
      <c r="M35" s="2" t="str">
        <f t="shared" si="0"/>
        <v xml:space="preserve">                new OrderLine() { Id = 3101, OrderId = 1014, StockItemId = 25, Description = "DBA joke mug - I will get you in order (Black)", PackageTypeId = 7, Quantity = 7, UnitPrice = Decimal.Parse("13.00"), TaxRate = Decimal.Parse("15.000"), PickedQuantity = 7, PickingCompletedWhen = DateTime.Parse("2013-01-18 11:00:00.0000000"), LastEditedBy = 4, LastEditedWhen = DateTime.Parse("2013-01-18 11:00:00.0000000") },</v>
      </c>
    </row>
    <row r="36" spans="1:13" ht="60" x14ac:dyDescent="0.25">
      <c r="A36" s="1">
        <v>3103</v>
      </c>
      <c r="B36" s="1">
        <v>1015</v>
      </c>
      <c r="C36" s="1">
        <v>19</v>
      </c>
      <c r="D36" s="2" t="s">
        <v>1032</v>
      </c>
      <c r="E36" s="1">
        <v>7</v>
      </c>
      <c r="F36" s="1">
        <v>10</v>
      </c>
      <c r="G36" s="3" t="s">
        <v>947</v>
      </c>
      <c r="H36" s="3" t="s">
        <v>1096</v>
      </c>
      <c r="I36" s="1">
        <v>10</v>
      </c>
      <c r="J36" s="1" t="s">
        <v>1766</v>
      </c>
      <c r="K36" s="1">
        <v>4</v>
      </c>
      <c r="L36" s="1" t="s">
        <v>1766</v>
      </c>
      <c r="M36" s="2" t="str">
        <f t="shared" si="0"/>
        <v xml:space="preserve">                new OrderLine() { Id = 3103, OrderId = 1015, StockItemId = 19, Description = "DBA joke mug - daaaaaa-ta (Black)", PackageTypeId = 7, Quantity = 10, UnitPrice = Decimal.Parse("13.00"), TaxRate = Decimal.Parse("15.000"), PickedQuantity = 10, PickingCompletedWhen = DateTime.Parse("2013-01-18 11:00:00.0000000"), LastEditedBy = 4, LastEditedWhen = DateTime.Parse("2013-01-18 11:00:00.0000000") },</v>
      </c>
    </row>
    <row r="37" spans="1:13" ht="60" x14ac:dyDescent="0.25">
      <c r="A37" s="1">
        <v>3128</v>
      </c>
      <c r="B37" s="1">
        <v>1023</v>
      </c>
      <c r="C37" s="1">
        <v>24</v>
      </c>
      <c r="D37" s="2" t="s">
        <v>1042</v>
      </c>
      <c r="E37" s="1">
        <v>7</v>
      </c>
      <c r="F37" s="1">
        <v>5</v>
      </c>
      <c r="G37" s="3" t="s">
        <v>947</v>
      </c>
      <c r="H37" s="3" t="s">
        <v>1096</v>
      </c>
      <c r="I37" s="1">
        <v>5</v>
      </c>
      <c r="J37" s="1" t="s">
        <v>1766</v>
      </c>
      <c r="K37" s="1">
        <v>4</v>
      </c>
      <c r="L37" s="1" t="s">
        <v>1766</v>
      </c>
      <c r="M37" s="2" t="str">
        <f t="shared" si="0"/>
        <v xml:space="preserve">                new OrderLine() { Id = 3128, OrderId = 1023, StockItemId = 24, Description = "DBA joke mug - I will get you in order (White)", PackageTypeId = 7, Quantity = 5, UnitPrice = Decimal.Parse("13.00"), TaxRate = Decimal.Parse("15.000"), PickedQuantity = 5, PickingCompletedWhen = DateTime.Parse("2013-01-18 11:00:00.0000000"), LastEditedBy = 4, LastEditedWhen = DateTime.Parse("2013-01-18 11:00:00.0000000") },</v>
      </c>
    </row>
    <row r="38" spans="1:13" ht="60" x14ac:dyDescent="0.25">
      <c r="A38" s="1">
        <v>3129</v>
      </c>
      <c r="B38" s="1">
        <v>1023</v>
      </c>
      <c r="C38" s="1">
        <v>22</v>
      </c>
      <c r="D38" s="2" t="s">
        <v>1038</v>
      </c>
      <c r="E38" s="1">
        <v>7</v>
      </c>
      <c r="F38" s="1">
        <v>7</v>
      </c>
      <c r="G38" s="3" t="s">
        <v>947</v>
      </c>
      <c r="H38" s="3" t="s">
        <v>1096</v>
      </c>
      <c r="I38" s="1">
        <v>7</v>
      </c>
      <c r="J38" s="1" t="s">
        <v>1766</v>
      </c>
      <c r="K38" s="1">
        <v>4</v>
      </c>
      <c r="L38" s="1" t="s">
        <v>1766</v>
      </c>
      <c r="M38" s="2" t="str">
        <f t="shared" si="0"/>
        <v xml:space="preserve">                new OrderLine() { Id = 3129, OrderId = 1023, StockItemId = 22, Description = "DBA joke mug - it depends (White)", PackageTypeId = 7, Quantity = 7, UnitPrice = Decimal.Parse("13.00"), TaxRate = Decimal.Parse("15.000"), PickedQuantity = 7, PickingCompletedWhen = DateTime.Parse("2013-01-18 11:00:00.0000000"), LastEditedBy = 4, LastEditedWhen = DateTime.Parse("2013-01-18 11:00:00.0000000") },</v>
      </c>
    </row>
    <row r="39" spans="1:13" ht="60" x14ac:dyDescent="0.25">
      <c r="A39" s="1">
        <v>3713</v>
      </c>
      <c r="B39" s="1">
        <v>1202</v>
      </c>
      <c r="C39" s="1">
        <v>30</v>
      </c>
      <c r="D39" s="2" t="s">
        <v>1054</v>
      </c>
      <c r="E39" s="1">
        <v>7</v>
      </c>
      <c r="F39" s="1">
        <v>3</v>
      </c>
      <c r="G39" s="3" t="s">
        <v>947</v>
      </c>
      <c r="H39" s="3" t="s">
        <v>1096</v>
      </c>
      <c r="I39" s="1">
        <v>3</v>
      </c>
      <c r="J39" s="1" t="s">
        <v>1771</v>
      </c>
      <c r="K39" s="1">
        <v>20</v>
      </c>
      <c r="L39" s="1" t="s">
        <v>1771</v>
      </c>
      <c r="M39" s="2" t="str">
        <f t="shared" si="0"/>
        <v xml:space="preserve">                new OrderLine() { Id = 3713, OrderId = 1202, StockItemId = 30, Description = "Developer joke mug - Oct 31 = Dec 25 (White)", PackageTypeId = 7, Quantity = 3, UnitPrice = Decimal.Parse("13.00"), TaxRate = Decimal.Parse("15.000"), PickedQuantity = 3, PickingCompletedWhen = DateTime.Parse("2013-01-23 11:00:00.0000000"), LastEditedBy = 20, LastEditedWhen = DateTime.Parse("2013-01-23 11:00:00.0000000") },</v>
      </c>
    </row>
    <row r="40" spans="1:13" ht="60" x14ac:dyDescent="0.25">
      <c r="A40" s="1">
        <v>4125</v>
      </c>
      <c r="B40" s="1">
        <v>1333</v>
      </c>
      <c r="C40" s="1">
        <v>7</v>
      </c>
      <c r="D40" s="2" t="s">
        <v>1000</v>
      </c>
      <c r="E40" s="1">
        <v>7</v>
      </c>
      <c r="F40" s="1">
        <v>2</v>
      </c>
      <c r="G40" s="3" t="s">
        <v>988</v>
      </c>
      <c r="H40" s="3" t="s">
        <v>1096</v>
      </c>
      <c r="I40" s="1">
        <v>2</v>
      </c>
      <c r="J40" s="1" t="s">
        <v>1775</v>
      </c>
      <c r="K40" s="1">
        <v>17</v>
      </c>
      <c r="L40" s="1" t="s">
        <v>1775</v>
      </c>
      <c r="M40" s="2" t="str">
        <f t="shared" si="0"/>
        <v xml:space="preserve">                new OrderLine() { Id = 4125, OrderId = 1333, StockItemId = 7, Description = "USB food flash drive - pizza slice", PackageTypeId = 7, Quantity = 2, UnitPrice = Decimal.Parse("32.00"), TaxRate = Decimal.Parse("15.000"), PickedQuantity = 2, PickingCompletedWhen = DateTime.Parse("2013-01-25 11:00:00.0000000"), LastEditedBy = 17, LastEditedWhen = DateTime.Parse("2013-01-25 11:00:00.0000000") },</v>
      </c>
    </row>
    <row r="41" spans="1:13" ht="60" x14ac:dyDescent="0.25">
      <c r="A41" s="1">
        <v>4132</v>
      </c>
      <c r="B41" s="1">
        <v>1336</v>
      </c>
      <c r="C41" s="1">
        <v>12</v>
      </c>
      <c r="D41" s="2" t="s">
        <v>1013</v>
      </c>
      <c r="E41" s="1">
        <v>7</v>
      </c>
      <c r="F41" s="1">
        <v>8</v>
      </c>
      <c r="G41" s="3" t="s">
        <v>988</v>
      </c>
      <c r="H41" s="3" t="s">
        <v>1096</v>
      </c>
      <c r="I41" s="1">
        <v>8</v>
      </c>
      <c r="J41" s="1" t="s">
        <v>1775</v>
      </c>
      <c r="K41" s="1">
        <v>17</v>
      </c>
      <c r="L41" s="1" t="s">
        <v>1775</v>
      </c>
      <c r="M41" s="2" t="str">
        <f t="shared" si="0"/>
        <v xml:space="preserve">                new OrderLine() { Id = 4132, OrderId = 1336, StockItemId = 12, Description = "USB food flash drive - donut", PackageTypeId = 7, Quantity = 8, UnitPrice = Decimal.Parse("32.00"), TaxRate = Decimal.Parse("15.000"), PickedQuantity = 8, PickingCompletedWhen = DateTime.Parse("2013-01-25 11:00:00.0000000"), LastEditedBy = 17, LastEditedWhen = DateTime.Parse("2013-01-25 11:00:00.0000000") },</v>
      </c>
    </row>
    <row r="42" spans="1:13" ht="60" x14ac:dyDescent="0.25">
      <c r="A42" s="1">
        <v>4142</v>
      </c>
      <c r="B42" s="1">
        <v>1339</v>
      </c>
      <c r="C42" s="1">
        <v>20</v>
      </c>
      <c r="D42" s="2" t="s">
        <v>1034</v>
      </c>
      <c r="E42" s="1">
        <v>7</v>
      </c>
      <c r="F42" s="1">
        <v>2</v>
      </c>
      <c r="G42" s="3" t="s">
        <v>947</v>
      </c>
      <c r="H42" s="3" t="s">
        <v>1096</v>
      </c>
      <c r="I42" s="1">
        <v>2</v>
      </c>
      <c r="J42" s="1" t="s">
        <v>1775</v>
      </c>
      <c r="K42" s="1">
        <v>17</v>
      </c>
      <c r="L42" s="1" t="s">
        <v>1775</v>
      </c>
      <c r="M42" s="2" t="str">
        <f t="shared" si="0"/>
        <v xml:space="preserve">                new OrderLine() { Id = 4142, OrderId = 1339, StockItemId = 20, Description = "DBA joke mug - you might be a DBA if (White)", PackageTypeId = 7, Quantity = 2, UnitPrice = Decimal.Parse("13.00"), TaxRate = Decimal.Parse("15.000"), PickedQuantity = 2, PickingCompletedWhen = DateTime.Parse("2013-01-25 11:00:00.0000000"), LastEditedBy = 17, LastEditedWhen = DateTime.Parse("2013-01-25 11:00:00.0000000") },</v>
      </c>
    </row>
    <row r="43" spans="1:13" ht="60" x14ac:dyDescent="0.25">
      <c r="A43" s="1">
        <v>4144</v>
      </c>
      <c r="B43" s="1">
        <v>1339</v>
      </c>
      <c r="C43" s="1">
        <v>28</v>
      </c>
      <c r="D43" s="2" t="s">
        <v>1050</v>
      </c>
      <c r="E43" s="1">
        <v>7</v>
      </c>
      <c r="F43" s="1">
        <v>9</v>
      </c>
      <c r="G43" s="3" t="s">
        <v>947</v>
      </c>
      <c r="H43" s="3" t="s">
        <v>1096</v>
      </c>
      <c r="I43" s="1">
        <v>9</v>
      </c>
      <c r="J43" s="1" t="s">
        <v>1775</v>
      </c>
      <c r="K43" s="1">
        <v>17</v>
      </c>
      <c r="L43" s="1" t="s">
        <v>1775</v>
      </c>
      <c r="M43" s="2" t="str">
        <f t="shared" si="0"/>
        <v xml:space="preserve">                new OrderLine() { Id = 4144, OrderId = 1339, StockItemId = 28, Description = "DBA joke mug - two types of DBAs (White)", PackageTypeId = 7, Quantity = 9, UnitPrice = Decimal.Parse("13.00"), TaxRate = Decimal.Parse("15.000"), PickedQuantity = 9, PickingCompletedWhen = DateTime.Parse("2013-01-25 11:00:00.0000000"), LastEditedBy = 17, LastEditedWhen = DateTime.Parse("2013-01-25 11:00:00.0000000") },</v>
      </c>
    </row>
    <row r="44" spans="1:13" ht="60" x14ac:dyDescent="0.25">
      <c r="A44" s="1">
        <v>4145</v>
      </c>
      <c r="B44" s="1">
        <v>1339</v>
      </c>
      <c r="C44" s="1">
        <v>25</v>
      </c>
      <c r="D44" s="2" t="s">
        <v>1044</v>
      </c>
      <c r="E44" s="1">
        <v>7</v>
      </c>
      <c r="F44" s="1">
        <v>8</v>
      </c>
      <c r="G44" s="3" t="s">
        <v>947</v>
      </c>
      <c r="H44" s="3" t="s">
        <v>1096</v>
      </c>
      <c r="I44" s="1">
        <v>8</v>
      </c>
      <c r="J44" s="1" t="s">
        <v>1775</v>
      </c>
      <c r="K44" s="1">
        <v>17</v>
      </c>
      <c r="L44" s="1" t="s">
        <v>1775</v>
      </c>
      <c r="M44" s="2" t="str">
        <f t="shared" si="0"/>
        <v xml:space="preserve">                new OrderLine() { Id = 4145, OrderId = 1339, StockItemId = 25, Description = "DBA joke mug - I will get you in order (Black)", PackageTypeId = 7, Quantity = 8, UnitPrice = Decimal.Parse("13.00"), TaxRate = Decimal.Parse("15.000"), PickedQuantity = 8, PickingCompletedWhen = DateTime.Parse("2013-01-25 11:00:00.0000000"), LastEditedBy = 17, LastEditedWhen = DateTime.Parse("2013-01-25 11:00:00.0000000") },</v>
      </c>
    </row>
    <row r="45" spans="1:13" ht="75" x14ac:dyDescent="0.25">
      <c r="A45" s="1">
        <v>4231</v>
      </c>
      <c r="B45" s="1">
        <v>1366</v>
      </c>
      <c r="C45" s="1">
        <v>39</v>
      </c>
      <c r="D45" s="2" t="s">
        <v>1072</v>
      </c>
      <c r="E45" s="1">
        <v>7</v>
      </c>
      <c r="F45" s="1">
        <v>10</v>
      </c>
      <c r="G45" s="3" t="s">
        <v>947</v>
      </c>
      <c r="H45" s="3" t="s">
        <v>1096</v>
      </c>
      <c r="I45" s="1">
        <v>10</v>
      </c>
      <c r="J45" s="1" t="s">
        <v>1776</v>
      </c>
      <c r="K45" s="1">
        <v>4</v>
      </c>
      <c r="L45" s="1" t="s">
        <v>1776</v>
      </c>
      <c r="M45" s="2" t="str">
        <f t="shared" si="0"/>
        <v xml:space="preserve">                new OrderLine() { Id = 4231, OrderId = 1366, StockItemId = 39, Description = "Developer joke mug - inheritance is the OO way to become wealthy (Black)", PackageTypeId = 7, Quantity = 10, UnitPrice = Decimal.Parse("13.00"), TaxRate = Decimal.Parse("15.000"), PickedQuantity = 10, PickingCompletedWhen = DateTime.Parse("2013-01-26 11:00:00.0000000"), LastEditedBy = 4, LastEditedWhen = DateTime.Parse("2013-01-26 11:00:00.0000000") },</v>
      </c>
    </row>
    <row r="46" spans="1:13" ht="60" x14ac:dyDescent="0.25">
      <c r="A46" s="1">
        <v>4416</v>
      </c>
      <c r="B46" s="1">
        <v>1420</v>
      </c>
      <c r="C46" s="1">
        <v>15</v>
      </c>
      <c r="D46" s="2" t="s">
        <v>1019</v>
      </c>
      <c r="E46" s="1">
        <v>9</v>
      </c>
      <c r="F46" s="1">
        <v>8</v>
      </c>
      <c r="G46" s="3" t="s">
        <v>1003</v>
      </c>
      <c r="H46" s="3" t="s">
        <v>1096</v>
      </c>
      <c r="I46" s="1">
        <v>8</v>
      </c>
      <c r="J46" s="1" t="s">
        <v>1777</v>
      </c>
      <c r="K46" s="1">
        <v>5</v>
      </c>
      <c r="L46" s="1" t="s">
        <v>1777</v>
      </c>
      <c r="M46" s="2" t="str">
        <f t="shared" si="0"/>
        <v xml:space="preserve">                new OrderLine() { Id = 4416, OrderId = 1420, StockItemId = 15, Description = "USB food flash drive - dessert 10 drive variety pack", PackageTypeId = 9, Quantity = 8, UnitPrice = Decimal.Parse("240.00"), TaxRate = Decimal.Parse("15.000"), PickedQuantity = 8, PickingCompletedWhen = DateTime.Parse("2013-01-28 11:00:00.0000000"), LastEditedBy = 5, LastEditedWhen = DateTime.Parse("2013-01-28 11:00:00.0000000") },</v>
      </c>
    </row>
    <row r="47" spans="1:13" ht="60" x14ac:dyDescent="0.25">
      <c r="A47" s="1">
        <v>4527</v>
      </c>
      <c r="B47" s="1">
        <v>1453</v>
      </c>
      <c r="C47" s="1">
        <v>15</v>
      </c>
      <c r="D47" s="2" t="s">
        <v>1019</v>
      </c>
      <c r="E47" s="1">
        <v>9</v>
      </c>
      <c r="F47" s="1">
        <v>6</v>
      </c>
      <c r="G47" s="3" t="s">
        <v>1003</v>
      </c>
      <c r="H47" s="3" t="s">
        <v>1096</v>
      </c>
      <c r="I47" s="1">
        <v>6</v>
      </c>
      <c r="J47" s="1" t="s">
        <v>1772</v>
      </c>
      <c r="K47" s="1">
        <v>8</v>
      </c>
      <c r="L47" s="1" t="s">
        <v>1772</v>
      </c>
      <c r="M47" s="2" t="str">
        <f t="shared" si="0"/>
        <v xml:space="preserve">                new OrderLine() { Id = 4527, OrderId = 1453, StockItemId = 15, Description = "USB food flash drive - dessert 10 drive variety pack", PackageTypeId = 9, Quantity = 6, UnitPrice = Decimal.Parse("240.00"), TaxRate = Decimal.Parse("15.000"), PickedQuantity = 6, PickingCompletedWhen = DateTime.Parse("2013-01-29 11:00:00.0000000"), LastEditedBy = 8, LastEditedWhen = DateTime.Parse("2013-01-29 11:00:00.0000000") },</v>
      </c>
    </row>
    <row r="48" spans="1:13" ht="60" x14ac:dyDescent="0.25">
      <c r="A48" s="1">
        <v>4528</v>
      </c>
      <c r="B48" s="1">
        <v>1453</v>
      </c>
      <c r="C48" s="1">
        <v>23</v>
      </c>
      <c r="D48" s="2" t="s">
        <v>1040</v>
      </c>
      <c r="E48" s="1">
        <v>7</v>
      </c>
      <c r="F48" s="1">
        <v>10</v>
      </c>
      <c r="G48" s="3" t="s">
        <v>947</v>
      </c>
      <c r="H48" s="3" t="s">
        <v>1096</v>
      </c>
      <c r="I48" s="1">
        <v>10</v>
      </c>
      <c r="J48" s="1" t="s">
        <v>1772</v>
      </c>
      <c r="K48" s="1">
        <v>8</v>
      </c>
      <c r="L48" s="1" t="s">
        <v>1772</v>
      </c>
      <c r="M48" s="2" t="str">
        <f t="shared" si="0"/>
        <v xml:space="preserve">                new OrderLine() { Id = 4528, OrderId = 1453, StockItemId = 23, Description = "DBA joke mug - it depends (Black)", PackageTypeId = 7, Quantity = 10, UnitPrice = Decimal.Parse("13.00"), TaxRate = Decimal.Parse("15.000"), PickedQuantity = 10, PickingCompletedWhen = DateTime.Parse("2013-01-29 11:00:00.0000000"), LastEditedBy = 8, LastEditedWhen = DateTime.Parse("2013-01-29 11:00:00.0000000") },</v>
      </c>
    </row>
    <row r="49" spans="1:13" ht="60" x14ac:dyDescent="0.25">
      <c r="A49" s="1">
        <v>4596</v>
      </c>
      <c r="B49" s="1">
        <v>1471</v>
      </c>
      <c r="C49" s="1">
        <v>4</v>
      </c>
      <c r="D49" s="2" t="s">
        <v>987</v>
      </c>
      <c r="E49" s="1">
        <v>7</v>
      </c>
      <c r="F49" s="1">
        <v>7</v>
      </c>
      <c r="G49" s="3" t="s">
        <v>988</v>
      </c>
      <c r="H49" s="3" t="s">
        <v>1096</v>
      </c>
      <c r="I49" s="1">
        <v>7</v>
      </c>
      <c r="J49" s="1" t="s">
        <v>1772</v>
      </c>
      <c r="K49" s="1">
        <v>8</v>
      </c>
      <c r="L49" s="1" t="s">
        <v>1772</v>
      </c>
      <c r="M49" s="2" t="str">
        <f t="shared" si="0"/>
        <v xml:space="preserve">                new OrderLine() { Id = 4596, OrderId = 1471, StockItemId = 4, Description = "USB food flash drive - sushi roll", PackageTypeId = 7, Quantity = 7, UnitPrice = Decimal.Parse("32.00"), TaxRate = Decimal.Parse("15.000"), PickedQuantity = 7, PickingCompletedWhen = DateTime.Parse("2013-01-29 11:00:00.0000000"), LastEditedBy = 8, LastEditedWhen = DateTime.Parse("2013-01-29 11:00:00.0000000") },</v>
      </c>
    </row>
    <row r="50" spans="1:13" ht="60" x14ac:dyDescent="0.25">
      <c r="A50" s="1">
        <v>4877</v>
      </c>
      <c r="B50" s="1">
        <v>1557</v>
      </c>
      <c r="C50" s="1">
        <v>11</v>
      </c>
      <c r="D50" s="2" t="s">
        <v>1011</v>
      </c>
      <c r="E50" s="1">
        <v>7</v>
      </c>
      <c r="F50" s="1">
        <v>9</v>
      </c>
      <c r="G50" s="3" t="s">
        <v>988</v>
      </c>
      <c r="H50" s="3" t="s">
        <v>1096</v>
      </c>
      <c r="I50" s="1">
        <v>9</v>
      </c>
      <c r="J50" s="1" t="s">
        <v>1779</v>
      </c>
      <c r="K50" s="1">
        <v>5</v>
      </c>
      <c r="L50" s="1" t="s">
        <v>1779</v>
      </c>
      <c r="M50" s="2" t="str">
        <f t="shared" si="0"/>
        <v xml:space="preserve">                new OrderLine() { Id = 4877, OrderId = 1557, StockItemId = 11, Description = "USB food flash drive - cookie", PackageTypeId = 7, Quantity = 9, UnitPrice = Decimal.Parse("32.00"), TaxRate = Decimal.Parse("15.000"), PickedQuantity = 9, PickingCompletedWhen = DateTime.Parse("2013-01-30 11:00:00.0000000"), LastEditedBy = 5, LastEditedWhen = DateTime.Parse("2013-01-30 11:00:00.0000000") },</v>
      </c>
    </row>
    <row r="51" spans="1:13" ht="60" x14ac:dyDescent="0.25">
      <c r="A51" s="1">
        <v>4878</v>
      </c>
      <c r="B51" s="1">
        <v>1557</v>
      </c>
      <c r="C51" s="1">
        <v>10</v>
      </c>
      <c r="D51" s="2" t="s">
        <v>1009</v>
      </c>
      <c r="E51" s="1">
        <v>7</v>
      </c>
      <c r="F51" s="1">
        <v>7</v>
      </c>
      <c r="G51" s="3" t="s">
        <v>988</v>
      </c>
      <c r="H51" s="3" t="s">
        <v>1096</v>
      </c>
      <c r="I51" s="1">
        <v>7</v>
      </c>
      <c r="J51" s="1" t="s">
        <v>1779</v>
      </c>
      <c r="K51" s="1">
        <v>5</v>
      </c>
      <c r="L51" s="1" t="s">
        <v>1779</v>
      </c>
      <c r="M51" s="2" t="str">
        <f t="shared" si="0"/>
        <v xml:space="preserve">                new OrderLine() { Id = 4878, OrderId = 1557, StockItemId = 10, Description = "USB food flash drive - chocolate bar", PackageTypeId = 7, Quantity = 7, UnitPrice = Decimal.Parse("32.00"), TaxRate = Decimal.Parse("15.000"), PickedQuantity = 7, PickingCompletedWhen = DateTime.Parse("2013-01-30 11:00:00.0000000"), LastEditedBy = 5, LastEditedWhen = DateTime.Parse("2013-01-30 11:00:00.0000000") },</v>
      </c>
    </row>
    <row r="52" spans="1:13" ht="60" x14ac:dyDescent="0.25">
      <c r="A52" s="1">
        <v>4879</v>
      </c>
      <c r="B52" s="1">
        <v>1557</v>
      </c>
      <c r="C52" s="1">
        <v>22</v>
      </c>
      <c r="D52" s="2" t="s">
        <v>1038</v>
      </c>
      <c r="E52" s="1">
        <v>7</v>
      </c>
      <c r="F52" s="1">
        <v>3</v>
      </c>
      <c r="G52" s="3" t="s">
        <v>947</v>
      </c>
      <c r="H52" s="3" t="s">
        <v>1096</v>
      </c>
      <c r="I52" s="1">
        <v>3</v>
      </c>
      <c r="J52" s="1" t="s">
        <v>1779</v>
      </c>
      <c r="K52" s="1">
        <v>5</v>
      </c>
      <c r="L52" s="1" t="s">
        <v>1779</v>
      </c>
      <c r="M52" s="2" t="str">
        <f t="shared" si="0"/>
        <v xml:space="preserve">                new OrderLine() { Id = 4879, OrderId = 1557, StockItemId = 22, Description = "DBA joke mug - it depends (White)", PackageTypeId = 7, Quantity = 3, UnitPrice = Decimal.Parse("13.00"), TaxRate = Decimal.Parse("15.000"), PickedQuantity = 3, PickingCompletedWhen = DateTime.Parse("2013-01-30 11:00:00.0000000"), LastEditedBy = 5, LastEditedWhen = DateTime.Parse("2013-01-30 11:00:00.0000000") },</v>
      </c>
    </row>
    <row r="53" spans="1:13" ht="60" x14ac:dyDescent="0.25">
      <c r="A53" s="1">
        <v>5008</v>
      </c>
      <c r="B53" s="1">
        <v>1592</v>
      </c>
      <c r="C53" s="1">
        <v>18</v>
      </c>
      <c r="D53" s="2" t="s">
        <v>1030</v>
      </c>
      <c r="E53" s="1">
        <v>7</v>
      </c>
      <c r="F53" s="1">
        <v>9</v>
      </c>
      <c r="G53" s="3" t="s">
        <v>947</v>
      </c>
      <c r="H53" s="3" t="s">
        <v>1096</v>
      </c>
      <c r="I53" s="1">
        <v>9</v>
      </c>
      <c r="J53" s="1" t="s">
        <v>1779</v>
      </c>
      <c r="K53" s="1">
        <v>5</v>
      </c>
      <c r="L53" s="1" t="s">
        <v>1779</v>
      </c>
      <c r="M53" s="2" t="str">
        <f t="shared" si="0"/>
        <v xml:space="preserve">                new OrderLine() { Id = 5008, OrderId = 1592, StockItemId = 18, Description = "DBA joke mug - daaaaaa-ta (White)", PackageTypeId = 7, Quantity = 9, UnitPrice = Decimal.Parse("13.00"), TaxRate = Decimal.Parse("15.000"), PickedQuantity = 9, PickingCompletedWhen = DateTime.Parse("2013-01-30 11:00:00.0000000"), LastEditedBy = 5, LastEditedWhen = DateTime.Parse("2013-01-30 11:00:00.0000000") },</v>
      </c>
    </row>
    <row r="54" spans="1:13" ht="60" x14ac:dyDescent="0.25">
      <c r="A54" s="1">
        <v>5229</v>
      </c>
      <c r="B54" s="1">
        <v>1656</v>
      </c>
      <c r="C54" s="1">
        <v>12</v>
      </c>
      <c r="D54" s="2" t="s">
        <v>1013</v>
      </c>
      <c r="E54" s="1">
        <v>7</v>
      </c>
      <c r="F54" s="1">
        <v>3</v>
      </c>
      <c r="G54" s="3" t="s">
        <v>988</v>
      </c>
      <c r="H54" s="3" t="s">
        <v>1096</v>
      </c>
      <c r="I54" s="1">
        <v>3</v>
      </c>
      <c r="J54" s="1" t="s">
        <v>1780</v>
      </c>
      <c r="K54" s="1">
        <v>2</v>
      </c>
      <c r="L54" s="1" t="s">
        <v>1780</v>
      </c>
      <c r="M54" s="2" t="str">
        <f t="shared" si="0"/>
        <v xml:space="preserve">                new OrderLine() { Id = 5229, OrderId = 1656, StockItemId = 12, Description = "USB food flash drive - donut", PackageTypeId = 7, Quantity = 3, UnitPrice = Decimal.Parse("32.00"), TaxRate = Decimal.Parse("15.000"), PickedQuantity = 3, PickingCompletedWhen = DateTime.Parse("2013-01-31 11:00:00.0000000"), LastEditedBy = 2, LastEditedWhen = DateTime.Parse("2013-01-31 11:00:00.0000000") },</v>
      </c>
    </row>
    <row r="55" spans="1:13" ht="60" x14ac:dyDescent="0.25">
      <c r="A55" s="1">
        <v>5494</v>
      </c>
      <c r="B55" s="1">
        <v>1739</v>
      </c>
      <c r="C55" s="1">
        <v>6</v>
      </c>
      <c r="D55" s="2" t="s">
        <v>998</v>
      </c>
      <c r="E55" s="1">
        <v>7</v>
      </c>
      <c r="F55" s="1">
        <v>10</v>
      </c>
      <c r="G55" s="3" t="s">
        <v>988</v>
      </c>
      <c r="H55" s="3" t="s">
        <v>1096</v>
      </c>
      <c r="I55" s="1">
        <v>10</v>
      </c>
      <c r="J55" s="1" t="s">
        <v>1782</v>
      </c>
      <c r="K55" s="1">
        <v>7</v>
      </c>
      <c r="L55" s="1" t="s">
        <v>1782</v>
      </c>
      <c r="M55" s="2" t="str">
        <f t="shared" si="0"/>
        <v xml:space="preserve">                new OrderLine() { Id = 5494, OrderId = 1739, StockItemId = 6, Description = "USB food flash drive - hot dog", PackageTypeId = 7, Quantity = 10, UnitPrice = Decimal.Parse("32.00"), TaxRate = Decimal.Parse("15.000"), PickedQuantity = 10, PickingCompletedWhen = DateTime.Parse("2013-02-01 11:00:00.0000000"), LastEditedBy = 7, LastEditedWhen = DateTime.Parse("2013-02-01 11:00:00.0000000") },</v>
      </c>
    </row>
    <row r="56" spans="1:13" ht="60" x14ac:dyDescent="0.25">
      <c r="A56" s="1">
        <v>5547</v>
      </c>
      <c r="B56" s="1">
        <v>1757</v>
      </c>
      <c r="C56" s="1">
        <v>28</v>
      </c>
      <c r="D56" s="2" t="s">
        <v>1050</v>
      </c>
      <c r="E56" s="1">
        <v>7</v>
      </c>
      <c r="F56" s="1">
        <v>1</v>
      </c>
      <c r="G56" s="3" t="s">
        <v>947</v>
      </c>
      <c r="H56" s="3" t="s">
        <v>1096</v>
      </c>
      <c r="I56" s="1">
        <v>1</v>
      </c>
      <c r="J56" s="1" t="s">
        <v>1784</v>
      </c>
      <c r="K56" s="1">
        <v>8</v>
      </c>
      <c r="L56" s="1" t="s">
        <v>1784</v>
      </c>
      <c r="M56" s="2" t="str">
        <f t="shared" si="0"/>
        <v xml:space="preserve">                new OrderLine() { Id = 5547, OrderId = 1757, StockItemId = 28, Description = "DBA joke mug - two types of DBAs (White)", PackageTypeId = 7, Quantity = 1, UnitPrice = Decimal.Parse("13.00"), TaxRate = Decimal.Parse("15.000"), PickedQuantity = 1, PickingCompletedWhen = DateTime.Parse("2013-02-02 11:00:00.0000000"), LastEditedBy = 8, LastEditedWhen = DateTime.Parse("2013-02-02 11:00:00.0000000") },</v>
      </c>
    </row>
    <row r="57" spans="1:13" ht="60" x14ac:dyDescent="0.25">
      <c r="A57" s="1">
        <v>5621</v>
      </c>
      <c r="B57" s="1">
        <v>1779</v>
      </c>
      <c r="C57" s="1">
        <v>1</v>
      </c>
      <c r="D57" s="2" t="s">
        <v>968</v>
      </c>
      <c r="E57" s="1">
        <v>7</v>
      </c>
      <c r="F57" s="1">
        <v>2</v>
      </c>
      <c r="G57" s="3" t="s">
        <v>969</v>
      </c>
      <c r="H57" s="3" t="s">
        <v>1096</v>
      </c>
      <c r="I57" s="1">
        <v>2</v>
      </c>
      <c r="J57" s="1" t="s">
        <v>1784</v>
      </c>
      <c r="K57" s="1">
        <v>8</v>
      </c>
      <c r="L57" s="1" t="s">
        <v>1784</v>
      </c>
      <c r="M57" s="2" t="str">
        <f t="shared" si="0"/>
        <v xml:space="preserve">                new OrderLine() { Id = 5621, OrderId = 1779, StockItemId = 1, Description = "USB missile launcher (Green)", PackageTypeId = 7, Quantity = 2, UnitPrice = Decimal.Parse("25.00"), TaxRate = Decimal.Parse("15.000"), PickedQuantity = 2, PickingCompletedWhen = DateTime.Parse("2013-02-02 11:00:00.0000000"), LastEditedBy = 8, LastEditedWhen = DateTime.Parse("2013-02-02 11:00:00.0000000") },</v>
      </c>
    </row>
    <row r="58" spans="1:13" ht="60" x14ac:dyDescent="0.25">
      <c r="A58" s="1">
        <v>5681</v>
      </c>
      <c r="B58" s="1">
        <v>1799</v>
      </c>
      <c r="C58" s="1">
        <v>1</v>
      </c>
      <c r="D58" s="2" t="s">
        <v>968</v>
      </c>
      <c r="E58" s="1">
        <v>7</v>
      </c>
      <c r="F58" s="1">
        <v>1</v>
      </c>
      <c r="G58" s="3" t="s">
        <v>969</v>
      </c>
      <c r="H58" s="3" t="s">
        <v>1096</v>
      </c>
      <c r="I58" s="1">
        <v>1</v>
      </c>
      <c r="J58" s="1" t="s">
        <v>1787</v>
      </c>
      <c r="K58" s="1">
        <v>20</v>
      </c>
      <c r="L58" s="1" t="s">
        <v>1787</v>
      </c>
      <c r="M58" s="2" t="str">
        <f t="shared" si="0"/>
        <v xml:space="preserve">                new OrderLine() { Id = 5681, OrderId = 1799, StockItemId = 1, Description = "USB missile launcher (Green)", PackageTypeId = 7, Quantity = 1, UnitPrice = Decimal.Parse("25.00"), TaxRate = Decimal.Parse("15.000"), PickedQuantity = 1, PickingCompletedWhen = DateTime.Parse("2013-02-04 11:00:00.0000000"), LastEditedBy = 20, LastEditedWhen = DateTime.Parse("2013-02-04 11:00:00.0000000") },</v>
      </c>
    </row>
    <row r="59" spans="1:13" ht="60" x14ac:dyDescent="0.25">
      <c r="A59" s="1">
        <v>5785</v>
      </c>
      <c r="B59" s="1">
        <v>1829</v>
      </c>
      <c r="C59" s="1">
        <v>36</v>
      </c>
      <c r="D59" s="2" t="s">
        <v>1066</v>
      </c>
      <c r="E59" s="1">
        <v>7</v>
      </c>
      <c r="F59" s="1">
        <v>5</v>
      </c>
      <c r="G59" s="3" t="s">
        <v>947</v>
      </c>
      <c r="H59" s="3" t="s">
        <v>1096</v>
      </c>
      <c r="I59" s="1">
        <v>5</v>
      </c>
      <c r="J59" s="1" t="s">
        <v>1787</v>
      </c>
      <c r="K59" s="1">
        <v>20</v>
      </c>
      <c r="L59" s="1" t="s">
        <v>1787</v>
      </c>
      <c r="M59" s="2" t="str">
        <f t="shared" si="0"/>
        <v xml:space="preserve">                new OrderLine() { Id = 5785, OrderId = 1829, StockItemId = 36, Description = "Developer joke mug - when your hammer is C++ (White)", PackageTypeId = 7, Quantity = 5, UnitPrice = Decimal.Parse("13.00"), TaxRate = Decimal.Parse("15.000"), PickedQuantity = 5, PickingCompletedWhen = DateTime.Parse("2013-02-04 11:00:00.0000000"), LastEditedBy = 20, LastEditedWhen = DateTime.Parse("2013-02-04 11:00:00.0000000") },</v>
      </c>
    </row>
    <row r="60" spans="1:13" ht="75" x14ac:dyDescent="0.25">
      <c r="A60" s="1">
        <v>5991</v>
      </c>
      <c r="B60" s="1">
        <v>1889</v>
      </c>
      <c r="C60" s="1">
        <v>39</v>
      </c>
      <c r="D60" s="2" t="s">
        <v>1072</v>
      </c>
      <c r="E60" s="1">
        <v>7</v>
      </c>
      <c r="F60" s="1">
        <v>4</v>
      </c>
      <c r="G60" s="3" t="s">
        <v>947</v>
      </c>
      <c r="H60" s="3" t="s">
        <v>1096</v>
      </c>
      <c r="I60" s="1">
        <v>4</v>
      </c>
      <c r="J60" s="1" t="s">
        <v>1788</v>
      </c>
      <c r="K60" s="1">
        <v>7</v>
      </c>
      <c r="L60" s="1" t="s">
        <v>1788</v>
      </c>
      <c r="M60" s="2" t="str">
        <f t="shared" si="0"/>
        <v xml:space="preserve">                new OrderLine() { Id = 5991, OrderId = 1889, StockItemId = 39, Description = "Developer joke mug - inheritance is the OO way to become wealthy (Black)", PackageTypeId = 7, Quantity = 4, UnitPrice = Decimal.Parse("13.00"), TaxRate = Decimal.Parse("15.000"), PickedQuantity = 4, PickingCompletedWhen = DateTime.Parse("2013-02-06 11:00:00.0000000"), LastEditedBy = 7, LastEditedWhen = DateTime.Parse("2013-02-06 11:00:00.0000000") },</v>
      </c>
    </row>
    <row r="61" spans="1:13" ht="60" x14ac:dyDescent="0.25">
      <c r="A61" s="1">
        <v>6032</v>
      </c>
      <c r="B61" s="1">
        <v>1899</v>
      </c>
      <c r="C61" s="1">
        <v>7</v>
      </c>
      <c r="D61" s="2" t="s">
        <v>1000</v>
      </c>
      <c r="E61" s="1">
        <v>7</v>
      </c>
      <c r="F61" s="1">
        <v>6</v>
      </c>
      <c r="G61" s="3" t="s">
        <v>988</v>
      </c>
      <c r="H61" s="3" t="s">
        <v>1096</v>
      </c>
      <c r="I61" s="1">
        <v>6</v>
      </c>
      <c r="J61" s="1" t="s">
        <v>1788</v>
      </c>
      <c r="K61" s="1">
        <v>7</v>
      </c>
      <c r="L61" s="1" t="s">
        <v>1788</v>
      </c>
      <c r="M61" s="2" t="str">
        <f t="shared" si="0"/>
        <v xml:space="preserve">                new OrderLine() { Id = 6032, OrderId = 1899, StockItemId = 7, Description = "USB food flash drive - pizza slice", PackageTypeId = 7, Quantity = 6, UnitPrice = Decimal.Parse("32.00"), TaxRate = Decimal.Parse("15.000"), PickedQuantity = 6, PickingCompletedWhen = DateTime.Parse("2013-02-06 11:00:00.0000000"), LastEditedBy = 7, LastEditedWhen = DateTime.Parse("2013-02-06 11:00:00.0000000") },</v>
      </c>
    </row>
    <row r="62" spans="1:13" ht="60" x14ac:dyDescent="0.25">
      <c r="A62" s="1">
        <v>6037</v>
      </c>
      <c r="B62" s="1">
        <v>1900</v>
      </c>
      <c r="C62" s="1">
        <v>23</v>
      </c>
      <c r="D62" s="2" t="s">
        <v>1040</v>
      </c>
      <c r="E62" s="1">
        <v>7</v>
      </c>
      <c r="F62" s="1">
        <v>2</v>
      </c>
      <c r="G62" s="3" t="s">
        <v>947</v>
      </c>
      <c r="H62" s="3" t="s">
        <v>1096</v>
      </c>
      <c r="I62" s="1">
        <v>2</v>
      </c>
      <c r="J62" s="1" t="s">
        <v>1788</v>
      </c>
      <c r="K62" s="1">
        <v>7</v>
      </c>
      <c r="L62" s="1" t="s">
        <v>1788</v>
      </c>
      <c r="M62" s="2" t="str">
        <f t="shared" si="0"/>
        <v xml:space="preserve">                new OrderLine() { Id = 6037, OrderId = 1900, StockItemId = 23, Description = "DBA joke mug - it depends (Black)", PackageTypeId = 7, Quantity = 2, UnitPrice = Decimal.Parse("13.00"), TaxRate = Decimal.Parse("15.000"), PickedQuantity = 2, PickingCompletedWhen = DateTime.Parse("2013-02-06 11:00:00.0000000"), LastEditedBy = 7, LastEditedWhen = DateTime.Parse("2013-02-06 11:00:00.0000000") },</v>
      </c>
    </row>
    <row r="63" spans="1:13" ht="60" x14ac:dyDescent="0.25">
      <c r="A63" s="1">
        <v>6038</v>
      </c>
      <c r="B63" s="1">
        <v>1900</v>
      </c>
      <c r="C63" s="1">
        <v>3</v>
      </c>
      <c r="D63" s="2" t="s">
        <v>979</v>
      </c>
      <c r="E63" s="1">
        <v>7</v>
      </c>
      <c r="F63" s="1">
        <v>30</v>
      </c>
      <c r="G63" s="3" t="s">
        <v>980</v>
      </c>
      <c r="H63" s="3" t="s">
        <v>1096</v>
      </c>
      <c r="I63" s="1">
        <v>30</v>
      </c>
      <c r="J63" s="1" t="s">
        <v>1788</v>
      </c>
      <c r="K63" s="1">
        <v>7</v>
      </c>
      <c r="L63" s="1" t="s">
        <v>1788</v>
      </c>
      <c r="M63" s="2" t="str">
        <f t="shared" si="0"/>
        <v xml:space="preserve">                new OrderLine() { Id = 6038, OrderId = 1900, StockItemId = 3, Description = "Office cube periscope (Black)", PackageTypeId = 7, Quantity = 30, UnitPrice = Decimal.Parse("18.50"), TaxRate = Decimal.Parse("15.000"), PickedQuantity = 30, PickingCompletedWhen = DateTime.Parse("2013-02-06 11:00:00.0000000"), LastEditedBy = 7, LastEditedWhen = DateTime.Parse("2013-02-06 11:00:00.0000000") },</v>
      </c>
    </row>
    <row r="64" spans="1:13" ht="60" x14ac:dyDescent="0.25">
      <c r="A64" s="1">
        <v>6180</v>
      </c>
      <c r="B64" s="1">
        <v>1941</v>
      </c>
      <c r="C64" s="1">
        <v>6</v>
      </c>
      <c r="D64" s="2" t="s">
        <v>998</v>
      </c>
      <c r="E64" s="1">
        <v>7</v>
      </c>
      <c r="F64" s="1">
        <v>10</v>
      </c>
      <c r="G64" s="3" t="s">
        <v>988</v>
      </c>
      <c r="H64" s="3" t="s">
        <v>1096</v>
      </c>
      <c r="I64" s="1">
        <v>10</v>
      </c>
      <c r="J64" s="1" t="s">
        <v>1789</v>
      </c>
      <c r="K64" s="1">
        <v>12</v>
      </c>
      <c r="L64" s="1" t="s">
        <v>1789</v>
      </c>
      <c r="M64" s="2" t="str">
        <f t="shared" si="0"/>
        <v xml:space="preserve">                new OrderLine() { Id = 6180, OrderId = 1941, StockItemId = 6, Description = "USB food flash drive - hot dog", PackageTypeId = 7, Quantity = 10, UnitPrice = Decimal.Parse("32.00"), TaxRate = Decimal.Parse("15.000"), PickedQuantity = 10, PickingCompletedWhen = DateTime.Parse("2013-02-07 11:00:00.0000000"), LastEditedBy = 12, LastEditedWhen = DateTime.Parse("2013-02-07 11:00:00.0000000") },</v>
      </c>
    </row>
    <row r="65" spans="1:13" ht="60" x14ac:dyDescent="0.25">
      <c r="A65" s="1">
        <v>6289</v>
      </c>
      <c r="B65" s="1">
        <v>1973</v>
      </c>
      <c r="C65" s="1">
        <v>17</v>
      </c>
      <c r="D65" s="2" t="s">
        <v>1028</v>
      </c>
      <c r="E65" s="1">
        <v>7</v>
      </c>
      <c r="F65" s="1">
        <v>3</v>
      </c>
      <c r="G65" s="3" t="s">
        <v>947</v>
      </c>
      <c r="H65" s="3" t="s">
        <v>1096</v>
      </c>
      <c r="I65" s="1">
        <v>3</v>
      </c>
      <c r="J65" s="1" t="s">
        <v>1790</v>
      </c>
      <c r="K65" s="1">
        <v>11</v>
      </c>
      <c r="L65" s="1" t="s">
        <v>1790</v>
      </c>
      <c r="M65" s="2" t="str">
        <f t="shared" si="0"/>
        <v xml:space="preserve">                new OrderLine() { Id = 6289, OrderId = 1973, StockItemId = 17, Description = "DBA joke mug - mind if I join you? (Black)", PackageTypeId = 7, Quantity = 3, UnitPrice = Decimal.Parse("13.00"), TaxRate = Decimal.Parse("15.000"), PickedQuantity = 3, PickingCompletedWhen = DateTime.Parse("2013-02-08 11:00:00.0000000"), LastEditedBy = 11, LastEditedWhen = DateTime.Parse("2013-02-08 11:00:00.0000000") },</v>
      </c>
    </row>
    <row r="66" spans="1:13" ht="60" x14ac:dyDescent="0.25">
      <c r="A66" s="1">
        <v>6290</v>
      </c>
      <c r="B66" s="1">
        <v>1973</v>
      </c>
      <c r="C66" s="1">
        <v>12</v>
      </c>
      <c r="D66" s="2" t="s">
        <v>1013</v>
      </c>
      <c r="E66" s="1">
        <v>7</v>
      </c>
      <c r="F66" s="1">
        <v>8</v>
      </c>
      <c r="G66" s="3" t="s">
        <v>988</v>
      </c>
      <c r="H66" s="3" t="s">
        <v>1096</v>
      </c>
      <c r="I66" s="1">
        <v>8</v>
      </c>
      <c r="J66" s="1" t="s">
        <v>1790</v>
      </c>
      <c r="K66" s="1">
        <v>11</v>
      </c>
      <c r="L66" s="1" t="s">
        <v>1790</v>
      </c>
      <c r="M66" s="2" t="str">
        <f t="shared" si="0"/>
        <v xml:space="preserve">                new OrderLine() { Id = 6290, OrderId = 1973, StockItemId = 12, Description = "USB food flash drive - donut", PackageTypeId = 7, Quantity = 8, UnitPrice = Decimal.Parse("32.00"), TaxRate = Decimal.Parse("15.000"), PickedQuantity = 8, PickingCompletedWhen = DateTime.Parse("2013-02-08 11:00:00.0000000"), LastEditedBy = 11, LastEditedWhen = DateTime.Parse("2013-02-08 11:00:00.0000000") },</v>
      </c>
    </row>
    <row r="67" spans="1:13" ht="60" x14ac:dyDescent="0.25">
      <c r="A67" s="1">
        <v>6423</v>
      </c>
      <c r="B67" s="1">
        <v>2013</v>
      </c>
      <c r="C67" s="1">
        <v>22</v>
      </c>
      <c r="D67" s="2" t="s">
        <v>1038</v>
      </c>
      <c r="E67" s="1">
        <v>7</v>
      </c>
      <c r="F67" s="1">
        <v>1</v>
      </c>
      <c r="G67" s="3" t="s">
        <v>947</v>
      </c>
      <c r="H67" s="3" t="s">
        <v>1096</v>
      </c>
      <c r="I67" s="1">
        <v>1</v>
      </c>
      <c r="J67" s="1" t="s">
        <v>1791</v>
      </c>
      <c r="K67" s="1">
        <v>6</v>
      </c>
      <c r="L67" s="1" t="s">
        <v>1791</v>
      </c>
      <c r="M67" s="2" t="str">
        <f t="shared" ref="M67:M82" si="1">CONCATENATE("                new OrderLine() { Id = ",A67,", OrderId = ",B67,", StockItemId = ",C67,", Description = """,D67,"""",", PackageTypeId = ",E67,", Quantity = ",F67,", UnitPrice = Decimal.Parse(""",G67,""")",", TaxRate = Decimal.Parse(""",H67,"""), PickedQuantity = ",I67,", PickingCompletedWhen = DateTime.Parse(""",J67,""")",IF(K67="NULL","",CONCATENATE(", LastEditedBy = ",K67)),IF(L67="NULL","",CONCATENATE(", LastEditedWhen = DateTime.Parse(""",L67,""")"))," },")</f>
        <v xml:space="preserve">                new OrderLine() { Id = 6423, OrderId = 2013, StockItemId = 22, Description = "DBA joke mug - it depends (White)", PackageTypeId = 7, Quantity = 1, UnitPrice = Decimal.Parse("13.00"), TaxRate = Decimal.Parse("15.000"), PickedQuantity = 1, PickingCompletedWhen = DateTime.Parse("2013-02-09 11:00:00.0000000"), LastEditedBy = 6, LastEditedWhen = DateTime.Parse("2013-02-09 11:00:00.0000000") },</v>
      </c>
    </row>
    <row r="68" spans="1:13" ht="60" x14ac:dyDescent="0.25">
      <c r="A68" s="1">
        <v>6596</v>
      </c>
      <c r="B68" s="1">
        <v>2067</v>
      </c>
      <c r="C68" s="1">
        <v>33</v>
      </c>
      <c r="D68" s="2" t="s">
        <v>1060</v>
      </c>
      <c r="E68" s="1">
        <v>7</v>
      </c>
      <c r="F68" s="1">
        <v>6</v>
      </c>
      <c r="G68" s="3" t="s">
        <v>947</v>
      </c>
      <c r="H68" s="3" t="s">
        <v>1096</v>
      </c>
      <c r="I68" s="1">
        <v>6</v>
      </c>
      <c r="J68" s="1" t="s">
        <v>1794</v>
      </c>
      <c r="K68" s="1">
        <v>6</v>
      </c>
      <c r="L68" s="1" t="s">
        <v>1794</v>
      </c>
      <c r="M68" s="2" t="str">
        <f t="shared" si="1"/>
        <v xml:space="preserve">                new OrderLine() { Id = 6596, OrderId = 2067, StockItemId = 33, Description = "Developer joke mug - that's a hardware problem (Black)", PackageTypeId = 7, Quantity = 6, UnitPrice = Decimal.Parse("13.00"), TaxRate = Decimal.Parse("15.000"), PickedQuantity = 6, PickingCompletedWhen = DateTime.Parse("2013-02-11 11:00:00.0000000"), LastEditedBy = 6, LastEditedWhen = DateTime.Parse("2013-02-11 11:00:00.0000000") },</v>
      </c>
    </row>
    <row r="69" spans="1:13" ht="60" x14ac:dyDescent="0.25">
      <c r="A69" s="1">
        <v>6597</v>
      </c>
      <c r="B69" s="1">
        <v>2067</v>
      </c>
      <c r="C69" s="1">
        <v>47</v>
      </c>
      <c r="D69" s="2" t="s">
        <v>1088</v>
      </c>
      <c r="E69" s="1">
        <v>7</v>
      </c>
      <c r="F69" s="1">
        <v>8</v>
      </c>
      <c r="G69" s="3" t="s">
        <v>947</v>
      </c>
      <c r="H69" s="3" t="s">
        <v>1096</v>
      </c>
      <c r="I69" s="1">
        <v>8</v>
      </c>
      <c r="J69" s="1" t="s">
        <v>1794</v>
      </c>
      <c r="K69" s="1">
        <v>6</v>
      </c>
      <c r="L69" s="1" t="s">
        <v>1794</v>
      </c>
      <c r="M69" s="2" t="str">
        <f t="shared" si="1"/>
        <v xml:space="preserve">                new OrderLine() { Id = 6597, OrderId = 2067, StockItemId = 47, Description = "Developer joke mug - a foo walks into a bar (Black)", PackageTypeId = 7, Quantity = 8, UnitPrice = Decimal.Parse("13.00"), TaxRate = Decimal.Parse("15.000"), PickedQuantity = 8, PickingCompletedWhen = DateTime.Parse("2013-02-11 11:00:00.0000000"), LastEditedBy = 6, LastEditedWhen = DateTime.Parse("2013-02-11 11:00:00.0000000") },</v>
      </c>
    </row>
    <row r="70" spans="1:13" ht="60" x14ac:dyDescent="0.25">
      <c r="A70" s="1">
        <v>6600</v>
      </c>
      <c r="B70" s="1">
        <v>2067</v>
      </c>
      <c r="C70" s="1">
        <v>30</v>
      </c>
      <c r="D70" s="2" t="s">
        <v>1054</v>
      </c>
      <c r="E70" s="1">
        <v>7</v>
      </c>
      <c r="F70" s="1">
        <v>7</v>
      </c>
      <c r="G70" s="3" t="s">
        <v>947</v>
      </c>
      <c r="H70" s="3" t="s">
        <v>1096</v>
      </c>
      <c r="I70" s="1">
        <v>7</v>
      </c>
      <c r="J70" s="1" t="s">
        <v>1794</v>
      </c>
      <c r="K70" s="1">
        <v>6</v>
      </c>
      <c r="L70" s="1" t="s">
        <v>1794</v>
      </c>
      <c r="M70" s="2" t="str">
        <f t="shared" si="1"/>
        <v xml:space="preserve">                new OrderLine() { Id = 6600, OrderId = 2067, StockItemId = 30, Description = "Developer joke mug - Oct 31 = Dec 25 (White)", PackageTypeId = 7, Quantity = 7, UnitPrice = Decimal.Parse("13.00"), TaxRate = Decimal.Parse("15.000"), PickedQuantity = 7, PickingCompletedWhen = DateTime.Parse("2013-02-11 11:00:00.0000000"), LastEditedBy = 6, LastEditedWhen = DateTime.Parse("2013-02-11 11:00:00.0000000") },</v>
      </c>
    </row>
    <row r="71" spans="1:13" ht="60" x14ac:dyDescent="0.25">
      <c r="A71" s="1">
        <v>6634</v>
      </c>
      <c r="B71" s="1">
        <v>2077</v>
      </c>
      <c r="C71" s="1">
        <v>11</v>
      </c>
      <c r="D71" s="2" t="s">
        <v>1011</v>
      </c>
      <c r="E71" s="1">
        <v>7</v>
      </c>
      <c r="F71" s="1">
        <v>3</v>
      </c>
      <c r="G71" s="3" t="s">
        <v>988</v>
      </c>
      <c r="H71" s="3" t="s">
        <v>1096</v>
      </c>
      <c r="I71" s="1">
        <v>3</v>
      </c>
      <c r="J71" s="1" t="s">
        <v>1794</v>
      </c>
      <c r="K71" s="1">
        <v>6</v>
      </c>
      <c r="L71" s="1" t="s">
        <v>1794</v>
      </c>
      <c r="M71" s="2" t="str">
        <f t="shared" si="1"/>
        <v xml:space="preserve">                new OrderLine() { Id = 6634, OrderId = 2077, StockItemId = 11, Description = "USB food flash drive - cookie", PackageTypeId = 7, Quantity = 3, UnitPrice = Decimal.Parse("32.00"), TaxRate = Decimal.Parse("15.000"), PickedQuantity = 3, PickingCompletedWhen = DateTime.Parse("2013-02-11 11:00:00.0000000"), LastEditedBy = 6, LastEditedWhen = DateTime.Parse("2013-02-11 11:00:00.0000000") },</v>
      </c>
    </row>
    <row r="72" spans="1:13" ht="60" x14ac:dyDescent="0.25">
      <c r="A72" s="1">
        <v>6679</v>
      </c>
      <c r="B72" s="1">
        <v>2089</v>
      </c>
      <c r="C72" s="1">
        <v>15</v>
      </c>
      <c r="D72" s="2" t="s">
        <v>1019</v>
      </c>
      <c r="E72" s="1">
        <v>9</v>
      </c>
      <c r="F72" s="1">
        <v>7</v>
      </c>
      <c r="G72" s="3" t="s">
        <v>1003</v>
      </c>
      <c r="H72" s="3" t="s">
        <v>1096</v>
      </c>
      <c r="I72" s="1">
        <v>7</v>
      </c>
      <c r="J72" s="1" t="s">
        <v>1794</v>
      </c>
      <c r="K72" s="1">
        <v>6</v>
      </c>
      <c r="L72" s="1" t="s">
        <v>1794</v>
      </c>
      <c r="M72" s="2" t="str">
        <f t="shared" si="1"/>
        <v xml:space="preserve">                new OrderLine() { Id = 6679, OrderId = 2089, StockItemId = 15, Description = "USB food flash drive - dessert 10 drive variety pack", PackageTypeId = 9, Quantity = 7, UnitPrice = Decimal.Parse("240.00"), TaxRate = Decimal.Parse("15.000"), PickedQuantity = 7, PickingCompletedWhen = DateTime.Parse("2013-02-11 11:00:00.0000000"), LastEditedBy = 6, LastEditedWhen = DateTime.Parse("2013-02-11 11:00:00.0000000") },</v>
      </c>
    </row>
    <row r="73" spans="1:13" ht="60" x14ac:dyDescent="0.25">
      <c r="A73" s="1">
        <v>6993</v>
      </c>
      <c r="B73" s="1">
        <v>2185</v>
      </c>
      <c r="C73" s="1">
        <v>25</v>
      </c>
      <c r="D73" s="2" t="s">
        <v>1044</v>
      </c>
      <c r="E73" s="1">
        <v>7</v>
      </c>
      <c r="F73" s="1">
        <v>4</v>
      </c>
      <c r="G73" s="3" t="s">
        <v>947</v>
      </c>
      <c r="H73" s="3" t="s">
        <v>1096</v>
      </c>
      <c r="I73" s="1">
        <v>4</v>
      </c>
      <c r="J73" s="1" t="s">
        <v>1796</v>
      </c>
      <c r="K73" s="1">
        <v>4</v>
      </c>
      <c r="L73" s="1" t="s">
        <v>1796</v>
      </c>
      <c r="M73" s="2" t="str">
        <f t="shared" si="1"/>
        <v xml:space="preserve">                new OrderLine() { Id = 6993, OrderId = 2185, StockItemId = 25, Description = "DBA joke mug - I will get you in order (Black)", PackageTypeId = 7, Quantity = 4, UnitPrice = Decimal.Parse("13.00"), TaxRate = Decimal.Parse("15.000"), PickedQuantity = 4, PickingCompletedWhen = DateTime.Parse("2013-02-13 11:00:00.0000000"), LastEditedBy = 4, LastEditedWhen = DateTime.Parse("2013-02-13 11:00:00.0000000") },</v>
      </c>
    </row>
    <row r="74" spans="1:13" ht="60" x14ac:dyDescent="0.25">
      <c r="A74" s="1">
        <v>7092</v>
      </c>
      <c r="B74" s="1">
        <v>2220</v>
      </c>
      <c r="C74" s="1">
        <v>22</v>
      </c>
      <c r="D74" s="2" t="s">
        <v>1038</v>
      </c>
      <c r="E74" s="1">
        <v>7</v>
      </c>
      <c r="F74" s="1">
        <v>1</v>
      </c>
      <c r="G74" s="3" t="s">
        <v>947</v>
      </c>
      <c r="H74" s="3" t="s">
        <v>1096</v>
      </c>
      <c r="I74" s="1">
        <v>1</v>
      </c>
      <c r="J74" s="1" t="s">
        <v>1798</v>
      </c>
      <c r="K74" s="1">
        <v>10</v>
      </c>
      <c r="L74" s="1" t="s">
        <v>1798</v>
      </c>
      <c r="M74" s="2" t="str">
        <f t="shared" si="1"/>
        <v xml:space="preserve">                new OrderLine() { Id = 7092, OrderId = 2220, StockItemId = 22, Description = "DBA joke mug - it depends (White)", PackageTypeId = 7, Quantity = 1, UnitPrice = Decimal.Parse("13.00"), TaxRate = Decimal.Parse("15.000"), PickedQuantity = 1, PickingCompletedWhen = DateTime.Parse("2013-02-14 11:00:00.0000000"), LastEditedBy = 10, LastEditedWhen = DateTime.Parse("2013-02-14 11:00:00.0000000") },</v>
      </c>
    </row>
    <row r="75" spans="1:13" ht="75" x14ac:dyDescent="0.25">
      <c r="A75" s="1">
        <v>7293</v>
      </c>
      <c r="B75" s="1">
        <v>2289</v>
      </c>
      <c r="C75" s="1">
        <v>43</v>
      </c>
      <c r="D75" s="2" t="s">
        <v>1080</v>
      </c>
      <c r="E75" s="1">
        <v>7</v>
      </c>
      <c r="F75" s="1">
        <v>8</v>
      </c>
      <c r="G75" s="3" t="s">
        <v>947</v>
      </c>
      <c r="H75" s="3" t="s">
        <v>1096</v>
      </c>
      <c r="I75" s="1">
        <v>8</v>
      </c>
      <c r="J75" s="1" t="s">
        <v>1799</v>
      </c>
      <c r="K75" s="1">
        <v>10</v>
      </c>
      <c r="L75" s="1" t="s">
        <v>1799</v>
      </c>
      <c r="M75" s="2" t="str">
        <f t="shared" si="1"/>
        <v xml:space="preserve">                new OrderLine() { Id = 7293, OrderId = 2289, StockItemId = 43, Description = "Developer joke mug - understanding recursion requires understanding recursion (Black)", PackageTypeId = 7, Quantity = 8, UnitPrice = Decimal.Parse("13.00"), TaxRate = Decimal.Parse("15.000"), PickedQuantity = 8, PickingCompletedWhen = DateTime.Parse("2013-02-15 11:00:00.0000000"), LastEditedBy = 10, LastEditedWhen = DateTime.Parse("2013-02-15 11:00:00.0000000") },</v>
      </c>
    </row>
    <row r="76" spans="1:13" ht="60" x14ac:dyDescent="0.25">
      <c r="A76" s="1">
        <v>7364</v>
      </c>
      <c r="B76" s="1">
        <v>2309</v>
      </c>
      <c r="C76" s="1">
        <v>12</v>
      </c>
      <c r="D76" s="2" t="s">
        <v>1013</v>
      </c>
      <c r="E76" s="1">
        <v>7</v>
      </c>
      <c r="F76" s="1">
        <v>4</v>
      </c>
      <c r="G76" s="3" t="s">
        <v>988</v>
      </c>
      <c r="H76" s="3" t="s">
        <v>1096</v>
      </c>
      <c r="I76" s="1">
        <v>4</v>
      </c>
      <c r="J76" s="1" t="s">
        <v>1799</v>
      </c>
      <c r="K76" s="1">
        <v>10</v>
      </c>
      <c r="L76" s="1" t="s">
        <v>1799</v>
      </c>
      <c r="M76" s="2" t="str">
        <f t="shared" si="1"/>
        <v xml:space="preserve">                new OrderLine() { Id = 7364, OrderId = 2309, StockItemId = 12, Description = "USB food flash drive - donut", PackageTypeId = 7, Quantity = 4, UnitPrice = Decimal.Parse("32.00"), TaxRate = Decimal.Parse("15.000"), PickedQuantity = 4, PickingCompletedWhen = DateTime.Parse("2013-02-15 11:00:00.0000000"), LastEditedBy = 10, LastEditedWhen = DateTime.Parse("2013-02-15 11:00:00.0000000") },</v>
      </c>
    </row>
    <row r="77" spans="1:13" ht="60" x14ac:dyDescent="0.25">
      <c r="A77" s="1">
        <v>7397</v>
      </c>
      <c r="B77" s="1">
        <v>2322</v>
      </c>
      <c r="C77" s="1">
        <v>2</v>
      </c>
      <c r="D77" s="2" t="s">
        <v>977</v>
      </c>
      <c r="E77" s="1">
        <v>7</v>
      </c>
      <c r="F77" s="1">
        <v>5</v>
      </c>
      <c r="G77" s="3" t="s">
        <v>969</v>
      </c>
      <c r="H77" s="3" t="s">
        <v>1096</v>
      </c>
      <c r="I77" s="1">
        <v>5</v>
      </c>
      <c r="J77" s="1" t="s">
        <v>1800</v>
      </c>
      <c r="K77" s="1">
        <v>12</v>
      </c>
      <c r="L77" s="1" t="s">
        <v>1800</v>
      </c>
      <c r="M77" s="2" t="str">
        <f t="shared" si="1"/>
        <v xml:space="preserve">                new OrderLine() { Id = 7397, OrderId = 2322, StockItemId = 2, Description = "USB rocket launcher (Gray)", PackageTypeId = 7, Quantity = 5, UnitPrice = Decimal.Parse("25.00"), TaxRate = Decimal.Parse("15.000"), PickedQuantity = 5, PickingCompletedWhen = DateTime.Parse("2013-02-16 11:00:00.0000000"), LastEditedBy = 12, LastEditedWhen = DateTime.Parse("2013-02-16 11:00:00.0000000") },</v>
      </c>
    </row>
    <row r="78" spans="1:13" ht="60" x14ac:dyDescent="0.25">
      <c r="A78" s="1">
        <v>7400</v>
      </c>
      <c r="B78" s="1">
        <v>2322</v>
      </c>
      <c r="C78" s="1">
        <v>20</v>
      </c>
      <c r="D78" s="2" t="s">
        <v>1034</v>
      </c>
      <c r="E78" s="1">
        <v>7</v>
      </c>
      <c r="F78" s="1">
        <v>6</v>
      </c>
      <c r="G78" s="3" t="s">
        <v>947</v>
      </c>
      <c r="H78" s="3" t="s">
        <v>1096</v>
      </c>
      <c r="I78" s="1">
        <v>6</v>
      </c>
      <c r="J78" s="1" t="s">
        <v>1800</v>
      </c>
      <c r="K78" s="1">
        <v>12</v>
      </c>
      <c r="L78" s="1" t="s">
        <v>1800</v>
      </c>
      <c r="M78" s="2" t="str">
        <f t="shared" si="1"/>
        <v xml:space="preserve">                new OrderLine() { Id = 7400, OrderId = 2322, StockItemId = 20, Description = "DBA joke mug - you might be a DBA if (White)", PackageTypeId = 7, Quantity = 6, UnitPrice = Decimal.Parse("13.00"), TaxRate = Decimal.Parse("15.000"), PickedQuantity = 6, PickingCompletedWhen = DateTime.Parse("2013-02-16 11:00:00.0000000"), LastEditedBy = 12, LastEditedWhen = DateTime.Parse("2013-02-16 11:00:00.0000000") },</v>
      </c>
    </row>
    <row r="79" spans="1:13" ht="60" x14ac:dyDescent="0.25">
      <c r="A79" s="1">
        <v>7464</v>
      </c>
      <c r="B79" s="1">
        <v>2339</v>
      </c>
      <c r="C79" s="1">
        <v>46</v>
      </c>
      <c r="D79" s="2" t="s">
        <v>1086</v>
      </c>
      <c r="E79" s="1">
        <v>7</v>
      </c>
      <c r="F79" s="1">
        <v>10</v>
      </c>
      <c r="G79" s="3" t="s">
        <v>947</v>
      </c>
      <c r="H79" s="3" t="s">
        <v>1096</v>
      </c>
      <c r="I79" s="1">
        <v>10</v>
      </c>
      <c r="J79" s="1" t="s">
        <v>1800</v>
      </c>
      <c r="K79" s="1">
        <v>12</v>
      </c>
      <c r="L79" s="1" t="s">
        <v>1800</v>
      </c>
      <c r="M79" s="2" t="str">
        <f t="shared" si="1"/>
        <v xml:space="preserve">                new OrderLine() { Id = 7464, OrderId = 2339, StockItemId = 46, Description = "Developer joke mug - a foo walks into a bar (White)", PackageTypeId = 7, Quantity = 10, UnitPrice = Decimal.Parse("13.00"), TaxRate = Decimal.Parse("15.000"), PickedQuantity = 10, PickingCompletedWhen = DateTime.Parse("2013-02-16 11:00:00.0000000"), LastEditedBy = 12, LastEditedWhen = DateTime.Parse("2013-02-16 11:00:00.0000000") },</v>
      </c>
    </row>
    <row r="80" spans="1:13" ht="60" x14ac:dyDescent="0.25">
      <c r="A80" s="1">
        <v>7465</v>
      </c>
      <c r="B80" s="1">
        <v>2339</v>
      </c>
      <c r="C80" s="1">
        <v>29</v>
      </c>
      <c r="D80" s="2" t="s">
        <v>1052</v>
      </c>
      <c r="E80" s="1">
        <v>7</v>
      </c>
      <c r="F80" s="1">
        <v>9</v>
      </c>
      <c r="G80" s="3" t="s">
        <v>947</v>
      </c>
      <c r="H80" s="3" t="s">
        <v>1096</v>
      </c>
      <c r="I80" s="1">
        <v>9</v>
      </c>
      <c r="J80" s="1" t="s">
        <v>1800</v>
      </c>
      <c r="K80" s="1">
        <v>12</v>
      </c>
      <c r="L80" s="1" t="s">
        <v>1800</v>
      </c>
      <c r="M80" s="2" t="str">
        <f t="shared" si="1"/>
        <v xml:space="preserve">                new OrderLine() { Id = 7465, OrderId = 2339, StockItemId = 29, Description = "DBA joke mug - two types of DBAs (Black)", PackageTypeId = 7, Quantity = 9, UnitPrice = Decimal.Parse("13.00"), TaxRate = Decimal.Parse("15.000"), PickedQuantity = 9, PickingCompletedWhen = DateTime.Parse("2013-02-16 11:00:00.0000000"), LastEditedBy = 12, LastEditedWhen = DateTime.Parse("2013-02-16 11:00:00.0000000") },</v>
      </c>
    </row>
    <row r="81" spans="1:13" ht="75" x14ac:dyDescent="0.25">
      <c r="A81" s="1">
        <v>7531</v>
      </c>
      <c r="B81" s="1">
        <v>2363</v>
      </c>
      <c r="C81" s="1">
        <v>42</v>
      </c>
      <c r="D81" s="2" t="s">
        <v>1078</v>
      </c>
      <c r="E81" s="1">
        <v>7</v>
      </c>
      <c r="F81" s="1">
        <v>7</v>
      </c>
      <c r="G81" s="3" t="s">
        <v>947</v>
      </c>
      <c r="H81" s="3" t="s">
        <v>1096</v>
      </c>
      <c r="I81" s="1">
        <v>7</v>
      </c>
      <c r="J81" s="1" t="s">
        <v>1801</v>
      </c>
      <c r="K81" s="1">
        <v>9</v>
      </c>
      <c r="L81" s="1" t="s">
        <v>1801</v>
      </c>
      <c r="M81" s="2" t="str">
        <f t="shared" si="1"/>
        <v xml:space="preserve">                new OrderLine() { Id = 7531, OrderId = 2363, StockItemId = 42, Description = "Developer joke mug - understanding recursion requires understanding recursion (White)", PackageTypeId = 7, Quantity = 7, UnitPrice = Decimal.Parse("13.00"), TaxRate = Decimal.Parse("15.000"), PickedQuantity = 7, PickingCompletedWhen = DateTime.Parse("2013-02-18 11:00:00.0000000"), LastEditedBy = 9, LastEditedWhen = DateTime.Parse("2013-02-18 11:00:00.0000000") },</v>
      </c>
    </row>
    <row r="82" spans="1:13" ht="60" x14ac:dyDescent="0.25">
      <c r="A82" s="1">
        <v>7580</v>
      </c>
      <c r="B82" s="1">
        <v>2376</v>
      </c>
      <c r="C82" s="1">
        <v>34</v>
      </c>
      <c r="D82" s="2" t="s">
        <v>1062</v>
      </c>
      <c r="E82" s="1">
        <v>7</v>
      </c>
      <c r="F82" s="1">
        <v>5</v>
      </c>
      <c r="G82" s="3" t="s">
        <v>947</v>
      </c>
      <c r="H82" s="3" t="s">
        <v>1096</v>
      </c>
      <c r="I82" s="1">
        <v>5</v>
      </c>
      <c r="J82" s="1" t="s">
        <v>1801</v>
      </c>
      <c r="K82" s="1">
        <v>9</v>
      </c>
      <c r="L82" s="1" t="s">
        <v>1801</v>
      </c>
      <c r="M82" s="2" t="str">
        <f t="shared" si="1"/>
        <v xml:space="preserve">                new OrderLine() { Id = 7580, OrderId = 2376, StockItemId = 34, Description = "Developer joke mug - fun was unexpected at this time (White)", PackageTypeId = 7, Quantity = 5, UnitPrice = Decimal.Parse("13.00"), TaxRate = Decimal.Parse("15.000"), PickedQuantity = 5, PickingCompletedWhen = DateTime.Parse("2013-02-18 11:00:00.0000000"), LastEditedBy = 9, LastEditedWhen = DateTime.Parse("2013-02-18 11:00:00.0000000") },</v>
      </c>
    </row>
  </sheetData>
  <autoFilter ref="A1:M82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zoomScale="80" zoomScaleNormal="80" workbookViewId="0">
      <selection activeCell="O2" sqref="O2"/>
    </sheetView>
  </sheetViews>
  <sheetFormatPr defaultRowHeight="15" x14ac:dyDescent="0.25"/>
  <cols>
    <col min="1" max="1" width="16.42578125" style="1" bestFit="1" customWidth="1"/>
    <col min="2" max="2" width="15" style="1" bestFit="1" customWidth="1"/>
    <col min="3" max="3" width="14.42578125" style="1" bestFit="1" customWidth="1"/>
    <col min="4" max="4" width="17.7109375" style="1" bestFit="1" customWidth="1"/>
    <col min="5" max="5" width="22.7109375" style="1" bestFit="1" customWidth="1"/>
    <col min="6" max="6" width="16.28515625" style="1" bestFit="1" customWidth="1"/>
    <col min="7" max="7" width="25.7109375" style="1" bestFit="1" customWidth="1"/>
    <col min="8" max="8" width="12.7109375" style="3" bestFit="1" customWidth="1"/>
    <col min="9" max="9" width="11.5703125" style="3" bestFit="1" customWidth="1"/>
    <col min="10" max="10" width="18.85546875" style="1" bestFit="1" customWidth="1"/>
    <col min="11" max="11" width="22" style="3" bestFit="1" customWidth="1"/>
    <col min="12" max="12" width="12.140625" style="1" bestFit="1" customWidth="1"/>
    <col min="13" max="13" width="15.5703125" style="1" bestFit="1" customWidth="1"/>
    <col min="14" max="14" width="28" style="1" bestFit="1" customWidth="1"/>
    <col min="15" max="15" width="58.140625" style="1" bestFit="1" customWidth="1"/>
    <col min="16" max="16384" width="9.140625" style="1"/>
  </cols>
  <sheetData>
    <row r="1" spans="1:15" s="10" customFormat="1" x14ac:dyDescent="0.25">
      <c r="A1" s="10" t="s">
        <v>1729</v>
      </c>
      <c r="B1" s="10" t="s">
        <v>932</v>
      </c>
      <c r="C1" s="10" t="s">
        <v>1227</v>
      </c>
      <c r="D1" s="10" t="s">
        <v>1233</v>
      </c>
      <c r="E1" s="10" t="s">
        <v>1237</v>
      </c>
      <c r="F1" s="10" t="s">
        <v>920</v>
      </c>
      <c r="G1" s="10" t="s">
        <v>1730</v>
      </c>
      <c r="H1" s="11" t="s">
        <v>1731</v>
      </c>
      <c r="I1" s="11" t="s">
        <v>1732</v>
      </c>
      <c r="J1" s="10" t="s">
        <v>1733</v>
      </c>
      <c r="K1" s="11" t="s">
        <v>1734</v>
      </c>
      <c r="L1" s="10" t="s">
        <v>962</v>
      </c>
      <c r="M1" s="10" t="s">
        <v>11</v>
      </c>
      <c r="N1" s="10" t="s">
        <v>695</v>
      </c>
    </row>
    <row r="2" spans="1:15" ht="112.5" customHeight="1" x14ac:dyDescent="0.25">
      <c r="A2" s="1">
        <v>1</v>
      </c>
      <c r="B2" s="1" t="s">
        <v>61</v>
      </c>
      <c r="C2" s="1" t="s">
        <v>61</v>
      </c>
      <c r="D2" s="1">
        <v>2</v>
      </c>
      <c r="E2" s="1" t="s">
        <v>61</v>
      </c>
      <c r="F2" s="1">
        <v>7</v>
      </c>
      <c r="G2" s="1" t="s">
        <v>1735</v>
      </c>
      <c r="H2" s="3" t="s">
        <v>1739</v>
      </c>
      <c r="I2" s="3" t="s">
        <v>1740</v>
      </c>
      <c r="J2" s="1" t="s">
        <v>61</v>
      </c>
      <c r="K2" s="3" t="s">
        <v>1738</v>
      </c>
      <c r="L2" s="1" t="s">
        <v>61</v>
      </c>
      <c r="M2" s="1">
        <v>2</v>
      </c>
      <c r="N2" s="1" t="s">
        <v>1736</v>
      </c>
      <c r="O2" s="2" t="str">
        <f>CONCATENATE("                new SpecialDeal() { Id = ",A2,IF(B2="NULL","",CONCATENATE(", StockItemId = ",B2)),IF(C2="NULL","",CONCATENATE(", CustomerId = ",C2)),IF(D2="NULL","",CONCATENATE(", BuyingGroupId = ",D2)),IF(E2="NULL","",CONCATENATE(", CustomerCategoryId = ",E2)),IF(F2="NULL","",CONCATENATE(", StockGroupId = ",F2)),", DealDescription = """,G2,""", StartDate = DateTime.Parse(""",H2,""")",", EndDate = DateTime.Parse(""",I2,""")",IF(J2="NULL","",CONCATENATE(", DiscountAmount = Decimal.Parse(""",J2,""")")),IF(K2="NULL","",CONCATENATE(", DiscountPercentage = Decimal.Parse(""",K2,""")")),IF(L2="NULL","",CONCATENATE(", UnitPrice = Decimal.Parse(""",L2,""")")),IF(M2="NULL","",CONCATENATE(", LastEditedBy = ",M2)),IF(N2="NULL","",CONCATENATE(", LastEditedWhen = DateTime.Parse(""",N2,""")"))," },")</f>
        <v xml:space="preserve">                new SpecialDeal() { Id = 1, BuyingGroupId = 2, StockGroupId = 7, DealDescription = "10% 1st qtr USB Wingtip", StartDate = DateTime.Parse("2016-01-01"), EndDate = DateTime.Parse("2016-03-31"), DiscountPercentage = Decimal.Parse("10.000"), LastEditedBy = 2, LastEditedWhen = DateTime.Parse("2015-12-31 16:00:00.0000000") },</v>
      </c>
    </row>
    <row r="3" spans="1:15" ht="90" x14ac:dyDescent="0.25">
      <c r="A3" s="1">
        <v>2</v>
      </c>
      <c r="B3" s="1" t="s">
        <v>61</v>
      </c>
      <c r="C3" s="1" t="s">
        <v>61</v>
      </c>
      <c r="D3" s="1">
        <v>1</v>
      </c>
      <c r="E3" s="1" t="s">
        <v>61</v>
      </c>
      <c r="F3" s="1">
        <v>7</v>
      </c>
      <c r="G3" s="1" t="s">
        <v>1737</v>
      </c>
      <c r="H3" s="3" t="s">
        <v>1741</v>
      </c>
      <c r="I3" s="3" t="s">
        <v>1742</v>
      </c>
      <c r="J3" s="1" t="s">
        <v>61</v>
      </c>
      <c r="K3" s="3" t="s">
        <v>1096</v>
      </c>
      <c r="L3" s="1" t="s">
        <v>61</v>
      </c>
      <c r="M3" s="1">
        <v>2</v>
      </c>
      <c r="N3" s="1" t="s">
        <v>1736</v>
      </c>
      <c r="O3" s="2" t="str">
        <f>CONCATENATE("                new SpecialDeal() { Id = ",A3,IF(B3="NULL","",CONCATENATE(", StockItemId = ",B3)),IF(C3="NULL","",CONCATENATE(", CustomerId = ",C3)),IF(D3="NULL","",CONCATENATE(", BuyingGroupId = ",D3)),IF(E3="NULL","",CONCATENATE(", CustomerCategoryId = ",E3)),IF(F3="NULL","",CONCATENATE(", StockGroupId = ",F3)),", DealDescription = """,G3,""", StartDate = DateTime.Parse(""",H3,""")",", EndDate = DateTime.Parse(""",I3,""")",IF(J3="NULL","",CONCATENATE(", DiscountAmount = Decimal.Parse(""",J3,""")")),IF(K3="NULL","",CONCATENATE(", DiscountPercentage = Decimal.Parse(""",K3,""")")),IF(L3="NULL","",CONCATENATE(", UnitPrice = Decimal.Parse(""",L3,""")")),IF(M3="NULL","",CONCATENATE(", LastEditedBy = ",M3)),IF(N3="NULL","",CONCATENATE(", LastEditedWhen = DateTime.Parse(""",N3,""")"))," },")</f>
        <v xml:space="preserve">                new SpecialDeal() { Id = 2, BuyingGroupId = 1, StockGroupId = 7, DealDescription = "15% 2nd qtr USB Tailspin", StartDate = DateTime.Parse("2016-04-01"), EndDate = DateTime.Parse("2016-06-30"), DiscountPercentage = Decimal.Parse("15.000"), LastEditedBy = 2, LastEditedWhen = DateTime.Parse("2015-12-31 16:00:00.0000000") },</v>
      </c>
    </row>
  </sheetData>
  <autoFilter ref="A1:O3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80" zoomScaleNormal="80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27" style="1" bestFit="1" customWidth="1"/>
    <col min="2" max="2" width="26.5703125" style="1" bestFit="1" customWidth="1"/>
    <col min="3" max="3" width="28" style="1" bestFit="1" customWidth="1"/>
    <col min="4" max="4" width="15.5703125" style="3" bestFit="1" customWidth="1"/>
    <col min="5" max="6" width="28" style="1" bestFit="1" customWidth="1"/>
    <col min="7" max="7" width="106.7109375" style="1" bestFit="1" customWidth="1"/>
    <col min="8" max="16384" width="9.140625" style="1"/>
  </cols>
  <sheetData>
    <row r="1" spans="1:7" s="4" customFormat="1" x14ac:dyDescent="0.25">
      <c r="A1" s="4" t="s">
        <v>857</v>
      </c>
      <c r="B1" s="4" t="s">
        <v>858</v>
      </c>
      <c r="C1" s="4" t="s">
        <v>859</v>
      </c>
      <c r="D1" s="5" t="s">
        <v>860</v>
      </c>
      <c r="E1" s="4" t="s">
        <v>12</v>
      </c>
      <c r="F1" s="4" t="s">
        <v>13</v>
      </c>
    </row>
    <row r="2" spans="1:7" ht="45" x14ac:dyDescent="0.25">
      <c r="A2" s="1">
        <v>1</v>
      </c>
      <c r="B2" s="1">
        <v>1</v>
      </c>
      <c r="C2" s="1" t="s">
        <v>861</v>
      </c>
      <c r="D2" s="3" t="s">
        <v>863</v>
      </c>
      <c r="E2" s="1" t="s">
        <v>861</v>
      </c>
      <c r="F2" s="1" t="s">
        <v>17</v>
      </c>
      <c r="G2" s="2" t="str">
        <f>CONCATENATE("                new ColdRoomTemperature() { Id = ",A2,", ColdRoomSensorNumber = ",B2,", RecordedWhen = DateTime.Parse(""",C2,""")",", Temperature = decimal.Parse(""",D2,""")",IF(E2="NULL","",CONCATENATE(", ValidFrom = DateTime.Parse(""",E2,""")")),IF(F2="NULL","",CONCATENATE(", ValidTo = DateTime.Parse(""",F2,""")"))," },")</f>
        <v xml:space="preserve">                new ColdRoomTemperature() { Id = 1, ColdRoomSensorNumber = 1, RecordedWhen = DateTime.Parse("2016-05-31 23:59:24.0000000"), Temperature = decimal.Parse("3.72"), ValidFrom = DateTime.Parse("2016-05-31 23:59:24.0000000"), ValidTo = DateTime.Parse("9999-12-31 23:59:59.9999999") },</v>
      </c>
    </row>
    <row r="3" spans="1:7" ht="45" x14ac:dyDescent="0.25">
      <c r="A3" s="1">
        <v>2</v>
      </c>
      <c r="B3" s="1">
        <v>2</v>
      </c>
      <c r="C3" s="1" t="s">
        <v>861</v>
      </c>
      <c r="D3" s="3" t="s">
        <v>864</v>
      </c>
      <c r="E3" s="1" t="s">
        <v>861</v>
      </c>
      <c r="F3" s="1" t="s">
        <v>17</v>
      </c>
      <c r="G3" s="2" t="str">
        <f t="shared" ref="G3:G5" si="0">CONCATENATE("                new ColdRoomTemperature() { Id = ",A3,", ColdRoomSensorNumber = ",B3,", RecordedWhen = DateTime.Parse(""",C3,""")",", Temperature = decimal.Parse(""",D3,""")",IF(E3="NULL","",CONCATENATE(", ValidFrom = DateTime.Parse(""",E3,""")")),IF(F3="NULL","",CONCATENATE(", ValidTo = DateTime.Parse(""",F3,""")"))," },")</f>
        <v xml:space="preserve">                new ColdRoomTemperature() { Id = 2, ColdRoomSensorNumber = 2, RecordedWhen = DateTime.Parse("2016-05-31 23:59:24.0000000"), Temperature = decimal.Parse("4.70"), ValidFrom = DateTime.Parse("2016-05-31 23:59:24.0000000"), ValidTo = DateTime.Parse("9999-12-31 23:59:59.9999999") },</v>
      </c>
    </row>
    <row r="4" spans="1:7" ht="45" x14ac:dyDescent="0.25">
      <c r="A4" s="1">
        <v>3</v>
      </c>
      <c r="B4" s="1">
        <v>3</v>
      </c>
      <c r="C4" s="1" t="s">
        <v>861</v>
      </c>
      <c r="D4" s="3" t="s">
        <v>862</v>
      </c>
      <c r="E4" s="1" t="s">
        <v>861</v>
      </c>
      <c r="F4" s="1" t="s">
        <v>17</v>
      </c>
      <c r="G4" s="2" t="str">
        <f t="shared" si="0"/>
        <v xml:space="preserve">                new ColdRoomTemperature() { Id = 3, ColdRoomSensorNumber = 3, RecordedWhen = DateTime.Parse("2016-05-31 23:59:24.0000000"), Temperature = decimal.Parse("3.00"), ValidFrom = DateTime.Parse("2016-05-31 23:59:24.0000000"), ValidTo = DateTime.Parse("9999-12-31 23:59:59.9999999") },</v>
      </c>
    </row>
    <row r="5" spans="1:7" ht="45" x14ac:dyDescent="0.25">
      <c r="A5" s="1">
        <v>4</v>
      </c>
      <c r="B5" s="1">
        <v>4</v>
      </c>
      <c r="C5" s="1" t="s">
        <v>861</v>
      </c>
      <c r="D5" s="3" t="s">
        <v>865</v>
      </c>
      <c r="E5" s="1" t="s">
        <v>861</v>
      </c>
      <c r="F5" s="1" t="s">
        <v>17</v>
      </c>
      <c r="G5" s="2" t="str">
        <f t="shared" si="0"/>
        <v xml:space="preserve">                new ColdRoomTemperature() { Id = 4, ColdRoomSensorNumber = 4, RecordedWhen = DateTime.Parse("2016-05-31 23:59:24.0000000"), Temperature = decimal.Parse("3.58"), ValidFrom = DateTime.Parse("2016-05-31 23:59:24.0000000"), ValidTo = DateTime.Parse("9999-12-31 23:59:59.9999999") },</v>
      </c>
    </row>
  </sheetData>
  <autoFilter ref="A1:G5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80" zoomScaleNormal="80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0.5703125" style="1" bestFit="1" customWidth="1"/>
    <col min="2" max="2" width="13.85546875" style="1" bestFit="1" customWidth="1"/>
    <col min="3" max="3" width="15.5703125" style="1" bestFit="1" customWidth="1"/>
    <col min="4" max="5" width="28" style="1" bestFit="1" customWidth="1"/>
    <col min="6" max="6" width="117" style="1" bestFit="1" customWidth="1"/>
    <col min="7" max="16384" width="9.140625" style="1"/>
  </cols>
  <sheetData>
    <row r="1" spans="1:6" s="4" customFormat="1" x14ac:dyDescent="0.25">
      <c r="A1" s="4" t="s">
        <v>866</v>
      </c>
      <c r="B1" s="4" t="s">
        <v>867</v>
      </c>
      <c r="C1" s="4" t="s">
        <v>11</v>
      </c>
      <c r="D1" s="4" t="s">
        <v>12</v>
      </c>
      <c r="E1" s="4" t="s">
        <v>13</v>
      </c>
    </row>
    <row r="2" spans="1:6" ht="30" x14ac:dyDescent="0.25">
      <c r="A2" s="1">
        <v>1</v>
      </c>
      <c r="B2" s="1" t="s">
        <v>868</v>
      </c>
      <c r="C2" s="1">
        <v>1</v>
      </c>
      <c r="D2" s="1" t="s">
        <v>16</v>
      </c>
      <c r="E2" s="1" t="s">
        <v>17</v>
      </c>
      <c r="F2" s="2" t="str">
        <f>CONCATENATE("                new Color() { Id = ",A2,", ColorName = """,B2,"""",IF(C2="NULL","",CONCATENATE(", LastEditedBy = ",C2)),IF(D2="NULL","",CONCATENATE(", ValidFrom = DateTime.Parse(""",D2,""")")),IF(E2="NULL","",CONCATENATE(", ValidTo = DateTime.Parse(""",E2,""")"))," },")</f>
        <v xml:space="preserve">                new Color() { Id = 1, ColorName = "Azure", LastEditedBy = 1, ValidFrom = DateTime.Parse("2013-01-01 00:00:00.0000000"), ValidTo = DateTime.Parse("9999-12-31 23:59:59.9999999") },</v>
      </c>
    </row>
    <row r="3" spans="1:6" ht="30" x14ac:dyDescent="0.25">
      <c r="A3" s="1">
        <v>2</v>
      </c>
      <c r="B3" s="1" t="s">
        <v>869</v>
      </c>
      <c r="C3" s="1">
        <v>1</v>
      </c>
      <c r="D3" s="1" t="s">
        <v>16</v>
      </c>
      <c r="E3" s="1" t="s">
        <v>17</v>
      </c>
      <c r="F3" s="2" t="str">
        <f t="shared" ref="F3:F37" si="0">CONCATENATE("                new Color() { Id = ",A3,", ColorName = """,B3,"""",IF(C3="NULL","",CONCATENATE(", LastEditedBy = ",C3)),IF(D3="NULL","",CONCATENATE(", ValidFrom = DateTime.Parse(""",D3,""")")),IF(E3="NULL","",CONCATENATE(", ValidTo = DateTime.Parse(""",E3,""")"))," },")</f>
        <v xml:space="preserve">                new Color() { Id = 2, ColorName = "Beige", LastEditedBy = 1, ValidFrom = DateTime.Parse("2013-01-01 00:00:00.0000000"), ValidTo = DateTime.Parse("9999-12-31 23:59:59.9999999") },</v>
      </c>
    </row>
    <row r="4" spans="1:6" ht="30" x14ac:dyDescent="0.25">
      <c r="A4" s="1">
        <v>3</v>
      </c>
      <c r="B4" s="1" t="s">
        <v>870</v>
      </c>
      <c r="C4" s="1">
        <v>1</v>
      </c>
      <c r="D4" s="1" t="s">
        <v>16</v>
      </c>
      <c r="E4" s="1" t="s">
        <v>17</v>
      </c>
      <c r="F4" s="2" t="str">
        <f t="shared" si="0"/>
        <v xml:space="preserve">                new Color() { Id = 3, ColorName = "Black", LastEditedBy = 1, ValidFrom = DateTime.Parse("2013-01-01 00:00:00.0000000"), ValidTo = DateTime.Parse("9999-12-31 23:59:59.9999999") },</v>
      </c>
    </row>
    <row r="5" spans="1:6" ht="30" x14ac:dyDescent="0.25">
      <c r="A5" s="1">
        <v>4</v>
      </c>
      <c r="B5" s="1" t="s">
        <v>871</v>
      </c>
      <c r="C5" s="1">
        <v>1</v>
      </c>
      <c r="D5" s="1" t="s">
        <v>16</v>
      </c>
      <c r="E5" s="1" t="s">
        <v>17</v>
      </c>
      <c r="F5" s="2" t="str">
        <f t="shared" si="0"/>
        <v xml:space="preserve">                new Color() { Id = 4, ColorName = "Blue", LastEditedBy = 1, ValidFrom = DateTime.Parse("2013-01-01 00:00:00.0000000"), ValidTo = DateTime.Parse("9999-12-31 23:59:59.9999999") },</v>
      </c>
    </row>
    <row r="6" spans="1:6" ht="30" x14ac:dyDescent="0.25">
      <c r="A6" s="1">
        <v>5</v>
      </c>
      <c r="B6" s="1" t="s">
        <v>872</v>
      </c>
      <c r="C6" s="1">
        <v>1</v>
      </c>
      <c r="D6" s="1" t="s">
        <v>16</v>
      </c>
      <c r="E6" s="1" t="s">
        <v>17</v>
      </c>
      <c r="F6" s="2" t="str">
        <f t="shared" si="0"/>
        <v xml:space="preserve">                new Color() { Id = 5, ColorName = "Charcoal", LastEditedBy = 1, ValidFrom = DateTime.Parse("2013-01-01 00:00:00.0000000"), ValidTo = DateTime.Parse("9999-12-31 23:59:59.9999999") },</v>
      </c>
    </row>
    <row r="7" spans="1:6" ht="30" x14ac:dyDescent="0.25">
      <c r="A7" s="1">
        <v>6</v>
      </c>
      <c r="B7" s="1" t="s">
        <v>873</v>
      </c>
      <c r="C7" s="1">
        <v>1</v>
      </c>
      <c r="D7" s="1" t="s">
        <v>16</v>
      </c>
      <c r="E7" s="1" t="s">
        <v>17</v>
      </c>
      <c r="F7" s="2" t="str">
        <f t="shared" si="0"/>
        <v xml:space="preserve">                new Color() { Id = 6, ColorName = "Chartreuse", LastEditedBy = 1, ValidFrom = DateTime.Parse("2013-01-01 00:00:00.0000000"), ValidTo = DateTime.Parse("9999-12-31 23:59:59.9999999") },</v>
      </c>
    </row>
    <row r="8" spans="1:6" ht="30" x14ac:dyDescent="0.25">
      <c r="A8" s="1">
        <v>7</v>
      </c>
      <c r="B8" s="1" t="s">
        <v>874</v>
      </c>
      <c r="C8" s="1">
        <v>1</v>
      </c>
      <c r="D8" s="1" t="s">
        <v>16</v>
      </c>
      <c r="E8" s="1" t="s">
        <v>17</v>
      </c>
      <c r="F8" s="2" t="str">
        <f t="shared" si="0"/>
        <v xml:space="preserve">                new Color() { Id = 7, ColorName = "Cyan", LastEditedBy = 1, ValidFrom = DateTime.Parse("2013-01-01 00:00:00.0000000"), ValidTo = DateTime.Parse("9999-12-31 23:59:59.9999999") },</v>
      </c>
    </row>
    <row r="9" spans="1:6" ht="30" x14ac:dyDescent="0.25">
      <c r="A9" s="1">
        <v>8</v>
      </c>
      <c r="B9" s="1" t="s">
        <v>875</v>
      </c>
      <c r="C9" s="1">
        <v>1</v>
      </c>
      <c r="D9" s="1" t="s">
        <v>16</v>
      </c>
      <c r="E9" s="1" t="s">
        <v>17</v>
      </c>
      <c r="F9" s="2" t="str">
        <f t="shared" si="0"/>
        <v xml:space="preserve">                new Color() { Id = 8, ColorName = "Dark Brown", LastEditedBy = 1, ValidFrom = DateTime.Parse("2013-01-01 00:00:00.0000000"), ValidTo = DateTime.Parse("9999-12-31 23:59:59.9999999") },</v>
      </c>
    </row>
    <row r="10" spans="1:6" ht="30" x14ac:dyDescent="0.25">
      <c r="A10" s="1">
        <v>9</v>
      </c>
      <c r="B10" s="1" t="s">
        <v>876</v>
      </c>
      <c r="C10" s="1">
        <v>1</v>
      </c>
      <c r="D10" s="1" t="s">
        <v>16</v>
      </c>
      <c r="E10" s="1" t="s">
        <v>17</v>
      </c>
      <c r="F10" s="2" t="str">
        <f t="shared" si="0"/>
        <v xml:space="preserve">                new Color() { Id = 9, ColorName = "Dark Green", LastEditedBy = 1, ValidFrom = DateTime.Parse("2013-01-01 00:00:00.0000000"), ValidTo = DateTime.Parse("9999-12-31 23:59:59.9999999") },</v>
      </c>
    </row>
    <row r="11" spans="1:6" ht="30" x14ac:dyDescent="0.25">
      <c r="A11" s="1">
        <v>10</v>
      </c>
      <c r="B11" s="1" t="s">
        <v>877</v>
      </c>
      <c r="C11" s="1">
        <v>1</v>
      </c>
      <c r="D11" s="1" t="s">
        <v>16</v>
      </c>
      <c r="E11" s="1" t="s">
        <v>17</v>
      </c>
      <c r="F11" s="2" t="str">
        <f t="shared" si="0"/>
        <v xml:space="preserve">                new Color() { Id = 10, ColorName = "Fuchsia", LastEditedBy = 1, ValidFrom = DateTime.Parse("2013-01-01 00:00:00.0000000"), ValidTo = DateTime.Parse("9999-12-31 23:59:59.9999999") },</v>
      </c>
    </row>
    <row r="12" spans="1:6" ht="30" x14ac:dyDescent="0.25">
      <c r="A12" s="1">
        <v>11</v>
      </c>
      <c r="B12" s="1" t="s">
        <v>878</v>
      </c>
      <c r="C12" s="1">
        <v>1</v>
      </c>
      <c r="D12" s="1" t="s">
        <v>16</v>
      </c>
      <c r="E12" s="1" t="s">
        <v>17</v>
      </c>
      <c r="F12" s="2" t="str">
        <f t="shared" si="0"/>
        <v xml:space="preserve">                new Color() { Id = 11, ColorName = "Gold", LastEditedBy = 1, ValidFrom = DateTime.Parse("2013-01-01 00:00:00.0000000"), ValidTo = DateTime.Parse("9999-12-31 23:59:59.9999999") },</v>
      </c>
    </row>
    <row r="13" spans="1:6" ht="30" x14ac:dyDescent="0.25">
      <c r="A13" s="1">
        <v>12</v>
      </c>
      <c r="B13" s="1" t="s">
        <v>879</v>
      </c>
      <c r="C13" s="1">
        <v>9</v>
      </c>
      <c r="D13" s="1" t="s">
        <v>568</v>
      </c>
      <c r="E13" s="1" t="s">
        <v>17</v>
      </c>
      <c r="F13" s="2" t="str">
        <f t="shared" si="0"/>
        <v xml:space="preserve">                new Color() { Id = 12, ColorName = "Steel Gray", LastEditedBy = 9, ValidFrom = DateTime.Parse("2016-01-01 16:00:00.0000000"), ValidTo = DateTime.Parse("9999-12-31 23:59:59.9999999") },</v>
      </c>
    </row>
    <row r="14" spans="1:6" ht="30" x14ac:dyDescent="0.25">
      <c r="A14" s="1">
        <v>13</v>
      </c>
      <c r="B14" s="1" t="s">
        <v>880</v>
      </c>
      <c r="C14" s="1">
        <v>1</v>
      </c>
      <c r="D14" s="1" t="s">
        <v>16</v>
      </c>
      <c r="E14" s="1" t="s">
        <v>17</v>
      </c>
      <c r="F14" s="2" t="str">
        <f t="shared" si="0"/>
        <v xml:space="preserve">                new Color() { Id = 13, ColorName = "Hot Pink", LastEditedBy = 1, ValidFrom = DateTime.Parse("2013-01-01 00:00:00.0000000"), ValidTo = DateTime.Parse("9999-12-31 23:59:59.9999999") },</v>
      </c>
    </row>
    <row r="15" spans="1:6" ht="30" x14ac:dyDescent="0.25">
      <c r="A15" s="1">
        <v>14</v>
      </c>
      <c r="B15" s="1" t="s">
        <v>881</v>
      </c>
      <c r="C15" s="1">
        <v>1</v>
      </c>
      <c r="D15" s="1" t="s">
        <v>16</v>
      </c>
      <c r="E15" s="1" t="s">
        <v>17</v>
      </c>
      <c r="F15" s="2" t="str">
        <f t="shared" si="0"/>
        <v xml:space="preserve">                new Color() { Id = 14, ColorName = "Indigo", LastEditedBy = 1, ValidFrom = DateTime.Parse("2013-01-01 00:00:00.0000000"), ValidTo = DateTime.Parse("9999-12-31 23:59:59.9999999") },</v>
      </c>
    </row>
    <row r="16" spans="1:6" ht="30" x14ac:dyDescent="0.25">
      <c r="A16" s="1">
        <v>15</v>
      </c>
      <c r="B16" s="1" t="s">
        <v>882</v>
      </c>
      <c r="C16" s="1">
        <v>1</v>
      </c>
      <c r="D16" s="1" t="s">
        <v>16</v>
      </c>
      <c r="E16" s="1" t="s">
        <v>17</v>
      </c>
      <c r="F16" s="2" t="str">
        <f t="shared" si="0"/>
        <v xml:space="preserve">                new Color() { Id = 15, ColorName = "Ivory", LastEditedBy = 1, ValidFrom = DateTime.Parse("2013-01-01 00:00:00.0000000"), ValidTo = DateTime.Parse("9999-12-31 23:59:59.9999999") },</v>
      </c>
    </row>
    <row r="17" spans="1:6" ht="30" x14ac:dyDescent="0.25">
      <c r="A17" s="1">
        <v>16</v>
      </c>
      <c r="B17" s="1" t="s">
        <v>883</v>
      </c>
      <c r="C17" s="1">
        <v>1</v>
      </c>
      <c r="D17" s="1" t="s">
        <v>16</v>
      </c>
      <c r="E17" s="1" t="s">
        <v>17</v>
      </c>
      <c r="F17" s="2" t="str">
        <f t="shared" si="0"/>
        <v xml:space="preserve">                new Color() { Id = 16, ColorName = "Khaki", LastEditedBy = 1, ValidFrom = DateTime.Parse("2013-01-01 00:00:00.0000000"), ValidTo = DateTime.Parse("9999-12-31 23:59:59.9999999") },</v>
      </c>
    </row>
    <row r="18" spans="1:6" ht="30" x14ac:dyDescent="0.25">
      <c r="A18" s="1">
        <v>17</v>
      </c>
      <c r="B18" s="1" t="s">
        <v>884</v>
      </c>
      <c r="C18" s="1">
        <v>1</v>
      </c>
      <c r="D18" s="1" t="s">
        <v>16</v>
      </c>
      <c r="E18" s="1" t="s">
        <v>17</v>
      </c>
      <c r="F18" s="2" t="str">
        <f t="shared" si="0"/>
        <v xml:space="preserve">                new Color() { Id = 17, ColorName = "Lavender", LastEditedBy = 1, ValidFrom = DateTime.Parse("2013-01-01 00:00:00.0000000"), ValidTo = DateTime.Parse("9999-12-31 23:59:59.9999999") },</v>
      </c>
    </row>
    <row r="19" spans="1:6" ht="30" x14ac:dyDescent="0.25">
      <c r="A19" s="1">
        <v>18</v>
      </c>
      <c r="B19" s="1" t="s">
        <v>885</v>
      </c>
      <c r="C19" s="1">
        <v>1</v>
      </c>
      <c r="D19" s="1" t="s">
        <v>16</v>
      </c>
      <c r="E19" s="1" t="s">
        <v>17</v>
      </c>
      <c r="F19" s="2" t="str">
        <f t="shared" si="0"/>
        <v xml:space="preserve">                new Color() { Id = 18, ColorName = "Light Brown", LastEditedBy = 1, ValidFrom = DateTime.Parse("2013-01-01 00:00:00.0000000"), ValidTo = DateTime.Parse("9999-12-31 23:59:59.9999999") },</v>
      </c>
    </row>
    <row r="20" spans="1:6" ht="30" x14ac:dyDescent="0.25">
      <c r="A20" s="1">
        <v>19</v>
      </c>
      <c r="B20" s="1" t="s">
        <v>886</v>
      </c>
      <c r="C20" s="1">
        <v>1</v>
      </c>
      <c r="D20" s="1" t="s">
        <v>16</v>
      </c>
      <c r="E20" s="1" t="s">
        <v>17</v>
      </c>
      <c r="F20" s="2" t="str">
        <f t="shared" si="0"/>
        <v xml:space="preserve">                new Color() { Id = 19, ColorName = "Light Green", LastEditedBy = 1, ValidFrom = DateTime.Parse("2013-01-01 00:00:00.0000000"), ValidTo = DateTime.Parse("9999-12-31 23:59:59.9999999") },</v>
      </c>
    </row>
    <row r="21" spans="1:6" ht="30" x14ac:dyDescent="0.25">
      <c r="A21" s="1">
        <v>20</v>
      </c>
      <c r="B21" s="1" t="s">
        <v>887</v>
      </c>
      <c r="C21" s="1">
        <v>1</v>
      </c>
      <c r="D21" s="1" t="s">
        <v>16</v>
      </c>
      <c r="E21" s="1" t="s">
        <v>17</v>
      </c>
      <c r="F21" s="2" t="str">
        <f t="shared" si="0"/>
        <v xml:space="preserve">                new Color() { Id = 20, ColorName = "Maroon", LastEditedBy = 1, ValidFrom = DateTime.Parse("2013-01-01 00:00:00.0000000"), ValidTo = DateTime.Parse("9999-12-31 23:59:59.9999999") },</v>
      </c>
    </row>
    <row r="22" spans="1:6" ht="30" x14ac:dyDescent="0.25">
      <c r="A22" s="1">
        <v>21</v>
      </c>
      <c r="B22" s="1" t="s">
        <v>888</v>
      </c>
      <c r="C22" s="1">
        <v>1</v>
      </c>
      <c r="D22" s="1" t="s">
        <v>16</v>
      </c>
      <c r="E22" s="1" t="s">
        <v>17</v>
      </c>
      <c r="F22" s="2" t="str">
        <f t="shared" si="0"/>
        <v xml:space="preserve">                new Color() { Id = 21, ColorName = "Mauve", LastEditedBy = 1, ValidFrom = DateTime.Parse("2013-01-01 00:00:00.0000000"), ValidTo = DateTime.Parse("9999-12-31 23:59:59.9999999") },</v>
      </c>
    </row>
    <row r="23" spans="1:6" ht="30" x14ac:dyDescent="0.25">
      <c r="A23" s="1">
        <v>22</v>
      </c>
      <c r="B23" s="1" t="s">
        <v>889</v>
      </c>
      <c r="C23" s="1">
        <v>1</v>
      </c>
      <c r="D23" s="1" t="s">
        <v>16</v>
      </c>
      <c r="E23" s="1" t="s">
        <v>17</v>
      </c>
      <c r="F23" s="2" t="str">
        <f t="shared" si="0"/>
        <v xml:space="preserve">                new Color() { Id = 22, ColorName = "Navy Blue", LastEditedBy = 1, ValidFrom = DateTime.Parse("2013-01-01 00:00:00.0000000"), ValidTo = DateTime.Parse("9999-12-31 23:59:59.9999999") },</v>
      </c>
    </row>
    <row r="24" spans="1:6" ht="30" x14ac:dyDescent="0.25">
      <c r="A24" s="1">
        <v>23</v>
      </c>
      <c r="B24" s="1" t="s">
        <v>890</v>
      </c>
      <c r="C24" s="1">
        <v>1</v>
      </c>
      <c r="D24" s="1" t="s">
        <v>16</v>
      </c>
      <c r="E24" s="1" t="s">
        <v>17</v>
      </c>
      <c r="F24" s="2" t="str">
        <f t="shared" si="0"/>
        <v xml:space="preserve">                new Color() { Id = 23, ColorName = "Olive", LastEditedBy = 1, ValidFrom = DateTime.Parse("2013-01-01 00:00:00.0000000"), ValidTo = DateTime.Parse("9999-12-31 23:59:59.9999999") },</v>
      </c>
    </row>
    <row r="25" spans="1:6" ht="30" x14ac:dyDescent="0.25">
      <c r="A25" s="1">
        <v>24</v>
      </c>
      <c r="B25" s="1" t="s">
        <v>891</v>
      </c>
      <c r="C25" s="1">
        <v>1</v>
      </c>
      <c r="D25" s="1" t="s">
        <v>16</v>
      </c>
      <c r="E25" s="1" t="s">
        <v>17</v>
      </c>
      <c r="F25" s="2" t="str">
        <f t="shared" si="0"/>
        <v xml:space="preserve">                new Color() { Id = 24, ColorName = "Orange", LastEditedBy = 1, ValidFrom = DateTime.Parse("2013-01-01 00:00:00.0000000"), ValidTo = DateTime.Parse("9999-12-31 23:59:59.9999999") },</v>
      </c>
    </row>
    <row r="26" spans="1:6" ht="30" x14ac:dyDescent="0.25">
      <c r="A26" s="1">
        <v>25</v>
      </c>
      <c r="B26" s="1" t="s">
        <v>892</v>
      </c>
      <c r="C26" s="1">
        <v>1</v>
      </c>
      <c r="D26" s="1" t="s">
        <v>16</v>
      </c>
      <c r="E26" s="1" t="s">
        <v>17</v>
      </c>
      <c r="F26" s="2" t="str">
        <f t="shared" si="0"/>
        <v xml:space="preserve">                new Color() { Id = 25, ColorName = "Plum", LastEditedBy = 1, ValidFrom = DateTime.Parse("2013-01-01 00:00:00.0000000"), ValidTo = DateTime.Parse("9999-12-31 23:59:59.9999999") },</v>
      </c>
    </row>
    <row r="27" spans="1:6" ht="30" x14ac:dyDescent="0.25">
      <c r="A27" s="1">
        <v>26</v>
      </c>
      <c r="B27" s="1" t="s">
        <v>893</v>
      </c>
      <c r="C27" s="1">
        <v>1</v>
      </c>
      <c r="D27" s="1" t="s">
        <v>16</v>
      </c>
      <c r="E27" s="1" t="s">
        <v>17</v>
      </c>
      <c r="F27" s="2" t="str">
        <f t="shared" si="0"/>
        <v xml:space="preserve">                new Color() { Id = 26, ColorName = "Puce", LastEditedBy = 1, ValidFrom = DateTime.Parse("2013-01-01 00:00:00.0000000"), ValidTo = DateTime.Parse("9999-12-31 23:59:59.9999999") },</v>
      </c>
    </row>
    <row r="28" spans="1:6" ht="30" x14ac:dyDescent="0.25">
      <c r="A28" s="1">
        <v>27</v>
      </c>
      <c r="B28" s="1" t="s">
        <v>894</v>
      </c>
      <c r="C28" s="1">
        <v>1</v>
      </c>
      <c r="D28" s="1" t="s">
        <v>16</v>
      </c>
      <c r="E28" s="1" t="s">
        <v>17</v>
      </c>
      <c r="F28" s="2" t="str">
        <f t="shared" si="0"/>
        <v xml:space="preserve">                new Color() { Id = 27, ColorName = "Purple", LastEditedBy = 1, ValidFrom = DateTime.Parse("2013-01-01 00:00:00.0000000"), ValidTo = DateTime.Parse("9999-12-31 23:59:59.9999999") },</v>
      </c>
    </row>
    <row r="29" spans="1:6" ht="30" x14ac:dyDescent="0.25">
      <c r="A29" s="1">
        <v>28</v>
      </c>
      <c r="B29" s="1" t="s">
        <v>895</v>
      </c>
      <c r="C29" s="1">
        <v>1</v>
      </c>
      <c r="D29" s="1" t="s">
        <v>16</v>
      </c>
      <c r="E29" s="1" t="s">
        <v>17</v>
      </c>
      <c r="F29" s="2" t="str">
        <f t="shared" si="0"/>
        <v xml:space="preserve">                new Color() { Id = 28, ColorName = "Red", LastEditedBy = 1, ValidFrom = DateTime.Parse("2013-01-01 00:00:00.0000000"), ValidTo = DateTime.Parse("9999-12-31 23:59:59.9999999") },</v>
      </c>
    </row>
    <row r="30" spans="1:6" ht="30" x14ac:dyDescent="0.25">
      <c r="A30" s="1">
        <v>29</v>
      </c>
      <c r="B30" s="1" t="s">
        <v>896</v>
      </c>
      <c r="C30" s="1">
        <v>1</v>
      </c>
      <c r="D30" s="1" t="s">
        <v>16</v>
      </c>
      <c r="E30" s="1" t="s">
        <v>17</v>
      </c>
      <c r="F30" s="2" t="str">
        <f t="shared" si="0"/>
        <v xml:space="preserve">                new Color() { Id = 29, ColorName = "Royal Blue", LastEditedBy = 1, ValidFrom = DateTime.Parse("2013-01-01 00:00:00.0000000"), ValidTo = DateTime.Parse("9999-12-31 23:59:59.9999999") },</v>
      </c>
    </row>
    <row r="31" spans="1:6" ht="30" x14ac:dyDescent="0.25">
      <c r="A31" s="1">
        <v>30</v>
      </c>
      <c r="B31" s="1" t="s">
        <v>897</v>
      </c>
      <c r="C31" s="1">
        <v>1</v>
      </c>
      <c r="D31" s="1" t="s">
        <v>16</v>
      </c>
      <c r="E31" s="1" t="s">
        <v>17</v>
      </c>
      <c r="F31" s="2" t="str">
        <f t="shared" si="0"/>
        <v xml:space="preserve">                new Color() { Id = 30, ColorName = "Salmon", LastEditedBy = 1, ValidFrom = DateTime.Parse("2013-01-01 00:00:00.0000000"), ValidTo = DateTime.Parse("9999-12-31 23:59:59.9999999") },</v>
      </c>
    </row>
    <row r="32" spans="1:6" ht="30" x14ac:dyDescent="0.25">
      <c r="A32" s="1">
        <v>31</v>
      </c>
      <c r="B32" s="1" t="s">
        <v>898</v>
      </c>
      <c r="C32" s="1">
        <v>1</v>
      </c>
      <c r="D32" s="1" t="s">
        <v>16</v>
      </c>
      <c r="E32" s="1" t="s">
        <v>17</v>
      </c>
      <c r="F32" s="2" t="str">
        <f t="shared" si="0"/>
        <v xml:space="preserve">                new Color() { Id = 31, ColorName = "Silver", LastEditedBy = 1, ValidFrom = DateTime.Parse("2013-01-01 00:00:00.0000000"), ValidTo = DateTime.Parse("9999-12-31 23:59:59.9999999") },</v>
      </c>
    </row>
    <row r="33" spans="1:6" ht="30" x14ac:dyDescent="0.25">
      <c r="A33" s="1">
        <v>32</v>
      </c>
      <c r="B33" s="1" t="s">
        <v>899</v>
      </c>
      <c r="C33" s="1">
        <v>1</v>
      </c>
      <c r="D33" s="1" t="s">
        <v>16</v>
      </c>
      <c r="E33" s="1" t="s">
        <v>17</v>
      </c>
      <c r="F33" s="2" t="str">
        <f t="shared" si="0"/>
        <v xml:space="preserve">                new Color() { Id = 32, ColorName = "Tan", LastEditedBy = 1, ValidFrom = DateTime.Parse("2013-01-01 00:00:00.0000000"), ValidTo = DateTime.Parse("9999-12-31 23:59:59.9999999") },</v>
      </c>
    </row>
    <row r="34" spans="1:6" ht="30" x14ac:dyDescent="0.25">
      <c r="A34" s="1">
        <v>33</v>
      </c>
      <c r="B34" s="1" t="s">
        <v>900</v>
      </c>
      <c r="C34" s="1">
        <v>1</v>
      </c>
      <c r="D34" s="1" t="s">
        <v>16</v>
      </c>
      <c r="E34" s="1" t="s">
        <v>17</v>
      </c>
      <c r="F34" s="2" t="str">
        <f t="shared" si="0"/>
        <v xml:space="preserve">                new Color() { Id = 33, ColorName = "Teal", LastEditedBy = 1, ValidFrom = DateTime.Parse("2013-01-01 00:00:00.0000000"), ValidTo = DateTime.Parse("9999-12-31 23:59:59.9999999") },</v>
      </c>
    </row>
    <row r="35" spans="1:6" ht="30" x14ac:dyDescent="0.25">
      <c r="A35" s="1">
        <v>34</v>
      </c>
      <c r="B35" s="1" t="s">
        <v>901</v>
      </c>
      <c r="C35" s="1">
        <v>1</v>
      </c>
      <c r="D35" s="1" t="s">
        <v>16</v>
      </c>
      <c r="E35" s="1" t="s">
        <v>17</v>
      </c>
      <c r="F35" s="2" t="str">
        <f t="shared" si="0"/>
        <v xml:space="preserve">                new Color() { Id = 34, ColorName = "Wheat", LastEditedBy = 1, ValidFrom = DateTime.Parse("2013-01-01 00:00:00.0000000"), ValidTo = DateTime.Parse("9999-12-31 23:59:59.9999999") },</v>
      </c>
    </row>
    <row r="36" spans="1:6" ht="30" x14ac:dyDescent="0.25">
      <c r="A36" s="1">
        <v>35</v>
      </c>
      <c r="B36" s="1" t="s">
        <v>902</v>
      </c>
      <c r="C36" s="1">
        <v>1</v>
      </c>
      <c r="D36" s="1" t="s">
        <v>16</v>
      </c>
      <c r="E36" s="1" t="s">
        <v>17</v>
      </c>
      <c r="F36" s="2" t="str">
        <f t="shared" si="0"/>
        <v xml:space="preserve">                new Color() { Id = 35, ColorName = "White", LastEditedBy = 1, ValidFrom = DateTime.Parse("2013-01-01 00:00:00.0000000"), ValidTo = DateTime.Parse("9999-12-31 23:59:59.9999999") },</v>
      </c>
    </row>
    <row r="37" spans="1:6" ht="30" x14ac:dyDescent="0.25">
      <c r="A37" s="1">
        <v>36</v>
      </c>
      <c r="B37" s="1" t="s">
        <v>903</v>
      </c>
      <c r="C37" s="1">
        <v>1</v>
      </c>
      <c r="D37" s="1" t="s">
        <v>16</v>
      </c>
      <c r="E37" s="1" t="s">
        <v>17</v>
      </c>
      <c r="F37" s="2" t="str">
        <f t="shared" si="0"/>
        <v xml:space="preserve">                new Color() { Id = 36, ColorName = "Yellow", LastEditedBy = 1, ValidFrom = DateTime.Parse("2013-01-01 00:00:00.0000000"), ValidTo = DateTime.Parse("9999-12-31 23:59:59.9999999") },</v>
      </c>
    </row>
  </sheetData>
  <autoFilter ref="A1:F37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80" zoomScaleNormal="80" workbookViewId="0">
      <selection activeCell="A2" sqref="A2"/>
    </sheetView>
  </sheetViews>
  <sheetFormatPr defaultRowHeight="15" x14ac:dyDescent="0.25"/>
  <cols>
    <col min="1" max="1" width="17.85546875" style="1" bestFit="1" customWidth="1"/>
    <col min="2" max="2" width="21.28515625" style="1" bestFit="1" customWidth="1"/>
    <col min="3" max="3" width="15.5703125" style="1" bestFit="1" customWidth="1"/>
    <col min="4" max="5" width="28" style="1" bestFit="1" customWidth="1"/>
    <col min="6" max="6" width="85" style="1" bestFit="1" customWidth="1"/>
    <col min="7" max="16384" width="9.140625" style="1"/>
  </cols>
  <sheetData>
    <row r="1" spans="1:6" s="4" customFormat="1" x14ac:dyDescent="0.25">
      <c r="A1" s="4" t="s">
        <v>904</v>
      </c>
      <c r="B1" s="4" t="s">
        <v>905</v>
      </c>
      <c r="C1" s="4" t="s">
        <v>11</v>
      </c>
      <c r="D1" s="4" t="s">
        <v>12</v>
      </c>
      <c r="E1" s="4" t="s">
        <v>13</v>
      </c>
    </row>
    <row r="2" spans="1:6" ht="45" x14ac:dyDescent="0.25">
      <c r="A2" s="1">
        <v>1</v>
      </c>
      <c r="B2" s="1" t="s">
        <v>906</v>
      </c>
      <c r="C2" s="1">
        <v>1</v>
      </c>
      <c r="D2" s="1" t="s">
        <v>16</v>
      </c>
      <c r="E2" s="1" t="s">
        <v>17</v>
      </c>
      <c r="F2" s="2" t="str">
        <f>CONCATENATE("                new PackageType() { Id = ",A2,", PackageTypeName = """,B2,"""",IF(C2="NULL","",CONCATENATE(", LastEditedBy = ",C2)),IF(D2="NULL","",CONCATENATE(", ValidFrom = DateTime.Parse(""",D2,""")")),IF(E2="NULL","",CONCATENATE(", ValidTo = DateTime.Parse(""",E2,""")"))," },")</f>
        <v xml:space="preserve">                new PackageType() { Id = 1, PackageTypeName = "Bag", LastEditedBy = 1, ValidFrom = DateTime.Parse("2013-01-01 00:00:00.0000000"), ValidTo = DateTime.Parse("9999-12-31 23:59:59.9999999") },</v>
      </c>
    </row>
    <row r="3" spans="1:6" ht="45" x14ac:dyDescent="0.25">
      <c r="A3" s="1">
        <v>2</v>
      </c>
      <c r="B3" s="1" t="s">
        <v>907</v>
      </c>
      <c r="C3" s="1">
        <v>1</v>
      </c>
      <c r="D3" s="1" t="s">
        <v>16</v>
      </c>
      <c r="E3" s="1" t="s">
        <v>17</v>
      </c>
      <c r="F3" s="2" t="str">
        <f t="shared" ref="F3:F15" si="0">CONCATENATE("                new PackageType() { Id = ",A3,", PackageTypeName = """,B3,"""",IF(C3="NULL","",CONCATENATE(", LastEditedBy = ",C3)),IF(D3="NULL","",CONCATENATE(", ValidFrom = DateTime.Parse(""",D3,""")")),IF(E3="NULL","",CONCATENATE(", ValidTo = DateTime.Parse(""",E3,""")"))," },")</f>
        <v xml:space="preserve">                new PackageType() { Id = 2, PackageTypeName = "Block", LastEditedBy = 1, ValidFrom = DateTime.Parse("2013-01-01 00:00:00.0000000"), ValidTo = DateTime.Parse("9999-12-31 23:59:59.9999999") },</v>
      </c>
    </row>
    <row r="4" spans="1:6" ht="45" x14ac:dyDescent="0.25">
      <c r="A4" s="1">
        <v>3</v>
      </c>
      <c r="B4" s="1" t="s">
        <v>908</v>
      </c>
      <c r="C4" s="1">
        <v>1</v>
      </c>
      <c r="D4" s="1" t="s">
        <v>16</v>
      </c>
      <c r="E4" s="1" t="s">
        <v>17</v>
      </c>
      <c r="F4" s="2" t="str">
        <f t="shared" si="0"/>
        <v xml:space="preserve">                new PackageType() { Id = 3, PackageTypeName = "Bottle", LastEditedBy = 1, ValidFrom = DateTime.Parse("2013-01-01 00:00:00.0000000"), ValidTo = DateTime.Parse("9999-12-31 23:59:59.9999999") },</v>
      </c>
    </row>
    <row r="5" spans="1:6" ht="45" x14ac:dyDescent="0.25">
      <c r="A5" s="1">
        <v>4</v>
      </c>
      <c r="B5" s="1" t="s">
        <v>909</v>
      </c>
      <c r="C5" s="1">
        <v>1</v>
      </c>
      <c r="D5" s="1" t="s">
        <v>16</v>
      </c>
      <c r="E5" s="1" t="s">
        <v>17</v>
      </c>
      <c r="F5" s="2" t="str">
        <f t="shared" si="0"/>
        <v xml:space="preserve">                new PackageType() { Id = 4, PackageTypeName = "Box", LastEditedBy = 1, ValidFrom = DateTime.Parse("2013-01-01 00:00:00.0000000"), ValidTo = DateTime.Parse("9999-12-31 23:59:59.9999999") },</v>
      </c>
    </row>
    <row r="6" spans="1:6" ht="45" x14ac:dyDescent="0.25">
      <c r="A6" s="1">
        <v>5</v>
      </c>
      <c r="B6" s="1" t="s">
        <v>910</v>
      </c>
      <c r="C6" s="1">
        <v>1</v>
      </c>
      <c r="D6" s="1" t="s">
        <v>16</v>
      </c>
      <c r="E6" s="1" t="s">
        <v>17</v>
      </c>
      <c r="F6" s="2" t="str">
        <f t="shared" si="0"/>
        <v xml:space="preserve">                new PackageType() { Id = 5, PackageTypeName = "Can", LastEditedBy = 1, ValidFrom = DateTime.Parse("2013-01-01 00:00:00.0000000"), ValidTo = DateTime.Parse("9999-12-31 23:59:59.9999999") },</v>
      </c>
    </row>
    <row r="7" spans="1:6" ht="45" x14ac:dyDescent="0.25">
      <c r="A7" s="1">
        <v>6</v>
      </c>
      <c r="B7" s="1" t="s">
        <v>911</v>
      </c>
      <c r="C7" s="1">
        <v>1</v>
      </c>
      <c r="D7" s="1" t="s">
        <v>16</v>
      </c>
      <c r="E7" s="1" t="s">
        <v>17</v>
      </c>
      <c r="F7" s="2" t="str">
        <f t="shared" si="0"/>
        <v xml:space="preserve">                new PackageType() { Id = 6, PackageTypeName = "Carton", LastEditedBy = 1, ValidFrom = DateTime.Parse("2013-01-01 00:00:00.0000000"), ValidTo = DateTime.Parse("9999-12-31 23:59:59.9999999") },</v>
      </c>
    </row>
    <row r="8" spans="1:6" ht="45" x14ac:dyDescent="0.25">
      <c r="A8" s="1">
        <v>7</v>
      </c>
      <c r="B8" s="1" t="s">
        <v>912</v>
      </c>
      <c r="C8" s="1">
        <v>1</v>
      </c>
      <c r="D8" s="1" t="s">
        <v>16</v>
      </c>
      <c r="E8" s="1" t="s">
        <v>17</v>
      </c>
      <c r="F8" s="2" t="str">
        <f t="shared" si="0"/>
        <v xml:space="preserve">                new PackageType() { Id = 7, PackageTypeName = "Each", LastEditedBy = 1, ValidFrom = DateTime.Parse("2013-01-01 00:00:00.0000000"), ValidTo = DateTime.Parse("9999-12-31 23:59:59.9999999") },</v>
      </c>
    </row>
    <row r="9" spans="1:6" ht="45" x14ac:dyDescent="0.25">
      <c r="A9" s="1">
        <v>8</v>
      </c>
      <c r="B9" s="1" t="s">
        <v>913</v>
      </c>
      <c r="C9" s="1">
        <v>1</v>
      </c>
      <c r="D9" s="1" t="s">
        <v>16</v>
      </c>
      <c r="E9" s="1" t="s">
        <v>17</v>
      </c>
      <c r="F9" s="2" t="str">
        <f t="shared" si="0"/>
        <v xml:space="preserve">                new PackageType() { Id = 8, PackageTypeName = "Kg", LastEditedBy = 1, ValidFrom = DateTime.Parse("2013-01-01 00:00:00.0000000"), ValidTo = DateTime.Parse("9999-12-31 23:59:59.9999999") },</v>
      </c>
    </row>
    <row r="10" spans="1:6" ht="45" x14ac:dyDescent="0.25">
      <c r="A10" s="1">
        <v>9</v>
      </c>
      <c r="B10" s="1" t="s">
        <v>914</v>
      </c>
      <c r="C10" s="1">
        <v>1</v>
      </c>
      <c r="D10" s="1" t="s">
        <v>16</v>
      </c>
      <c r="E10" s="1" t="s">
        <v>17</v>
      </c>
      <c r="F10" s="2" t="str">
        <f t="shared" si="0"/>
        <v xml:space="preserve">                new PackageType() { Id = 9, PackageTypeName = "Packet", LastEditedBy = 1, ValidFrom = DateTime.Parse("2013-01-01 00:00:00.0000000"), ValidTo = DateTime.Parse("9999-12-31 23:59:59.9999999") },</v>
      </c>
    </row>
    <row r="11" spans="1:6" ht="45" x14ac:dyDescent="0.25">
      <c r="A11" s="1">
        <v>10</v>
      </c>
      <c r="B11" s="1" t="s">
        <v>915</v>
      </c>
      <c r="C11" s="1">
        <v>1</v>
      </c>
      <c r="D11" s="1" t="s">
        <v>16</v>
      </c>
      <c r="E11" s="1" t="s">
        <v>17</v>
      </c>
      <c r="F11" s="2" t="str">
        <f t="shared" si="0"/>
        <v xml:space="preserve">                new PackageType() { Id = 10, PackageTypeName = "Pair", LastEditedBy = 1, ValidFrom = DateTime.Parse("2013-01-01 00:00:00.0000000"), ValidTo = DateTime.Parse("9999-12-31 23:59:59.9999999") },</v>
      </c>
    </row>
    <row r="12" spans="1:6" ht="45" x14ac:dyDescent="0.25">
      <c r="A12" s="1">
        <v>11</v>
      </c>
      <c r="B12" s="1" t="s">
        <v>916</v>
      </c>
      <c r="C12" s="1">
        <v>1</v>
      </c>
      <c r="D12" s="1" t="s">
        <v>16</v>
      </c>
      <c r="E12" s="1" t="s">
        <v>17</v>
      </c>
      <c r="F12" s="2" t="str">
        <f t="shared" si="0"/>
        <v xml:space="preserve">                new PackageType() { Id = 11, PackageTypeName = "Pallet", LastEditedBy = 1, ValidFrom = DateTime.Parse("2013-01-01 00:00:00.0000000"), ValidTo = DateTime.Parse("9999-12-31 23:59:59.9999999") },</v>
      </c>
    </row>
    <row r="13" spans="1:6" ht="45" x14ac:dyDescent="0.25">
      <c r="A13" s="1">
        <v>12</v>
      </c>
      <c r="B13" s="1" t="s">
        <v>917</v>
      </c>
      <c r="C13" s="1">
        <v>1</v>
      </c>
      <c r="D13" s="1" t="s">
        <v>16</v>
      </c>
      <c r="E13" s="1" t="s">
        <v>17</v>
      </c>
      <c r="F13" s="2" t="str">
        <f t="shared" si="0"/>
        <v xml:space="preserve">                new PackageType() { Id = 12, PackageTypeName = "Tray", LastEditedBy = 1, ValidFrom = DateTime.Parse("2013-01-01 00:00:00.0000000"), ValidTo = DateTime.Parse("9999-12-31 23:59:59.9999999") },</v>
      </c>
    </row>
    <row r="14" spans="1:6" ht="45" x14ac:dyDescent="0.25">
      <c r="A14" s="1">
        <v>13</v>
      </c>
      <c r="B14" s="1" t="s">
        <v>918</v>
      </c>
      <c r="C14" s="1">
        <v>1</v>
      </c>
      <c r="D14" s="1" t="s">
        <v>16</v>
      </c>
      <c r="E14" s="1" t="s">
        <v>17</v>
      </c>
      <c r="F14" s="2" t="str">
        <f t="shared" si="0"/>
        <v xml:space="preserve">                new PackageType() { Id = 13, PackageTypeName = "Tub ", LastEditedBy = 1, ValidFrom = DateTime.Parse("2013-01-01 00:00:00.0000000"), ValidTo = DateTime.Parse("9999-12-31 23:59:59.9999999") },</v>
      </c>
    </row>
    <row r="15" spans="1:6" ht="45" x14ac:dyDescent="0.25">
      <c r="A15" s="1">
        <v>14</v>
      </c>
      <c r="B15" s="1" t="s">
        <v>919</v>
      </c>
      <c r="C15" s="1">
        <v>1</v>
      </c>
      <c r="D15" s="1" t="s">
        <v>16</v>
      </c>
      <c r="E15" s="1" t="s">
        <v>17</v>
      </c>
      <c r="F15" s="2" t="str">
        <f t="shared" si="0"/>
        <v xml:space="preserve">                new PackageType() { Id = 14, PackageTypeName = "Tube", LastEditedBy = 1, ValidFrom = DateTime.Parse("2013-01-01 00:00:00.0000000"), ValidTo = DateTime.Parse("9999-12-31 23:59:59.9999999") },</v>
      </c>
    </row>
  </sheetData>
  <autoFilter ref="A1:F15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6.28515625" style="1" bestFit="1" customWidth="1"/>
    <col min="2" max="2" width="21.7109375" style="1" bestFit="1" customWidth="1"/>
    <col min="3" max="3" width="15.5703125" style="1" bestFit="1" customWidth="1"/>
    <col min="4" max="5" width="28" style="1" bestFit="1" customWidth="1"/>
    <col min="6" max="6" width="97" style="1" bestFit="1" customWidth="1"/>
    <col min="7" max="16384" width="9.140625" style="1"/>
  </cols>
  <sheetData>
    <row r="1" spans="1:6" s="4" customFormat="1" x14ac:dyDescent="0.25">
      <c r="A1" s="4" t="s">
        <v>920</v>
      </c>
      <c r="B1" s="4" t="s">
        <v>921</v>
      </c>
      <c r="C1" s="4" t="s">
        <v>11</v>
      </c>
      <c r="D1" s="4" t="s">
        <v>12</v>
      </c>
      <c r="E1" s="4" t="s">
        <v>13</v>
      </c>
    </row>
    <row r="2" spans="1:6" ht="45" x14ac:dyDescent="0.25">
      <c r="A2" s="1">
        <v>1</v>
      </c>
      <c r="B2" s="1" t="s">
        <v>922</v>
      </c>
      <c r="C2" s="1">
        <v>1</v>
      </c>
      <c r="D2" s="1" t="s">
        <v>16</v>
      </c>
      <c r="E2" s="1" t="s">
        <v>17</v>
      </c>
      <c r="F2" s="2" t="str">
        <f>CONCATENATE("                new StockGroup() { Id = ",A2,", StockGroupName = """,B2,"""",IF(C2="NULL","",CONCATENATE(", LastEditedBy = ",C2)),IF(D2="NULL","",CONCATENATE(", ValidFrom = DateTime.Parse(""",D2,""")")),IF(E2="NULL","",CONCATENATE(", ValidTo = DateTime.Parse(""",E2,""")"))," },")</f>
        <v xml:space="preserve">                new StockGroup() { Id = 1, StockGroupName = "Novelty Items", LastEditedBy = 1, ValidFrom = DateTime.Parse("2013-01-01 00:00:00.0000000"), ValidTo = DateTime.Parse("9999-12-31 23:59:59.9999999") },</v>
      </c>
    </row>
    <row r="3" spans="1:6" ht="45" x14ac:dyDescent="0.25">
      <c r="A3" s="1">
        <v>2</v>
      </c>
      <c r="B3" s="1" t="s">
        <v>923</v>
      </c>
      <c r="C3" s="1">
        <v>1</v>
      </c>
      <c r="D3" s="1" t="s">
        <v>16</v>
      </c>
      <c r="E3" s="1" t="s">
        <v>17</v>
      </c>
      <c r="F3" s="2" t="str">
        <f t="shared" ref="F3:F11" si="0">CONCATENATE("                new StockGroup() { Id = ",A3,", StockGroupName = """,B3,"""",IF(C3="NULL","",CONCATENATE(", LastEditedBy = ",C3)),IF(D3="NULL","",CONCATENATE(", ValidFrom = DateTime.Parse(""",D3,""")")),IF(E3="NULL","",CONCATENATE(", ValidTo = DateTime.Parse(""",E3,""")"))," },")</f>
        <v xml:space="preserve">                new StockGroup() { Id = 2, StockGroupName = "Clothing", LastEditedBy = 1, ValidFrom = DateTime.Parse("2013-01-01 00:00:00.0000000"), ValidTo = DateTime.Parse("9999-12-31 23:59:59.9999999") },</v>
      </c>
    </row>
    <row r="4" spans="1:6" ht="45" x14ac:dyDescent="0.25">
      <c r="A4" s="1">
        <v>3</v>
      </c>
      <c r="B4" s="1" t="s">
        <v>924</v>
      </c>
      <c r="C4" s="1">
        <v>1</v>
      </c>
      <c r="D4" s="1" t="s">
        <v>16</v>
      </c>
      <c r="E4" s="1" t="s">
        <v>17</v>
      </c>
      <c r="F4" s="2" t="str">
        <f t="shared" si="0"/>
        <v xml:space="preserve">                new StockGroup() { Id = 3, StockGroupName = "Mugs", LastEditedBy = 1, ValidFrom = DateTime.Parse("2013-01-01 00:00:00.0000000"), ValidTo = DateTime.Parse("9999-12-31 23:59:59.9999999") },</v>
      </c>
    </row>
    <row r="5" spans="1:6" ht="45" x14ac:dyDescent="0.25">
      <c r="A5" s="1">
        <v>4</v>
      </c>
      <c r="B5" s="1" t="s">
        <v>925</v>
      </c>
      <c r="C5" s="1">
        <v>1</v>
      </c>
      <c r="D5" s="1" t="s">
        <v>16</v>
      </c>
      <c r="E5" s="1" t="s">
        <v>17</v>
      </c>
      <c r="F5" s="2" t="str">
        <f t="shared" si="0"/>
        <v xml:space="preserve">                new StockGroup() { Id = 4, StockGroupName = "T-Shirts", LastEditedBy = 1, ValidFrom = DateTime.Parse("2013-01-01 00:00:00.0000000"), ValidTo = DateTime.Parse("9999-12-31 23:59:59.9999999") },</v>
      </c>
    </row>
    <row r="6" spans="1:6" ht="45" x14ac:dyDescent="0.25">
      <c r="A6" s="1">
        <v>5</v>
      </c>
      <c r="B6" s="1" t="s">
        <v>926</v>
      </c>
      <c r="C6" s="1">
        <v>1</v>
      </c>
      <c r="D6" s="1" t="s">
        <v>16</v>
      </c>
      <c r="E6" s="1" t="s">
        <v>17</v>
      </c>
      <c r="F6" s="2" t="str">
        <f t="shared" si="0"/>
        <v xml:space="preserve">                new StockGroup() { Id = 5, StockGroupName = "Airline Novelties", LastEditedBy = 1, ValidFrom = DateTime.Parse("2013-01-01 00:00:00.0000000"), ValidTo = DateTime.Parse("9999-12-31 23:59:59.9999999") },</v>
      </c>
    </row>
    <row r="7" spans="1:6" ht="45" x14ac:dyDescent="0.25">
      <c r="A7" s="1">
        <v>6</v>
      </c>
      <c r="B7" s="1" t="s">
        <v>927</v>
      </c>
      <c r="C7" s="1">
        <v>1</v>
      </c>
      <c r="D7" s="1" t="s">
        <v>16</v>
      </c>
      <c r="E7" s="1" t="s">
        <v>17</v>
      </c>
      <c r="F7" s="2" t="str">
        <f t="shared" si="0"/>
        <v xml:space="preserve">                new StockGroup() { Id = 6, StockGroupName = "Computing Novelties", LastEditedBy = 1, ValidFrom = DateTime.Parse("2013-01-01 00:00:00.0000000"), ValidTo = DateTime.Parse("9999-12-31 23:59:59.9999999") },</v>
      </c>
    </row>
    <row r="8" spans="1:6" ht="45" x14ac:dyDescent="0.25">
      <c r="A8" s="1">
        <v>7</v>
      </c>
      <c r="B8" s="1" t="s">
        <v>928</v>
      </c>
      <c r="C8" s="1">
        <v>1</v>
      </c>
      <c r="D8" s="1" t="s">
        <v>16</v>
      </c>
      <c r="E8" s="1" t="s">
        <v>17</v>
      </c>
      <c r="F8" s="2" t="str">
        <f t="shared" si="0"/>
        <v xml:space="preserve">                new StockGroup() { Id = 7, StockGroupName = "USB Novelties", LastEditedBy = 1, ValidFrom = DateTime.Parse("2013-01-01 00:00:00.0000000"), ValidTo = DateTime.Parse("9999-12-31 23:59:59.9999999") },</v>
      </c>
    </row>
    <row r="9" spans="1:6" ht="45" x14ac:dyDescent="0.25">
      <c r="A9" s="1">
        <v>8</v>
      </c>
      <c r="B9" s="1" t="s">
        <v>929</v>
      </c>
      <c r="C9" s="1">
        <v>9</v>
      </c>
      <c r="D9" s="1" t="s">
        <v>568</v>
      </c>
      <c r="E9" s="1" t="s">
        <v>17</v>
      </c>
      <c r="F9" s="2" t="str">
        <f t="shared" si="0"/>
        <v xml:space="preserve">                new StockGroup() { Id = 8, StockGroupName = "Furry Footwear", LastEditedBy = 9, ValidFrom = DateTime.Parse("2016-01-01 16:00:00.0000000"), ValidTo = DateTime.Parse("9999-12-31 23:59:59.9999999") },</v>
      </c>
    </row>
    <row r="10" spans="1:6" ht="45" x14ac:dyDescent="0.25">
      <c r="A10" s="1">
        <v>9</v>
      </c>
      <c r="B10" s="1" t="s">
        <v>930</v>
      </c>
      <c r="C10" s="1">
        <v>1</v>
      </c>
      <c r="D10" s="1" t="s">
        <v>16</v>
      </c>
      <c r="E10" s="1" t="s">
        <v>17</v>
      </c>
      <c r="F10" s="2" t="str">
        <f t="shared" si="0"/>
        <v xml:space="preserve">                new StockGroup() { Id = 9, StockGroupName = "Toys", LastEditedBy = 1, ValidFrom = DateTime.Parse("2013-01-01 00:00:00.0000000"), ValidTo = DateTime.Parse("9999-12-31 23:59:59.9999999") },</v>
      </c>
    </row>
    <row r="11" spans="1:6" ht="45" x14ac:dyDescent="0.25">
      <c r="A11" s="1">
        <v>10</v>
      </c>
      <c r="B11" s="1" t="s">
        <v>931</v>
      </c>
      <c r="C11" s="1">
        <v>1</v>
      </c>
      <c r="D11" s="1" t="s">
        <v>16</v>
      </c>
      <c r="E11" s="1" t="s">
        <v>17</v>
      </c>
      <c r="F11" s="2" t="str">
        <f t="shared" si="0"/>
        <v xml:space="preserve">                new StockGroup() { Id = 10, StockGroupName = "Packaging Materials", LastEditedBy = 1, ValidFrom = DateTime.Parse("2013-01-01 00:00:00.0000000"), ValidTo = DateTime.Parse("9999-12-31 23:59:59.9999999") },</v>
      </c>
    </row>
  </sheetData>
  <autoFilter ref="A1:F1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zoomScale="80" zoomScaleNormal="80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15" style="1" bestFit="1" customWidth="1"/>
    <col min="2" max="2" width="19.140625" style="1" bestFit="1" customWidth="1"/>
    <col min="3" max="3" width="14.28515625" style="1" bestFit="1" customWidth="1"/>
    <col min="4" max="4" width="24.42578125" style="1" bestFit="1" customWidth="1"/>
    <col min="5" max="5" width="15.7109375" style="3" bestFit="1" customWidth="1"/>
    <col min="6" max="6" width="15.7109375" style="1" bestFit="1" customWidth="1"/>
    <col min="7" max="7" width="19.42578125" style="1" bestFit="1" customWidth="1"/>
    <col min="8" max="8" width="15.5703125" style="1" bestFit="1" customWidth="1"/>
    <col min="9" max="9" width="28" style="1" bestFit="1" customWidth="1"/>
    <col min="10" max="10" width="89.5703125" style="1" bestFit="1" customWidth="1"/>
    <col min="11" max="16384" width="9.140625" style="1"/>
  </cols>
  <sheetData>
    <row r="1" spans="1:10" s="4" customFormat="1" x14ac:dyDescent="0.25">
      <c r="A1" s="4" t="s">
        <v>932</v>
      </c>
      <c r="B1" s="4" t="s">
        <v>933</v>
      </c>
      <c r="C1" s="4" t="s">
        <v>934</v>
      </c>
      <c r="D1" s="4" t="s">
        <v>935</v>
      </c>
      <c r="E1" s="5" t="s">
        <v>936</v>
      </c>
      <c r="F1" s="4" t="s">
        <v>937</v>
      </c>
      <c r="G1" s="4" t="s">
        <v>938</v>
      </c>
      <c r="H1" s="4" t="s">
        <v>11</v>
      </c>
      <c r="I1" s="4" t="s">
        <v>695</v>
      </c>
    </row>
    <row r="2" spans="1:10" ht="60" x14ac:dyDescent="0.25">
      <c r="A2" s="1">
        <v>1</v>
      </c>
      <c r="B2" s="1">
        <v>175609</v>
      </c>
      <c r="C2" s="1" t="s">
        <v>939</v>
      </c>
      <c r="D2" s="1">
        <v>171341</v>
      </c>
      <c r="E2" s="3" t="s">
        <v>948</v>
      </c>
      <c r="F2" s="1">
        <v>20</v>
      </c>
      <c r="G2" s="1">
        <v>100</v>
      </c>
      <c r="H2" s="1">
        <v>16</v>
      </c>
      <c r="I2" s="1" t="s">
        <v>940</v>
      </c>
      <c r="J2" s="2" t="str">
        <f t="shared" ref="J2:J33" si="0">CONCATENATE("                new StockItemHolding() { StockItemId = ",A2,", QuantityOnHand = ",B2,", BinLocation = """,C2,""", LastStocktakeQuantity = ",D2,", LastCostPrice = decimal.Parse(""",E2,""")",", ReorderLevel = ",F2,", TargetStockLevel = ",G2,IF(H2="NULL","",CONCATENATE(", LastEditedBy = ",H2)),IF(I2="NULL","",CONCATENATE(", LastEditedWhen = DateTime.Parse(""",I2,""")"))," },")</f>
        <v xml:space="preserve">                new StockItemHolding() { StockItemId = 1, QuantityOnHand = 175609, BinLocation = "L-1", LastStocktakeQuantity = 171341, LastCostPrice = decimal.Parse("9.50"), ReorderLevel = 20, TargetStockLevel = 100, LastEditedBy = 16, LastEditedWhen = DateTime.Parse("2016-05-31 07:00:00.0000000") },</v>
      </c>
    </row>
    <row r="3" spans="1:10" ht="60" x14ac:dyDescent="0.25">
      <c r="A3" s="1">
        <v>2</v>
      </c>
      <c r="B3" s="1">
        <v>165538</v>
      </c>
      <c r="C3" s="1" t="s">
        <v>939</v>
      </c>
      <c r="D3" s="1">
        <v>161435</v>
      </c>
      <c r="E3" s="3" t="s">
        <v>948</v>
      </c>
      <c r="F3" s="1">
        <v>20</v>
      </c>
      <c r="G3" s="1">
        <v>100</v>
      </c>
      <c r="H3" s="1">
        <v>3</v>
      </c>
      <c r="I3" s="1" t="s">
        <v>941</v>
      </c>
      <c r="J3" s="2" t="str">
        <f t="shared" si="0"/>
        <v xml:space="preserve">                new StockItemHolding() { StockItemId = 2, QuantityOnHand = 165538, BinLocation = "L-1", LastStocktakeQuantity = 161435, LastCostPrice = decimal.Parse("9.50"), ReorderLevel = 20, TargetStockLevel = 100, LastEditedBy = 3, LastEditedWhen = DateTime.Parse("2016-05-31 12:00:00.0000000") },</v>
      </c>
    </row>
    <row r="4" spans="1:10" ht="60" x14ac:dyDescent="0.25">
      <c r="A4" s="1">
        <v>3</v>
      </c>
      <c r="B4" s="1">
        <v>253190</v>
      </c>
      <c r="C4" s="1" t="s">
        <v>942</v>
      </c>
      <c r="D4" s="1">
        <v>246900</v>
      </c>
      <c r="E4" s="3" t="s">
        <v>949</v>
      </c>
      <c r="F4" s="1">
        <v>10</v>
      </c>
      <c r="G4" s="1">
        <v>120</v>
      </c>
      <c r="H4" s="1">
        <v>3</v>
      </c>
      <c r="I4" s="1" t="s">
        <v>941</v>
      </c>
      <c r="J4" s="2" t="str">
        <f t="shared" si="0"/>
        <v xml:space="preserve">                new StockItemHolding() { StockItemId = 3, QuantityOnHand = 253190, BinLocation = "L-2", LastStocktakeQuantity = 246900, LastCostPrice = decimal.Parse("11.25"), ReorderLevel = 10, TargetStockLevel = 120, LastEditedBy = 3, LastEditedWhen = DateTime.Parse("2016-05-31 12:00:00.0000000") },</v>
      </c>
    </row>
    <row r="5" spans="1:10" ht="60" x14ac:dyDescent="0.25">
      <c r="A5" s="1">
        <v>4</v>
      </c>
      <c r="B5" s="1">
        <v>208109</v>
      </c>
      <c r="C5" s="1" t="s">
        <v>943</v>
      </c>
      <c r="D5" s="1">
        <v>202964</v>
      </c>
      <c r="E5" s="3" t="s">
        <v>944</v>
      </c>
      <c r="F5" s="1">
        <v>5</v>
      </c>
      <c r="G5" s="1">
        <v>100</v>
      </c>
      <c r="H5" s="1">
        <v>3</v>
      </c>
      <c r="I5" s="1" t="s">
        <v>941</v>
      </c>
      <c r="J5" s="2" t="str">
        <f t="shared" si="0"/>
        <v xml:space="preserve">                new StockItemHolding() { StockItemId = 4, QuantityOnHand = 208109, BinLocation = "L-3", LastStocktakeQuantity = 202964, LastCostPrice = decimal.Parse("12.00"), ReorderLevel = 5, TargetStockLevel = 100, LastEditedBy = 3, LastEditedWhen = DateTime.Parse("2016-05-31 12:00:00.0000000") },</v>
      </c>
    </row>
    <row r="6" spans="1:10" ht="60" x14ac:dyDescent="0.25">
      <c r="A6" s="1">
        <v>5</v>
      </c>
      <c r="B6" s="1">
        <v>199064</v>
      </c>
      <c r="C6" s="1" t="s">
        <v>943</v>
      </c>
      <c r="D6" s="1">
        <v>194162</v>
      </c>
      <c r="E6" s="3" t="s">
        <v>944</v>
      </c>
      <c r="F6" s="1">
        <v>5</v>
      </c>
      <c r="G6" s="1">
        <v>100</v>
      </c>
      <c r="H6" s="1">
        <v>3</v>
      </c>
      <c r="I6" s="1" t="s">
        <v>941</v>
      </c>
      <c r="J6" s="2" t="str">
        <f t="shared" si="0"/>
        <v xml:space="preserve">                new StockItemHolding() { StockItemId = 5, QuantityOnHand = 199064, BinLocation = "L-3", LastStocktakeQuantity = 194162, LastCostPrice = decimal.Parse("12.00"), ReorderLevel = 5, TargetStockLevel = 100, LastEditedBy = 3, LastEditedWhen = DateTime.Parse("2016-05-31 12:00:00.0000000") },</v>
      </c>
    </row>
    <row r="7" spans="1:10" ht="60" x14ac:dyDescent="0.25">
      <c r="A7" s="1">
        <v>6</v>
      </c>
      <c r="B7" s="1">
        <v>196995</v>
      </c>
      <c r="C7" s="1" t="s">
        <v>943</v>
      </c>
      <c r="D7" s="1">
        <v>192127</v>
      </c>
      <c r="E7" s="3" t="s">
        <v>944</v>
      </c>
      <c r="F7" s="1">
        <v>5</v>
      </c>
      <c r="G7" s="1">
        <v>100</v>
      </c>
      <c r="H7" s="1">
        <v>3</v>
      </c>
      <c r="I7" s="1" t="s">
        <v>941</v>
      </c>
      <c r="J7" s="2" t="str">
        <f t="shared" si="0"/>
        <v xml:space="preserve">                new StockItemHolding() { StockItemId = 6, QuantityOnHand = 196995, BinLocation = "L-3", LastStocktakeQuantity = 192127, LastCostPrice = decimal.Parse("12.00"), ReorderLevel = 5, TargetStockLevel = 100, LastEditedBy = 3, LastEditedWhen = DateTime.Parse("2016-05-31 12:00:00.0000000") },</v>
      </c>
    </row>
    <row r="8" spans="1:10" ht="60" x14ac:dyDescent="0.25">
      <c r="A8" s="1">
        <v>7</v>
      </c>
      <c r="B8" s="1">
        <v>205295</v>
      </c>
      <c r="C8" s="1" t="s">
        <v>943</v>
      </c>
      <c r="D8" s="1">
        <v>200201</v>
      </c>
      <c r="E8" s="3" t="s">
        <v>944</v>
      </c>
      <c r="F8" s="1">
        <v>5</v>
      </c>
      <c r="G8" s="1">
        <v>100</v>
      </c>
      <c r="H8" s="1">
        <v>16</v>
      </c>
      <c r="I8" s="1" t="s">
        <v>940</v>
      </c>
      <c r="J8" s="2" t="str">
        <f t="shared" si="0"/>
        <v xml:space="preserve">                new StockItemHolding() { StockItemId = 7, QuantityOnHand = 205295, BinLocation = "L-3", LastStocktakeQuantity = 200201, LastCostPrice = decimal.Parse("12.00"), ReorderLevel = 5, TargetStockLevel = 100, LastEditedBy = 16, LastEditedWhen = DateTime.Parse("2016-05-31 07:00:00.0000000") },</v>
      </c>
    </row>
    <row r="9" spans="1:10" ht="60" x14ac:dyDescent="0.25">
      <c r="A9" s="1">
        <v>8</v>
      </c>
      <c r="B9" s="1">
        <v>412277</v>
      </c>
      <c r="C9" s="1" t="s">
        <v>943</v>
      </c>
      <c r="D9" s="1">
        <v>401980</v>
      </c>
      <c r="E9" s="3" t="s">
        <v>945</v>
      </c>
      <c r="F9" s="1">
        <v>10</v>
      </c>
      <c r="G9" s="1">
        <v>200</v>
      </c>
      <c r="H9" s="1">
        <v>16</v>
      </c>
      <c r="I9" s="1" t="s">
        <v>940</v>
      </c>
      <c r="J9" s="2" t="str">
        <f t="shared" si="0"/>
        <v xml:space="preserve">                new StockItemHolding() { StockItemId = 8, QuantityOnHand = 412277, BinLocation = "L-3", LastStocktakeQuantity = 401980, LastCostPrice = decimal.Parse("88.50"), ReorderLevel = 10, TargetStockLevel = 200, LastEditedBy = 16, LastEditedWhen = DateTime.Parse("2016-05-31 07:00:00.0000000") },</v>
      </c>
    </row>
    <row r="10" spans="1:10" ht="60" x14ac:dyDescent="0.25">
      <c r="A10" s="1">
        <v>9</v>
      </c>
      <c r="B10" s="1">
        <v>192749</v>
      </c>
      <c r="C10" s="1" t="s">
        <v>943</v>
      </c>
      <c r="D10" s="1">
        <v>187968</v>
      </c>
      <c r="E10" s="3" t="s">
        <v>944</v>
      </c>
      <c r="F10" s="1">
        <v>5</v>
      </c>
      <c r="G10" s="1">
        <v>100</v>
      </c>
      <c r="H10" s="1">
        <v>3</v>
      </c>
      <c r="I10" s="1" t="s">
        <v>941</v>
      </c>
      <c r="J10" s="2" t="str">
        <f t="shared" si="0"/>
        <v xml:space="preserve">                new StockItemHolding() { StockItemId = 9, QuantityOnHand = 192749, BinLocation = "L-3", LastStocktakeQuantity = 187968, LastCostPrice = decimal.Parse("12.00"), ReorderLevel = 5, TargetStockLevel = 100, LastEditedBy = 3, LastEditedWhen = DateTime.Parse("2016-05-31 12:00:00.0000000") },</v>
      </c>
    </row>
    <row r="11" spans="1:10" ht="60" x14ac:dyDescent="0.25">
      <c r="A11" s="1">
        <v>10</v>
      </c>
      <c r="B11" s="1">
        <v>222572</v>
      </c>
      <c r="C11" s="1" t="s">
        <v>943</v>
      </c>
      <c r="D11" s="1">
        <v>217048</v>
      </c>
      <c r="E11" s="3" t="s">
        <v>944</v>
      </c>
      <c r="F11" s="1">
        <v>5</v>
      </c>
      <c r="G11" s="1">
        <v>100</v>
      </c>
      <c r="H11" s="1">
        <v>3</v>
      </c>
      <c r="I11" s="1" t="s">
        <v>941</v>
      </c>
      <c r="J11" s="2" t="str">
        <f t="shared" si="0"/>
        <v xml:space="preserve">                new StockItemHolding() { StockItemId = 10, QuantityOnHand = 222572, BinLocation = "L-3", LastStocktakeQuantity = 217048, LastCostPrice = decimal.Parse("12.00"), ReorderLevel = 5, TargetStockLevel = 100, LastEditedBy = 3, LastEditedWhen = DateTime.Parse("2016-05-31 12:00:00.0000000") },</v>
      </c>
    </row>
    <row r="12" spans="1:10" ht="60" x14ac:dyDescent="0.25">
      <c r="A12" s="1">
        <v>11</v>
      </c>
      <c r="B12" s="1">
        <v>203148</v>
      </c>
      <c r="C12" s="1" t="s">
        <v>943</v>
      </c>
      <c r="D12" s="1">
        <v>198084</v>
      </c>
      <c r="E12" s="3" t="s">
        <v>944</v>
      </c>
      <c r="F12" s="1">
        <v>5</v>
      </c>
      <c r="G12" s="1">
        <v>100</v>
      </c>
      <c r="H12" s="1">
        <v>3</v>
      </c>
      <c r="I12" s="1" t="s">
        <v>941</v>
      </c>
      <c r="J12" s="2" t="str">
        <f t="shared" si="0"/>
        <v xml:space="preserve">                new StockItemHolding() { StockItemId = 11, QuantityOnHand = 203148, BinLocation = "L-3", LastStocktakeQuantity = 198084, LastCostPrice = decimal.Parse("12.00"), ReorderLevel = 5, TargetStockLevel = 100, LastEditedBy = 3, LastEditedWhen = DateTime.Parse("2016-05-31 12:00:00.0000000") },</v>
      </c>
    </row>
    <row r="13" spans="1:10" ht="60" x14ac:dyDescent="0.25">
      <c r="A13" s="1">
        <v>12</v>
      </c>
      <c r="B13" s="1">
        <v>200406</v>
      </c>
      <c r="C13" s="1" t="s">
        <v>943</v>
      </c>
      <c r="D13" s="1">
        <v>195396</v>
      </c>
      <c r="E13" s="3" t="s">
        <v>944</v>
      </c>
      <c r="F13" s="1">
        <v>5</v>
      </c>
      <c r="G13" s="1">
        <v>100</v>
      </c>
      <c r="H13" s="1">
        <v>3</v>
      </c>
      <c r="I13" s="1" t="s">
        <v>941</v>
      </c>
      <c r="J13" s="2" t="str">
        <f t="shared" si="0"/>
        <v xml:space="preserve">                new StockItemHolding() { StockItemId = 12, QuantityOnHand = 200406, BinLocation = "L-3", LastStocktakeQuantity = 195396, LastCostPrice = decimal.Parse("12.00"), ReorderLevel = 5, TargetStockLevel = 100, LastEditedBy = 3, LastEditedWhen = DateTime.Parse("2016-05-31 12:00:00.0000000") },</v>
      </c>
    </row>
    <row r="14" spans="1:10" ht="60" x14ac:dyDescent="0.25">
      <c r="A14" s="1">
        <v>13</v>
      </c>
      <c r="B14" s="1">
        <v>197453</v>
      </c>
      <c r="C14" s="1" t="s">
        <v>943</v>
      </c>
      <c r="D14" s="1">
        <v>192553</v>
      </c>
      <c r="E14" s="3" t="s">
        <v>944</v>
      </c>
      <c r="F14" s="1">
        <v>5</v>
      </c>
      <c r="G14" s="1">
        <v>100</v>
      </c>
      <c r="H14" s="1">
        <v>3</v>
      </c>
      <c r="I14" s="1" t="s">
        <v>941</v>
      </c>
      <c r="J14" s="2" t="str">
        <f t="shared" si="0"/>
        <v xml:space="preserve">                new StockItemHolding() { StockItemId = 13, QuantityOnHand = 197453, BinLocation = "L-3", LastStocktakeQuantity = 192553, LastCostPrice = decimal.Parse("12.00"), ReorderLevel = 5, TargetStockLevel = 100, LastEditedBy = 3, LastEditedWhen = DateTime.Parse("2016-05-31 12:00:00.0000000") },</v>
      </c>
    </row>
    <row r="15" spans="1:10" ht="60" x14ac:dyDescent="0.25">
      <c r="A15" s="1">
        <v>14</v>
      </c>
      <c r="B15" s="1">
        <v>192358</v>
      </c>
      <c r="C15" s="1" t="s">
        <v>943</v>
      </c>
      <c r="D15" s="1">
        <v>187553</v>
      </c>
      <c r="E15" s="3" t="s">
        <v>944</v>
      </c>
      <c r="F15" s="1">
        <v>5</v>
      </c>
      <c r="G15" s="1">
        <v>100</v>
      </c>
      <c r="H15" s="1">
        <v>3</v>
      </c>
      <c r="I15" s="1" t="s">
        <v>941</v>
      </c>
      <c r="J15" s="2" t="str">
        <f t="shared" si="0"/>
        <v xml:space="preserve">                new StockItemHolding() { StockItemId = 14, QuantityOnHand = 192358, BinLocation = "L-3", LastStocktakeQuantity = 187553, LastCostPrice = decimal.Parse("12.00"), ReorderLevel = 5, TargetStockLevel = 100, LastEditedBy = 3, LastEditedWhen = DateTime.Parse("2016-05-31 12:00:00.0000000") },</v>
      </c>
    </row>
    <row r="16" spans="1:10" ht="60" x14ac:dyDescent="0.25">
      <c r="A16" s="1">
        <v>15</v>
      </c>
      <c r="B16" s="1">
        <v>398290</v>
      </c>
      <c r="C16" s="1" t="s">
        <v>943</v>
      </c>
      <c r="D16" s="1">
        <v>388445</v>
      </c>
      <c r="E16" s="3" t="s">
        <v>945</v>
      </c>
      <c r="F16" s="1">
        <v>10</v>
      </c>
      <c r="G16" s="1">
        <v>200</v>
      </c>
      <c r="H16" s="1">
        <v>16</v>
      </c>
      <c r="I16" s="1" t="s">
        <v>940</v>
      </c>
      <c r="J16" s="2" t="str">
        <f t="shared" si="0"/>
        <v xml:space="preserve">                new StockItemHolding() { StockItemId = 15, QuantityOnHand = 398290, BinLocation = "L-3", LastStocktakeQuantity = 388445, LastCostPrice = decimal.Parse("88.50"), ReorderLevel = 10, TargetStockLevel = 200, LastEditedBy = 16, LastEditedWhen = DateTime.Parse("2016-05-31 07:00:00.0000000") },</v>
      </c>
    </row>
    <row r="17" spans="1:10" ht="60" x14ac:dyDescent="0.25">
      <c r="A17" s="1">
        <v>16</v>
      </c>
      <c r="B17" s="1">
        <v>51836</v>
      </c>
      <c r="C17" s="1" t="s">
        <v>946</v>
      </c>
      <c r="D17" s="1">
        <v>50541</v>
      </c>
      <c r="E17" s="3" t="s">
        <v>950</v>
      </c>
      <c r="F17" s="1">
        <v>15</v>
      </c>
      <c r="G17" s="1">
        <v>40</v>
      </c>
      <c r="H17" s="1">
        <v>16</v>
      </c>
      <c r="I17" s="1" t="s">
        <v>940</v>
      </c>
      <c r="J17" s="2" t="str">
        <f t="shared" si="0"/>
        <v xml:space="preserve">                new StockItemHolding() { StockItemId = 16, QuantityOnHand = 51836, BinLocation = "K-9", LastStocktakeQuantity = 50541, LastCostPrice = decimal.Parse("4.50"), ReorderLevel = 15, TargetStockLevel = 40, LastEditedBy = 16, LastEditedWhen = DateTime.Parse("2016-05-31 07:00:00.0000000") },</v>
      </c>
    </row>
    <row r="18" spans="1:10" ht="60" x14ac:dyDescent="0.25">
      <c r="A18" s="1">
        <v>17</v>
      </c>
      <c r="B18" s="1">
        <v>62428</v>
      </c>
      <c r="C18" s="1" t="s">
        <v>946</v>
      </c>
      <c r="D18" s="1">
        <v>60923</v>
      </c>
      <c r="E18" s="3" t="s">
        <v>950</v>
      </c>
      <c r="F18" s="1">
        <v>15</v>
      </c>
      <c r="G18" s="1">
        <v>40</v>
      </c>
      <c r="H18" s="1">
        <v>3</v>
      </c>
      <c r="I18" s="1" t="s">
        <v>941</v>
      </c>
      <c r="J18" s="2" t="str">
        <f t="shared" si="0"/>
        <v xml:space="preserve">                new StockItemHolding() { StockItemId = 17, QuantityOnHand = 62428, BinLocation = "K-9", LastStocktakeQuantity = 60923, LastCostPrice = decimal.Parse("4.50"), ReorderLevel = 15, TargetStockLevel = 40, LastEditedBy = 3, LastEditedWhen = DateTime.Parse("2016-05-31 12:00:00.0000000") },</v>
      </c>
    </row>
    <row r="19" spans="1:10" ht="60" x14ac:dyDescent="0.25">
      <c r="A19" s="1">
        <v>18</v>
      </c>
      <c r="B19" s="1">
        <v>89207</v>
      </c>
      <c r="C19" s="1" t="s">
        <v>946</v>
      </c>
      <c r="D19" s="1">
        <v>86985</v>
      </c>
      <c r="E19" s="3" t="s">
        <v>950</v>
      </c>
      <c r="F19" s="1">
        <v>15</v>
      </c>
      <c r="G19" s="1">
        <v>40</v>
      </c>
      <c r="H19" s="1">
        <v>16</v>
      </c>
      <c r="I19" s="1" t="s">
        <v>940</v>
      </c>
      <c r="J19" s="2" t="str">
        <f t="shared" si="0"/>
        <v xml:space="preserve">                new StockItemHolding() { StockItemId = 18, QuantityOnHand = 89207, BinLocation = "K-9", LastStocktakeQuantity = 86985, LastCostPrice = decimal.Parse("4.50"), ReorderLevel = 15, TargetStockLevel = 40, LastEditedBy = 16, LastEditedWhen = DateTime.Parse("2016-05-31 07:00:00.0000000") },</v>
      </c>
    </row>
    <row r="20" spans="1:10" ht="60" x14ac:dyDescent="0.25">
      <c r="A20" s="1">
        <v>19</v>
      </c>
      <c r="B20" s="1">
        <v>68800</v>
      </c>
      <c r="C20" s="1" t="s">
        <v>946</v>
      </c>
      <c r="D20" s="1">
        <v>67153</v>
      </c>
      <c r="E20" s="3" t="s">
        <v>950</v>
      </c>
      <c r="F20" s="1">
        <v>15</v>
      </c>
      <c r="G20" s="1">
        <v>40</v>
      </c>
      <c r="H20" s="1">
        <v>3</v>
      </c>
      <c r="I20" s="1" t="s">
        <v>941</v>
      </c>
      <c r="J20" s="2" t="str">
        <f t="shared" si="0"/>
        <v xml:space="preserve">                new StockItemHolding() { StockItemId = 19, QuantityOnHand = 68800, BinLocation = "K-9", LastStocktakeQuantity = 67153, LastCostPrice = decimal.Parse("4.50"), ReorderLevel = 15, TargetStockLevel = 40, LastEditedBy = 3, LastEditedWhen = DateTime.Parse("2016-05-31 12:00:00.0000000") },</v>
      </c>
    </row>
    <row r="21" spans="1:10" ht="60" x14ac:dyDescent="0.25">
      <c r="A21" s="1">
        <v>20</v>
      </c>
      <c r="B21" s="1">
        <v>66722</v>
      </c>
      <c r="C21" s="1" t="s">
        <v>946</v>
      </c>
      <c r="D21" s="1">
        <v>65070</v>
      </c>
      <c r="E21" s="3" t="s">
        <v>950</v>
      </c>
      <c r="F21" s="1">
        <v>15</v>
      </c>
      <c r="G21" s="1">
        <v>40</v>
      </c>
      <c r="H21" s="1">
        <v>3</v>
      </c>
      <c r="I21" s="1" t="s">
        <v>941</v>
      </c>
      <c r="J21" s="2" t="str">
        <f t="shared" si="0"/>
        <v xml:space="preserve">                new StockItemHolding() { StockItemId = 20, QuantityOnHand = 66722, BinLocation = "K-9", LastStocktakeQuantity = 65070, LastCostPrice = decimal.Parse("4.50"), ReorderLevel = 15, TargetStockLevel = 40, LastEditedBy = 3, LastEditedWhen = DateTime.Parse("2016-05-31 12:00:00.0000000") },</v>
      </c>
    </row>
    <row r="22" spans="1:10" ht="60" x14ac:dyDescent="0.25">
      <c r="A22" s="1">
        <v>21</v>
      </c>
      <c r="B22" s="1">
        <v>68683</v>
      </c>
      <c r="C22" s="1" t="s">
        <v>946</v>
      </c>
      <c r="D22" s="1">
        <v>67023</v>
      </c>
      <c r="E22" s="3" t="s">
        <v>950</v>
      </c>
      <c r="F22" s="1">
        <v>15</v>
      </c>
      <c r="G22" s="1">
        <v>40</v>
      </c>
      <c r="H22" s="1">
        <v>3</v>
      </c>
      <c r="I22" s="1" t="s">
        <v>941</v>
      </c>
      <c r="J22" s="2" t="str">
        <f t="shared" si="0"/>
        <v xml:space="preserve">                new StockItemHolding() { StockItemId = 21, QuantityOnHand = 68683, BinLocation = "K-9", LastStocktakeQuantity = 67023, LastCostPrice = decimal.Parse("4.50"), ReorderLevel = 15, TargetStockLevel = 40, LastEditedBy = 3, LastEditedWhen = DateTime.Parse("2016-05-31 12:00:00.0000000") },</v>
      </c>
    </row>
    <row r="23" spans="1:10" ht="60" x14ac:dyDescent="0.25">
      <c r="A23" s="1">
        <v>22</v>
      </c>
      <c r="B23" s="1">
        <v>72747</v>
      </c>
      <c r="C23" s="1" t="s">
        <v>946</v>
      </c>
      <c r="D23" s="1">
        <v>70913</v>
      </c>
      <c r="E23" s="3" t="s">
        <v>950</v>
      </c>
      <c r="F23" s="1">
        <v>15</v>
      </c>
      <c r="G23" s="1">
        <v>40</v>
      </c>
      <c r="H23" s="1">
        <v>16</v>
      </c>
      <c r="I23" s="1" t="s">
        <v>940</v>
      </c>
      <c r="J23" s="2" t="str">
        <f t="shared" si="0"/>
        <v xml:space="preserve">                new StockItemHolding() { StockItemId = 22, QuantityOnHand = 72747, BinLocation = "K-9", LastStocktakeQuantity = 70913, LastCostPrice = decimal.Parse("4.50"), ReorderLevel = 15, TargetStockLevel = 40, LastEditedBy = 16, LastEditedWhen = DateTime.Parse("2016-05-31 07:00:00.0000000") },</v>
      </c>
    </row>
    <row r="24" spans="1:10" ht="60" x14ac:dyDescent="0.25">
      <c r="A24" s="1">
        <v>23</v>
      </c>
      <c r="B24" s="1">
        <v>56283</v>
      </c>
      <c r="C24" s="1" t="s">
        <v>946</v>
      </c>
      <c r="D24" s="1">
        <v>54910</v>
      </c>
      <c r="E24" s="3" t="s">
        <v>950</v>
      </c>
      <c r="F24" s="1">
        <v>15</v>
      </c>
      <c r="G24" s="1">
        <v>40</v>
      </c>
      <c r="H24" s="1">
        <v>3</v>
      </c>
      <c r="I24" s="1" t="s">
        <v>941</v>
      </c>
      <c r="J24" s="2" t="str">
        <f t="shared" si="0"/>
        <v xml:space="preserve">                new StockItemHolding() { StockItemId = 23, QuantityOnHand = 56283, BinLocation = "K-9", LastStocktakeQuantity = 54910, LastCostPrice = decimal.Parse("4.50"), ReorderLevel = 15, TargetStockLevel = 40, LastEditedBy = 3, LastEditedWhen = DateTime.Parse("2016-05-31 12:00:00.0000000") },</v>
      </c>
    </row>
    <row r="25" spans="1:10" ht="60" x14ac:dyDescent="0.25">
      <c r="A25" s="1">
        <v>24</v>
      </c>
      <c r="B25" s="1">
        <v>57083</v>
      </c>
      <c r="C25" s="1" t="s">
        <v>946</v>
      </c>
      <c r="D25" s="1">
        <v>55653</v>
      </c>
      <c r="E25" s="3" t="s">
        <v>950</v>
      </c>
      <c r="F25" s="1">
        <v>15</v>
      </c>
      <c r="G25" s="1">
        <v>40</v>
      </c>
      <c r="H25" s="1">
        <v>3</v>
      </c>
      <c r="I25" s="1" t="s">
        <v>941</v>
      </c>
      <c r="J25" s="2" t="str">
        <f t="shared" si="0"/>
        <v xml:space="preserve">                new StockItemHolding() { StockItemId = 24, QuantityOnHand = 57083, BinLocation = "K-9", LastStocktakeQuantity = 55653, LastCostPrice = decimal.Parse("4.50"), ReorderLevel = 15, TargetStockLevel = 40, LastEditedBy = 3, LastEditedWhen = DateTime.Parse("2016-05-31 12:00:00.0000000") },</v>
      </c>
    </row>
    <row r="26" spans="1:10" ht="60" x14ac:dyDescent="0.25">
      <c r="A26" s="1">
        <v>25</v>
      </c>
      <c r="B26" s="1">
        <v>47106</v>
      </c>
      <c r="C26" s="1" t="s">
        <v>946</v>
      </c>
      <c r="D26" s="1">
        <v>45926</v>
      </c>
      <c r="E26" s="3" t="s">
        <v>950</v>
      </c>
      <c r="F26" s="1">
        <v>15</v>
      </c>
      <c r="G26" s="1">
        <v>40</v>
      </c>
      <c r="H26" s="1">
        <v>3</v>
      </c>
      <c r="I26" s="1" t="s">
        <v>941</v>
      </c>
      <c r="J26" s="2" t="str">
        <f t="shared" si="0"/>
        <v xml:space="preserve">                new StockItemHolding() { StockItemId = 25, QuantityOnHand = 47106, BinLocation = "K-9", LastStocktakeQuantity = 45926, LastCostPrice = decimal.Parse("4.50"), ReorderLevel = 15, TargetStockLevel = 40, LastEditedBy = 3, LastEditedWhen = DateTime.Parse("2016-05-31 12:00:00.0000000") },</v>
      </c>
    </row>
    <row r="27" spans="1:10" ht="60" x14ac:dyDescent="0.25">
      <c r="A27" s="1">
        <v>26</v>
      </c>
      <c r="B27" s="1">
        <v>61071</v>
      </c>
      <c r="C27" s="1" t="s">
        <v>946</v>
      </c>
      <c r="D27" s="1">
        <v>59557</v>
      </c>
      <c r="E27" s="3" t="s">
        <v>950</v>
      </c>
      <c r="F27" s="1">
        <v>15</v>
      </c>
      <c r="G27" s="1">
        <v>40</v>
      </c>
      <c r="H27" s="1">
        <v>3</v>
      </c>
      <c r="I27" s="1" t="s">
        <v>941</v>
      </c>
      <c r="J27" s="2" t="str">
        <f t="shared" si="0"/>
        <v xml:space="preserve">                new StockItemHolding() { StockItemId = 26, QuantityOnHand = 61071, BinLocation = "K-9", LastStocktakeQuantity = 59557, LastCostPrice = decimal.Parse("4.50"), ReorderLevel = 15, TargetStockLevel = 40, LastEditedBy = 3, LastEditedWhen = DateTime.Parse("2016-05-31 12:00:00.0000000") },</v>
      </c>
    </row>
    <row r="28" spans="1:10" ht="60" x14ac:dyDescent="0.25">
      <c r="A28" s="1">
        <v>27</v>
      </c>
      <c r="B28" s="1">
        <v>47747</v>
      </c>
      <c r="C28" s="1" t="s">
        <v>946</v>
      </c>
      <c r="D28" s="1">
        <v>46561</v>
      </c>
      <c r="E28" s="3" t="s">
        <v>950</v>
      </c>
      <c r="F28" s="1">
        <v>15</v>
      </c>
      <c r="G28" s="1">
        <v>40</v>
      </c>
      <c r="H28" s="1">
        <v>16</v>
      </c>
      <c r="I28" s="1" t="s">
        <v>940</v>
      </c>
      <c r="J28" s="2" t="str">
        <f t="shared" si="0"/>
        <v xml:space="preserve">                new StockItemHolding() { StockItemId = 27, QuantityOnHand = 47747, BinLocation = "K-9", LastStocktakeQuantity = 46561, LastCostPrice = decimal.Parse("4.50"), ReorderLevel = 15, TargetStockLevel = 40, LastEditedBy = 16, LastEditedWhen = DateTime.Parse("2016-05-31 07:00:00.0000000") },</v>
      </c>
    </row>
    <row r="29" spans="1:10" ht="60" x14ac:dyDescent="0.25">
      <c r="A29" s="1">
        <v>28</v>
      </c>
      <c r="B29" s="1">
        <v>53851</v>
      </c>
      <c r="C29" s="1" t="s">
        <v>946</v>
      </c>
      <c r="D29" s="1">
        <v>52451</v>
      </c>
      <c r="E29" s="3" t="s">
        <v>950</v>
      </c>
      <c r="F29" s="1">
        <v>15</v>
      </c>
      <c r="G29" s="1">
        <v>40</v>
      </c>
      <c r="H29" s="1">
        <v>3</v>
      </c>
      <c r="I29" s="1" t="s">
        <v>941</v>
      </c>
      <c r="J29" s="2" t="str">
        <f t="shared" si="0"/>
        <v xml:space="preserve">                new StockItemHolding() { StockItemId = 28, QuantityOnHand = 53851, BinLocation = "K-9", LastStocktakeQuantity = 52451, LastCostPrice = decimal.Parse("4.50"), ReorderLevel = 15, TargetStockLevel = 40, LastEditedBy = 3, LastEditedWhen = DateTime.Parse("2016-05-31 12:00:00.0000000") },</v>
      </c>
    </row>
    <row r="30" spans="1:10" ht="60" x14ac:dyDescent="0.25">
      <c r="A30" s="1">
        <v>29</v>
      </c>
      <c r="B30" s="1">
        <v>80978</v>
      </c>
      <c r="C30" s="1" t="s">
        <v>946</v>
      </c>
      <c r="D30" s="1">
        <v>78955</v>
      </c>
      <c r="E30" s="3" t="s">
        <v>950</v>
      </c>
      <c r="F30" s="1">
        <v>15</v>
      </c>
      <c r="G30" s="1">
        <v>40</v>
      </c>
      <c r="H30" s="1">
        <v>16</v>
      </c>
      <c r="I30" s="1" t="s">
        <v>940</v>
      </c>
      <c r="J30" s="2" t="str">
        <f t="shared" si="0"/>
        <v xml:space="preserve">                new StockItemHolding() { StockItemId = 29, QuantityOnHand = 80978, BinLocation = "K-9", LastStocktakeQuantity = 78955, LastCostPrice = decimal.Parse("4.50"), ReorderLevel = 15, TargetStockLevel = 40, LastEditedBy = 16, LastEditedWhen = DateTime.Parse("2016-05-31 07:00:00.0000000") },</v>
      </c>
    </row>
    <row r="31" spans="1:10" ht="60" x14ac:dyDescent="0.25">
      <c r="A31" s="1">
        <v>30</v>
      </c>
      <c r="B31" s="1">
        <v>49248</v>
      </c>
      <c r="C31" s="1" t="s">
        <v>946</v>
      </c>
      <c r="D31" s="1">
        <v>48000</v>
      </c>
      <c r="E31" s="3" t="s">
        <v>950</v>
      </c>
      <c r="F31" s="1">
        <v>15</v>
      </c>
      <c r="G31" s="1">
        <v>40</v>
      </c>
      <c r="H31" s="1">
        <v>3</v>
      </c>
      <c r="I31" s="1" t="s">
        <v>941</v>
      </c>
      <c r="J31" s="2" t="str">
        <f t="shared" si="0"/>
        <v xml:space="preserve">                new StockItemHolding() { StockItemId = 30, QuantityOnHand = 49248, BinLocation = "K-9", LastStocktakeQuantity = 48000, LastCostPrice = decimal.Parse("4.50"), ReorderLevel = 15, TargetStockLevel = 40, LastEditedBy = 3, LastEditedWhen = DateTime.Parse("2016-05-31 12:00:00.0000000") },</v>
      </c>
    </row>
    <row r="32" spans="1:10" ht="60" x14ac:dyDescent="0.25">
      <c r="A32" s="1">
        <v>31</v>
      </c>
      <c r="B32" s="1">
        <v>79604</v>
      </c>
      <c r="C32" s="1" t="s">
        <v>946</v>
      </c>
      <c r="D32" s="1">
        <v>77666</v>
      </c>
      <c r="E32" s="3" t="s">
        <v>950</v>
      </c>
      <c r="F32" s="1">
        <v>15</v>
      </c>
      <c r="G32" s="1">
        <v>40</v>
      </c>
      <c r="H32" s="1">
        <v>3</v>
      </c>
      <c r="I32" s="1" t="s">
        <v>941</v>
      </c>
      <c r="J32" s="2" t="str">
        <f t="shared" si="0"/>
        <v xml:space="preserve">                new StockItemHolding() { StockItemId = 31, QuantityOnHand = 79604, BinLocation = "K-9", LastStocktakeQuantity = 77666, LastCostPrice = decimal.Parse("4.50"), ReorderLevel = 15, TargetStockLevel = 40, LastEditedBy = 3, LastEditedWhen = DateTime.Parse("2016-05-31 12:00:00.0000000") },</v>
      </c>
    </row>
    <row r="33" spans="1:10" ht="60" x14ac:dyDescent="0.25">
      <c r="A33" s="1">
        <v>32</v>
      </c>
      <c r="B33" s="1">
        <v>47512</v>
      </c>
      <c r="C33" s="1" t="s">
        <v>946</v>
      </c>
      <c r="D33" s="1">
        <v>46276</v>
      </c>
      <c r="E33" s="3" t="s">
        <v>950</v>
      </c>
      <c r="F33" s="1">
        <v>15</v>
      </c>
      <c r="G33" s="1">
        <v>40</v>
      </c>
      <c r="H33" s="1">
        <v>3</v>
      </c>
      <c r="I33" s="1" t="s">
        <v>941</v>
      </c>
      <c r="J33" s="2" t="str">
        <f t="shared" si="0"/>
        <v xml:space="preserve">                new StockItemHolding() { StockItemId = 32, QuantityOnHand = 47512, BinLocation = "K-9", LastStocktakeQuantity = 46276, LastCostPrice = decimal.Parse("4.50"), ReorderLevel = 15, TargetStockLevel = 40, LastEditedBy = 3, LastEditedWhen = DateTime.Parse("2016-05-31 12:00:00.0000000") },</v>
      </c>
    </row>
    <row r="34" spans="1:10" ht="60" x14ac:dyDescent="0.25">
      <c r="A34" s="1">
        <v>33</v>
      </c>
      <c r="B34" s="1">
        <v>60005</v>
      </c>
      <c r="C34" s="1" t="s">
        <v>946</v>
      </c>
      <c r="D34" s="1">
        <v>58527</v>
      </c>
      <c r="E34" s="3" t="s">
        <v>950</v>
      </c>
      <c r="F34" s="1">
        <v>15</v>
      </c>
      <c r="G34" s="1">
        <v>40</v>
      </c>
      <c r="H34" s="1">
        <v>3</v>
      </c>
      <c r="I34" s="1" t="s">
        <v>941</v>
      </c>
      <c r="J34" s="2" t="str">
        <f t="shared" ref="J34:J51" si="1">CONCATENATE("                new StockItemHolding() { StockItemId = ",A34,", QuantityOnHand = ",B34,", BinLocation = """,C34,""", LastStocktakeQuantity = ",D34,", LastCostPrice = decimal.Parse(""",E34,""")",", ReorderLevel = ",F34,", TargetStockLevel = ",G34,IF(H34="NULL","",CONCATENATE(", LastEditedBy = ",H34)),IF(I34="NULL","",CONCATENATE(", LastEditedWhen = DateTime.Parse(""",I34,""")"))," },")</f>
        <v xml:space="preserve">                new StockItemHolding() { StockItemId = 33, QuantityOnHand = 60005, BinLocation = "K-9", LastStocktakeQuantity = 58527, LastCostPrice = decimal.Parse("4.50"), ReorderLevel = 15, TargetStockLevel = 40, LastEditedBy = 3, LastEditedWhen = DateTime.Parse("2016-05-31 12:00:00.0000000") },</v>
      </c>
    </row>
    <row r="35" spans="1:10" ht="60" x14ac:dyDescent="0.25">
      <c r="A35" s="1">
        <v>34</v>
      </c>
      <c r="B35" s="1">
        <v>65583</v>
      </c>
      <c r="C35" s="1" t="s">
        <v>946</v>
      </c>
      <c r="D35" s="1">
        <v>63953</v>
      </c>
      <c r="E35" s="3" t="s">
        <v>950</v>
      </c>
      <c r="F35" s="1">
        <v>15</v>
      </c>
      <c r="G35" s="1">
        <v>40</v>
      </c>
      <c r="H35" s="1">
        <v>3</v>
      </c>
      <c r="I35" s="1" t="s">
        <v>941</v>
      </c>
      <c r="J35" s="2" t="str">
        <f t="shared" si="1"/>
        <v xml:space="preserve">                new StockItemHolding() { StockItemId = 34, QuantityOnHand = 65583, BinLocation = "K-9", LastStocktakeQuantity = 63953, LastCostPrice = decimal.Parse("4.50"), ReorderLevel = 15, TargetStockLevel = 40, LastEditedBy = 3, LastEditedWhen = DateTime.Parse("2016-05-31 12:00:00.0000000") },</v>
      </c>
    </row>
    <row r="36" spans="1:10" ht="60" x14ac:dyDescent="0.25">
      <c r="A36" s="1">
        <v>35</v>
      </c>
      <c r="B36" s="1">
        <v>75803</v>
      </c>
      <c r="C36" s="1" t="s">
        <v>946</v>
      </c>
      <c r="D36" s="1">
        <v>74021</v>
      </c>
      <c r="E36" s="3" t="s">
        <v>950</v>
      </c>
      <c r="F36" s="1">
        <v>15</v>
      </c>
      <c r="G36" s="1">
        <v>40</v>
      </c>
      <c r="H36" s="1">
        <v>3</v>
      </c>
      <c r="I36" s="1" t="s">
        <v>941</v>
      </c>
      <c r="J36" s="2" t="str">
        <f t="shared" si="1"/>
        <v xml:space="preserve">                new StockItemHolding() { StockItemId = 35, QuantityOnHand = 75803, BinLocation = "K-9", LastStocktakeQuantity = 74021, LastCostPrice = decimal.Parse("4.50"), ReorderLevel = 15, TargetStockLevel = 40, LastEditedBy = 3, LastEditedWhen = DateTime.Parse("2016-05-31 12:00:00.0000000") },</v>
      </c>
    </row>
    <row r="37" spans="1:10" ht="60" x14ac:dyDescent="0.25">
      <c r="A37" s="1">
        <v>36</v>
      </c>
      <c r="B37" s="1">
        <v>49459</v>
      </c>
      <c r="C37" s="1" t="s">
        <v>946</v>
      </c>
      <c r="D37" s="1">
        <v>48215</v>
      </c>
      <c r="E37" s="3" t="s">
        <v>950</v>
      </c>
      <c r="F37" s="1">
        <v>15</v>
      </c>
      <c r="G37" s="1">
        <v>40</v>
      </c>
      <c r="H37" s="1">
        <v>16</v>
      </c>
      <c r="I37" s="1" t="s">
        <v>940</v>
      </c>
      <c r="J37" s="2" t="str">
        <f t="shared" si="1"/>
        <v xml:space="preserve">                new StockItemHolding() { StockItemId = 36, QuantityOnHand = 49459, BinLocation = "K-9", LastStocktakeQuantity = 48215, LastCostPrice = decimal.Parse("4.50"), ReorderLevel = 15, TargetStockLevel = 40, LastEditedBy = 16, LastEditedWhen = DateTime.Parse("2016-05-31 07:00:00.0000000") },</v>
      </c>
    </row>
    <row r="38" spans="1:10" ht="60" x14ac:dyDescent="0.25">
      <c r="A38" s="1">
        <v>37</v>
      </c>
      <c r="B38" s="1">
        <v>61318</v>
      </c>
      <c r="C38" s="1" t="s">
        <v>946</v>
      </c>
      <c r="D38" s="1">
        <v>59755</v>
      </c>
      <c r="E38" s="3" t="s">
        <v>950</v>
      </c>
      <c r="F38" s="1">
        <v>15</v>
      </c>
      <c r="G38" s="1">
        <v>40</v>
      </c>
      <c r="H38" s="1">
        <v>16</v>
      </c>
      <c r="I38" s="1" t="s">
        <v>940</v>
      </c>
      <c r="J38" s="2" t="str">
        <f t="shared" si="1"/>
        <v xml:space="preserve">                new StockItemHolding() { StockItemId = 37, QuantityOnHand = 61318, BinLocation = "K-9", LastStocktakeQuantity = 59755, LastCostPrice = decimal.Parse("4.50"), ReorderLevel = 15, TargetStockLevel = 40, LastEditedBy = 16, LastEditedWhen = DateTime.Parse("2016-05-31 07:00:00.0000000") },</v>
      </c>
    </row>
    <row r="39" spans="1:10" ht="60" x14ac:dyDescent="0.25">
      <c r="A39" s="1">
        <v>38</v>
      </c>
      <c r="B39" s="1">
        <v>58431</v>
      </c>
      <c r="C39" s="1" t="s">
        <v>946</v>
      </c>
      <c r="D39" s="1">
        <v>57002</v>
      </c>
      <c r="E39" s="3" t="s">
        <v>950</v>
      </c>
      <c r="F39" s="1">
        <v>15</v>
      </c>
      <c r="G39" s="1">
        <v>40</v>
      </c>
      <c r="H39" s="1">
        <v>16</v>
      </c>
      <c r="I39" s="1" t="s">
        <v>940</v>
      </c>
      <c r="J39" s="2" t="str">
        <f t="shared" si="1"/>
        <v xml:space="preserve">                new StockItemHolding() { StockItemId = 38, QuantityOnHand = 58431, BinLocation = "K-9", LastStocktakeQuantity = 57002, LastCostPrice = decimal.Parse("4.50"), ReorderLevel = 15, TargetStockLevel = 40, LastEditedBy = 16, LastEditedWhen = DateTime.Parse("2016-05-31 07:00:00.0000000") },</v>
      </c>
    </row>
    <row r="40" spans="1:10" ht="60" x14ac:dyDescent="0.25">
      <c r="A40" s="1">
        <v>39</v>
      </c>
      <c r="B40" s="1">
        <v>66353</v>
      </c>
      <c r="C40" s="1" t="s">
        <v>946</v>
      </c>
      <c r="D40" s="1">
        <v>64705</v>
      </c>
      <c r="E40" s="3" t="s">
        <v>950</v>
      </c>
      <c r="F40" s="1">
        <v>15</v>
      </c>
      <c r="G40" s="1">
        <v>40</v>
      </c>
      <c r="H40" s="1">
        <v>3</v>
      </c>
      <c r="I40" s="1" t="s">
        <v>941</v>
      </c>
      <c r="J40" s="2" t="str">
        <f t="shared" si="1"/>
        <v xml:space="preserve">                new StockItemHolding() { StockItemId = 39, QuantityOnHand = 66353, BinLocation = "K-9", LastStocktakeQuantity = 64705, LastCostPrice = decimal.Parse("4.50"), ReorderLevel = 15, TargetStockLevel = 40, LastEditedBy = 3, LastEditedWhen = DateTime.Parse("2016-05-31 12:00:00.0000000") },</v>
      </c>
    </row>
    <row r="41" spans="1:10" ht="60" x14ac:dyDescent="0.25">
      <c r="A41" s="1">
        <v>40</v>
      </c>
      <c r="B41" s="1">
        <v>82969</v>
      </c>
      <c r="C41" s="1" t="s">
        <v>946</v>
      </c>
      <c r="D41" s="1">
        <v>80939</v>
      </c>
      <c r="E41" s="3" t="s">
        <v>950</v>
      </c>
      <c r="F41" s="1">
        <v>15</v>
      </c>
      <c r="G41" s="1">
        <v>40</v>
      </c>
      <c r="H41" s="1">
        <v>3</v>
      </c>
      <c r="I41" s="1" t="s">
        <v>941</v>
      </c>
      <c r="J41" s="2" t="str">
        <f t="shared" si="1"/>
        <v xml:space="preserve">                new StockItemHolding() { StockItemId = 40, QuantityOnHand = 82969, BinLocation = "K-9", LastStocktakeQuantity = 80939, LastCostPrice = decimal.Parse("4.50"), ReorderLevel = 15, TargetStockLevel = 40, LastEditedBy = 3, LastEditedWhen = DateTime.Parse("2016-05-31 12:00:00.0000000") },</v>
      </c>
    </row>
    <row r="42" spans="1:10" ht="60" x14ac:dyDescent="0.25">
      <c r="A42" s="1">
        <v>41</v>
      </c>
      <c r="B42" s="1">
        <v>79138</v>
      </c>
      <c r="C42" s="1" t="s">
        <v>946</v>
      </c>
      <c r="D42" s="1">
        <v>77229</v>
      </c>
      <c r="E42" s="3" t="s">
        <v>950</v>
      </c>
      <c r="F42" s="1">
        <v>15</v>
      </c>
      <c r="G42" s="1">
        <v>40</v>
      </c>
      <c r="H42" s="1">
        <v>16</v>
      </c>
      <c r="I42" s="1" t="s">
        <v>940</v>
      </c>
      <c r="J42" s="2" t="str">
        <f t="shared" si="1"/>
        <v xml:space="preserve">                new StockItemHolding() { StockItemId = 41, QuantityOnHand = 79138, BinLocation = "K-9", LastStocktakeQuantity = 77229, LastCostPrice = decimal.Parse("4.50"), ReorderLevel = 15, TargetStockLevel = 40, LastEditedBy = 16, LastEditedWhen = DateTime.Parse("2016-05-31 07:00:00.0000000") },</v>
      </c>
    </row>
    <row r="43" spans="1:10" ht="60" x14ac:dyDescent="0.25">
      <c r="A43" s="1">
        <v>42</v>
      </c>
      <c r="B43" s="1">
        <v>61075</v>
      </c>
      <c r="C43" s="1" t="s">
        <v>946</v>
      </c>
      <c r="D43" s="1">
        <v>59525</v>
      </c>
      <c r="E43" s="3" t="s">
        <v>950</v>
      </c>
      <c r="F43" s="1">
        <v>15</v>
      </c>
      <c r="G43" s="1">
        <v>40</v>
      </c>
      <c r="H43" s="1">
        <v>3</v>
      </c>
      <c r="I43" s="1" t="s">
        <v>941</v>
      </c>
      <c r="J43" s="2" t="str">
        <f t="shared" si="1"/>
        <v xml:space="preserve">                new StockItemHolding() { StockItemId = 42, QuantityOnHand = 61075, BinLocation = "K-9", LastStocktakeQuantity = 59525, LastCostPrice = decimal.Parse("4.50"), ReorderLevel = 15, TargetStockLevel = 40, LastEditedBy = 3, LastEditedWhen = DateTime.Parse("2016-05-31 12:00:00.0000000") },</v>
      </c>
    </row>
    <row r="44" spans="1:10" ht="60" x14ac:dyDescent="0.25">
      <c r="A44" s="1">
        <v>43</v>
      </c>
      <c r="B44" s="1">
        <v>59174</v>
      </c>
      <c r="C44" s="1" t="s">
        <v>946</v>
      </c>
      <c r="D44" s="1">
        <v>57721</v>
      </c>
      <c r="E44" s="3" t="s">
        <v>950</v>
      </c>
      <c r="F44" s="1">
        <v>15</v>
      </c>
      <c r="G44" s="1">
        <v>40</v>
      </c>
      <c r="H44" s="1">
        <v>3</v>
      </c>
      <c r="I44" s="1" t="s">
        <v>941</v>
      </c>
      <c r="J44" s="2" t="str">
        <f t="shared" si="1"/>
        <v xml:space="preserve">                new StockItemHolding() { StockItemId = 43, QuantityOnHand = 59174, BinLocation = "K-9", LastStocktakeQuantity = 57721, LastCostPrice = decimal.Parse("4.50"), ReorderLevel = 15, TargetStockLevel = 40, LastEditedBy = 3, LastEditedWhen = DateTime.Parse("2016-05-31 12:00:00.0000000") },</v>
      </c>
    </row>
    <row r="45" spans="1:10" ht="60" x14ac:dyDescent="0.25">
      <c r="A45" s="1">
        <v>44</v>
      </c>
      <c r="B45" s="1">
        <v>76861</v>
      </c>
      <c r="C45" s="1" t="s">
        <v>946</v>
      </c>
      <c r="D45" s="1">
        <v>74947</v>
      </c>
      <c r="E45" s="3" t="s">
        <v>950</v>
      </c>
      <c r="F45" s="1">
        <v>15</v>
      </c>
      <c r="G45" s="1">
        <v>40</v>
      </c>
      <c r="H45" s="1">
        <v>16</v>
      </c>
      <c r="I45" s="1" t="s">
        <v>940</v>
      </c>
      <c r="J45" s="2" t="str">
        <f t="shared" si="1"/>
        <v xml:space="preserve">                new StockItemHolding() { StockItemId = 44, QuantityOnHand = 76861, BinLocation = "K-9", LastStocktakeQuantity = 74947, LastCostPrice = decimal.Parse("4.50"), ReorderLevel = 15, TargetStockLevel = 40, LastEditedBy = 16, LastEditedWhen = DateTime.Parse("2016-05-31 07:00:00.0000000") },</v>
      </c>
    </row>
    <row r="46" spans="1:10" ht="60" x14ac:dyDescent="0.25">
      <c r="A46" s="1">
        <v>45</v>
      </c>
      <c r="B46" s="1">
        <v>54430</v>
      </c>
      <c r="C46" s="1" t="s">
        <v>946</v>
      </c>
      <c r="D46" s="1">
        <v>53140</v>
      </c>
      <c r="E46" s="3" t="s">
        <v>950</v>
      </c>
      <c r="F46" s="1">
        <v>15</v>
      </c>
      <c r="G46" s="1">
        <v>40</v>
      </c>
      <c r="H46" s="1">
        <v>3</v>
      </c>
      <c r="I46" s="1" t="s">
        <v>941</v>
      </c>
      <c r="J46" s="2" t="str">
        <f t="shared" si="1"/>
        <v xml:space="preserve">                new StockItemHolding() { StockItemId = 45, QuantityOnHand = 54430, BinLocation = "K-9", LastStocktakeQuantity = 53140, LastCostPrice = decimal.Parse("4.50"), ReorderLevel = 15, TargetStockLevel = 40, LastEditedBy = 3, LastEditedWhen = DateTime.Parse("2016-05-31 12:00:00.0000000") },</v>
      </c>
    </row>
    <row r="47" spans="1:10" ht="60" x14ac:dyDescent="0.25">
      <c r="A47" s="1">
        <v>46</v>
      </c>
      <c r="B47" s="1">
        <v>85243</v>
      </c>
      <c r="C47" s="1" t="s">
        <v>946</v>
      </c>
      <c r="D47" s="1">
        <v>83222</v>
      </c>
      <c r="E47" s="3" t="s">
        <v>950</v>
      </c>
      <c r="F47" s="1">
        <v>15</v>
      </c>
      <c r="G47" s="1">
        <v>40</v>
      </c>
      <c r="H47" s="1">
        <v>3</v>
      </c>
      <c r="I47" s="1" t="s">
        <v>941</v>
      </c>
      <c r="J47" s="2" t="str">
        <f t="shared" si="1"/>
        <v xml:space="preserve">                new StockItemHolding() { StockItemId = 46, QuantityOnHand = 85243, BinLocation = "K-9", LastStocktakeQuantity = 83222, LastCostPrice = decimal.Parse("4.50"), ReorderLevel = 15, TargetStockLevel = 40, LastEditedBy = 3, LastEditedWhen = DateTime.Parse("2016-05-31 12:00:00.0000000") },</v>
      </c>
    </row>
    <row r="48" spans="1:10" ht="60" x14ac:dyDescent="0.25">
      <c r="A48" s="1">
        <v>47</v>
      </c>
      <c r="B48" s="1">
        <v>57652</v>
      </c>
      <c r="C48" s="1" t="s">
        <v>946</v>
      </c>
      <c r="D48" s="1">
        <v>56273</v>
      </c>
      <c r="E48" s="3" t="s">
        <v>950</v>
      </c>
      <c r="F48" s="1">
        <v>15</v>
      </c>
      <c r="G48" s="1">
        <v>40</v>
      </c>
      <c r="H48" s="1">
        <v>3</v>
      </c>
      <c r="I48" s="1" t="s">
        <v>941</v>
      </c>
      <c r="J48" s="2" t="str">
        <f t="shared" si="1"/>
        <v xml:space="preserve">                new StockItemHolding() { StockItemId = 47, QuantityOnHand = 57652, BinLocation = "K-9", LastStocktakeQuantity = 56273, LastCostPrice = decimal.Parse("4.50"), ReorderLevel = 15, TargetStockLevel = 40, LastEditedBy = 3, LastEditedWhen = DateTime.Parse("2016-05-31 12:00:00.0000000") },</v>
      </c>
    </row>
    <row r="49" spans="1:10" ht="60" x14ac:dyDescent="0.25">
      <c r="A49" s="1">
        <v>48</v>
      </c>
      <c r="B49" s="1">
        <v>65779</v>
      </c>
      <c r="C49" s="1" t="s">
        <v>946</v>
      </c>
      <c r="D49" s="1">
        <v>64176</v>
      </c>
      <c r="E49" s="3" t="s">
        <v>950</v>
      </c>
      <c r="F49" s="1">
        <v>15</v>
      </c>
      <c r="G49" s="1">
        <v>40</v>
      </c>
      <c r="H49" s="1">
        <v>3</v>
      </c>
      <c r="I49" s="1" t="s">
        <v>941</v>
      </c>
      <c r="J49" s="2" t="str">
        <f t="shared" si="1"/>
        <v xml:space="preserve">                new StockItemHolding() { StockItemId = 48, QuantityOnHand = 65779, BinLocation = "K-9", LastStocktakeQuantity = 64176, LastCostPrice = decimal.Parse("4.50"), ReorderLevel = 15, TargetStockLevel = 40, LastEditedBy = 3, LastEditedWhen = DateTime.Parse("2016-05-31 12:00:00.0000000") },</v>
      </c>
    </row>
    <row r="50" spans="1:10" ht="60" x14ac:dyDescent="0.25">
      <c r="A50" s="1">
        <v>49</v>
      </c>
      <c r="B50" s="1">
        <v>51545</v>
      </c>
      <c r="C50" s="1" t="s">
        <v>946</v>
      </c>
      <c r="D50" s="1">
        <v>50253</v>
      </c>
      <c r="E50" s="3" t="s">
        <v>950</v>
      </c>
      <c r="F50" s="1">
        <v>15</v>
      </c>
      <c r="G50" s="1">
        <v>40</v>
      </c>
      <c r="H50" s="1">
        <v>3</v>
      </c>
      <c r="I50" s="1" t="s">
        <v>941</v>
      </c>
      <c r="J50" s="2" t="str">
        <f t="shared" si="1"/>
        <v xml:space="preserve">                new StockItemHolding() { StockItemId = 49, QuantityOnHand = 51545, BinLocation = "K-9", LastStocktakeQuantity = 50253, LastCostPrice = decimal.Parse("4.50"), ReorderLevel = 15, TargetStockLevel = 40, LastEditedBy = 3, LastEditedWhen = DateTime.Parse("2016-05-31 12:00:00.0000000") },</v>
      </c>
    </row>
    <row r="51" spans="1:10" ht="60" x14ac:dyDescent="0.25">
      <c r="A51" s="1">
        <v>50</v>
      </c>
      <c r="B51" s="1">
        <v>81085</v>
      </c>
      <c r="C51" s="1" t="s">
        <v>946</v>
      </c>
      <c r="D51" s="1">
        <v>79076</v>
      </c>
      <c r="E51" s="3" t="s">
        <v>950</v>
      </c>
      <c r="F51" s="1">
        <v>15</v>
      </c>
      <c r="G51" s="1">
        <v>40</v>
      </c>
      <c r="H51" s="1">
        <v>16</v>
      </c>
      <c r="I51" s="1" t="s">
        <v>940</v>
      </c>
      <c r="J51" s="2" t="str">
        <f t="shared" si="1"/>
        <v xml:space="preserve">                new StockItemHolding() { StockItemId = 50, QuantityOnHand = 81085, BinLocation = "K-9", LastStocktakeQuantity = 79076, LastCostPrice = decimal.Parse("4.50"), ReorderLevel = 15, TargetStockLevel = 40, LastEditedBy = 16, LastEditedWhen = DateTime.Parse("2016-05-31 07:00:00.0000000") },</v>
      </c>
    </row>
  </sheetData>
  <autoFilter ref="A1:J51"/>
  <sortState ref="A2:J228">
    <sortCondition ref="A2:A228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zoomScale="80" zoomScaleNormal="80" workbookViewId="0">
      <pane ySplit="1" topLeftCell="A48" activePane="bottomLeft" state="frozen"/>
      <selection pane="bottomLeft" activeCell="B48" sqref="B48"/>
    </sheetView>
  </sheetViews>
  <sheetFormatPr defaultRowHeight="15" x14ac:dyDescent="0.25"/>
  <cols>
    <col min="1" max="1" width="15" style="1" bestFit="1" customWidth="1"/>
    <col min="2" max="2" width="37.42578125" style="2" customWidth="1"/>
    <col min="3" max="3" width="13.140625" style="1" bestFit="1" customWidth="1"/>
    <col min="4" max="4" width="10.5703125" style="1" bestFit="1" customWidth="1"/>
    <col min="5" max="5" width="17.28515625" style="1" bestFit="1" customWidth="1"/>
    <col min="6" max="6" width="18.5703125" style="1" bestFit="1" customWidth="1"/>
    <col min="7" max="7" width="9.28515625" style="1" bestFit="1" customWidth="1"/>
    <col min="8" max="8" width="7.7109375" style="1" bestFit="1" customWidth="1"/>
    <col min="9" max="9" width="17.28515625" style="1" bestFit="1" customWidth="1"/>
    <col min="10" max="10" width="19.85546875" style="1" bestFit="1" customWidth="1"/>
    <col min="11" max="11" width="15.85546875" style="1" bestFit="1" customWidth="1"/>
    <col min="12" max="12" width="11.28515625" style="1" bestFit="1" customWidth="1"/>
    <col min="13" max="13" width="11.42578125" style="3" bestFit="1" customWidth="1"/>
    <col min="14" max="14" width="12.140625" style="3" bestFit="1" customWidth="1"/>
    <col min="15" max="15" width="27.28515625" style="3" bestFit="1" customWidth="1"/>
    <col min="16" max="16" width="23.7109375" style="3" bestFit="1" customWidth="1"/>
    <col min="17" max="17" width="31.7109375" style="2" customWidth="1"/>
    <col min="18" max="18" width="20.5703125" style="1" bestFit="1" customWidth="1"/>
    <col min="19" max="19" width="9.140625" style="1" bestFit="1" customWidth="1"/>
    <col min="20" max="20" width="32" style="2" customWidth="1"/>
    <col min="21" max="21" width="19.42578125" style="2" customWidth="1"/>
    <col min="22" max="22" width="31" style="2" customWidth="1"/>
    <col min="23" max="23" width="15.5703125" style="1" bestFit="1" customWidth="1"/>
    <col min="24" max="25" width="28" style="1" bestFit="1" customWidth="1"/>
    <col min="26" max="26" width="86.7109375" style="1" customWidth="1"/>
    <col min="27" max="16384" width="9.140625" style="1"/>
  </cols>
  <sheetData>
    <row r="1" spans="1:26" s="4" customFormat="1" x14ac:dyDescent="0.25">
      <c r="A1" s="4" t="s">
        <v>932</v>
      </c>
      <c r="B1" s="6" t="s">
        <v>952</v>
      </c>
      <c r="C1" s="4" t="s">
        <v>702</v>
      </c>
      <c r="D1" s="4" t="s">
        <v>866</v>
      </c>
      <c r="E1" s="4" t="s">
        <v>953</v>
      </c>
      <c r="F1" s="4" t="s">
        <v>954</v>
      </c>
      <c r="G1" s="4" t="s">
        <v>955</v>
      </c>
      <c r="H1" s="4" t="s">
        <v>956</v>
      </c>
      <c r="I1" s="4" t="s">
        <v>957</v>
      </c>
      <c r="J1" s="4" t="s">
        <v>958</v>
      </c>
      <c r="K1" s="4" t="s">
        <v>959</v>
      </c>
      <c r="L1" s="4" t="s">
        <v>960</v>
      </c>
      <c r="M1" s="5" t="s">
        <v>961</v>
      </c>
      <c r="N1" s="5" t="s">
        <v>962</v>
      </c>
      <c r="O1" s="5" t="s">
        <v>963</v>
      </c>
      <c r="P1" s="5" t="s">
        <v>964</v>
      </c>
      <c r="Q1" s="6" t="s">
        <v>965</v>
      </c>
      <c r="R1" s="4" t="s">
        <v>714</v>
      </c>
      <c r="S1" s="4" t="s">
        <v>55</v>
      </c>
      <c r="T1" s="6" t="s">
        <v>56</v>
      </c>
      <c r="U1" s="6" t="s">
        <v>966</v>
      </c>
      <c r="V1" s="6" t="s">
        <v>967</v>
      </c>
      <c r="W1" s="4" t="s">
        <v>11</v>
      </c>
      <c r="X1" s="4" t="s">
        <v>12</v>
      </c>
      <c r="Y1" s="4" t="s">
        <v>13</v>
      </c>
    </row>
    <row r="2" spans="1:26" ht="135" x14ac:dyDescent="0.25">
      <c r="A2" s="1">
        <v>1</v>
      </c>
      <c r="B2" s="2" t="s">
        <v>968</v>
      </c>
      <c r="C2" s="1">
        <v>12</v>
      </c>
      <c r="D2" s="1" t="s">
        <v>61</v>
      </c>
      <c r="E2" s="1">
        <v>7</v>
      </c>
      <c r="F2" s="1">
        <v>7</v>
      </c>
      <c r="G2" s="1" t="s">
        <v>61</v>
      </c>
      <c r="H2" s="1" t="s">
        <v>61</v>
      </c>
      <c r="I2" s="1">
        <v>14</v>
      </c>
      <c r="J2" s="1">
        <v>1</v>
      </c>
      <c r="K2" s="1">
        <v>0</v>
      </c>
      <c r="L2" s="1" t="s">
        <v>61</v>
      </c>
      <c r="M2" s="3" t="s">
        <v>1096</v>
      </c>
      <c r="N2" s="3" t="s">
        <v>969</v>
      </c>
      <c r="O2" s="3" t="s">
        <v>970</v>
      </c>
      <c r="P2" s="3" t="s">
        <v>971</v>
      </c>
      <c r="Q2" s="2" t="s">
        <v>972</v>
      </c>
      <c r="R2" s="1" t="s">
        <v>61</v>
      </c>
      <c r="S2" s="1" t="s">
        <v>61</v>
      </c>
      <c r="T2" s="2" t="s">
        <v>973</v>
      </c>
      <c r="U2" s="2" t="s">
        <v>974</v>
      </c>
      <c r="V2" s="2" t="s">
        <v>975</v>
      </c>
      <c r="W2" s="1">
        <v>1</v>
      </c>
      <c r="X2" s="1" t="s">
        <v>976</v>
      </c>
      <c r="Y2" s="1" t="s">
        <v>17</v>
      </c>
      <c r="Z2" s="2" t="str">
        <f>CONCATENATE("                new StockItem { Id = ",A2,", StockItemName = """,B2,""", SupplierId = ",C2,IF(D2="NULL","",CONCATENATE(", ColorId = ",D2)),", UnitPackageId = ",E2,", OuterPackageId = ",F2,IF(G2="NULL","",CONCATENATE(", Brand = """,G2,"""")),IF(H2="NULL","",CONCATENATE(", Size = """,H2,"""")),", LeadTimeDays = ",I2,", QuantityPerOuter = ",J2,", IsChillerStock = ",IF(K2=1,"true","false"),IF(L2="NULL","",CONCATENATE(", Barcode = """,L2,"""")),", TaxRate = decimal.Parse(""",M2,""")",", UnitPrice = decimal.Parse(""",N2,""")",", RecommendedRetailPrice = decimal.Parse(""",O2,""")",", TypicalWeightPerUnit = decimal.Parse(""",P2,""")",IF(Q2="NULL","",CONCATENATE(", MarketingComments = """,Q2,"""")),IF(R2="NULL","",CONCATENATE(", InternalComments = """,R2,"""")),IF(S2="NULL","",CONCATENATE(", Photo = ",S2)),IF(T2="NULL","",CONCATENATE(", CustomFields = """,SUBSTITUTE(T2,"""","\"""),"""")),IF(U2="NULL","",CONCATENATE(", Tags = """,SUBSTITUTE(U2,"""","\"""),"""")),", SearchDetails = """,V2,"""",IF(ISBLANK(W2),"",CONCATENATE(", LastEditedBy = ",W2)),IF(ISBLANK(X2),"",CONCATENATE(", ValidFrom = DateTime.Parse(""",X2,""")")),IF(ISBLANK(Y2),"",CONCATENATE(", ValidTo = DateTime.Parse(""",Y2,""")"))," },")</f>
        <v xml:space="preserve">                new StockItem { Id = 1, StockItemName = "USB missile launcher (Green)", SupplierId = 12, UnitPackageId = 7, OuterPackageId = 7, LeadTimeDays = 14, QuantityPerOuter = 1, IsChillerStock = false, TaxRate = decimal.Parse("15.000"), UnitPrice = decimal.Parse("25.00"), RecommendedRetailPrice = decimal.Parse("37.38"), TypicalWeightPerUnit = decimal.Parse("0.300"), MarketingComments = "Complete with 12 projectiles", CustomFields = "{ \"CountryOfManufacture\": \"China\", \"Tags\": [\"USB Powered\"] }", Tags = "[\"USB Powered\"]", SearchDetails = "USB missile launcher (Green) Complete with 12 projectiles", LastEditedBy = 1, ValidFrom = DateTime.Parse("2016-05-31 23:11:00.0000000"), ValidTo = DateTime.Parse("9999-12-31 23:59:59.9999999") },</v>
      </c>
    </row>
    <row r="3" spans="1:26" ht="135" x14ac:dyDescent="0.25">
      <c r="A3" s="1">
        <v>2</v>
      </c>
      <c r="B3" s="2" t="s">
        <v>977</v>
      </c>
      <c r="C3" s="1">
        <v>12</v>
      </c>
      <c r="D3" s="1">
        <v>12</v>
      </c>
      <c r="E3" s="1">
        <v>7</v>
      </c>
      <c r="F3" s="1">
        <v>7</v>
      </c>
      <c r="G3" s="1" t="s">
        <v>61</v>
      </c>
      <c r="H3" s="1" t="s">
        <v>61</v>
      </c>
      <c r="I3" s="1">
        <v>14</v>
      </c>
      <c r="J3" s="1">
        <v>1</v>
      </c>
      <c r="K3" s="1">
        <v>0</v>
      </c>
      <c r="L3" s="1" t="s">
        <v>61</v>
      </c>
      <c r="M3" s="3" t="s">
        <v>1096</v>
      </c>
      <c r="N3" s="3" t="s">
        <v>969</v>
      </c>
      <c r="O3" s="3" t="s">
        <v>970</v>
      </c>
      <c r="P3" s="3" t="s">
        <v>971</v>
      </c>
      <c r="Q3" s="2" t="s">
        <v>972</v>
      </c>
      <c r="R3" s="1" t="s">
        <v>61</v>
      </c>
      <c r="S3" s="1" t="s">
        <v>61</v>
      </c>
      <c r="T3" s="2" t="s">
        <v>973</v>
      </c>
      <c r="U3" s="2" t="s">
        <v>974</v>
      </c>
      <c r="V3" s="2" t="s">
        <v>978</v>
      </c>
      <c r="W3" s="1">
        <v>1</v>
      </c>
      <c r="X3" s="1" t="s">
        <v>976</v>
      </c>
      <c r="Y3" s="1" t="s">
        <v>17</v>
      </c>
      <c r="Z3" s="2" t="str">
        <f t="shared" ref="Z3:Z51" si="0">CONCATENATE("                new StockItem { Id = ",A3,", StockItemName = """,B3,""", SupplierId = ",C3,IF(D3="NULL","",CONCATENATE(", ColorId = ",D3)),", UnitPackageId = ",E3,", OuterPackageId = ",F3,IF(G3="NULL","",CONCATENATE(", Brand = """,G3,"""")),IF(H3="NULL","",CONCATENATE(", Size = """,H3,"""")),", LeadTimeDays = ",I3,", QuantityPerOuter = ",J3,", IsChillerStock = ",IF(K3=1,"true","false"),IF(L3="NULL","",CONCATENATE(", Barcode = """,L3,"""")),", TaxRate = decimal.Parse(""",M3,""")",", UnitPrice = decimal.Parse(""",N3,""")",", RecommendedRetailPrice = decimal.Parse(""",O3,""")",", TypicalWeightPerUnit = decimal.Parse(""",P3,""")",IF(Q3="NULL","",CONCATENATE(", MarketingComments = """,Q3,"""")),IF(R3="NULL","",CONCATENATE(", InternalComments = """,R3,"""")),IF(S3="NULL","",CONCATENATE(", Photo = ",S3)),IF(T3="NULL","",CONCATENATE(", CustomFields = """,SUBSTITUTE(T3,"""","\"""),"""")),IF(U3="NULL","",CONCATENATE(", Tags = """,SUBSTITUTE(U3,"""","\"""),"""")),", SearchDetails = """,V3,"""",IF(ISBLANK(W3),"",CONCATENATE(", LastEditedBy = ",W3)),IF(ISBLANK(X3),"",CONCATENATE(", ValidFrom = DateTime.Parse(""",X3,""")")),IF(ISBLANK(Y3),"",CONCATENATE(", ValidTo = DateTime.Parse(""",Y3,""")"))," },")</f>
        <v xml:space="preserve">                new StockItem { Id = 2, StockItemName = "USB rocket launcher (Gray)", SupplierId = 12, ColorId = 12, UnitPackageId = 7, OuterPackageId = 7, LeadTimeDays = 14, QuantityPerOuter = 1, IsChillerStock = false, TaxRate = decimal.Parse("15.000"), UnitPrice = decimal.Parse("25.00"), RecommendedRetailPrice = decimal.Parse("37.38"), TypicalWeightPerUnit = decimal.Parse("0.300"), MarketingComments = "Complete with 12 projectiles", CustomFields = "{ \"CountryOfManufacture\": \"China\", \"Tags\": [\"USB Powered\"] }", Tags = "[\"USB Powered\"]", SearchDetails = "USB rocket launcher (Gray) Complete with 12 projectiles", LastEditedBy = 1, ValidFrom = DateTime.Parse("2016-05-31 23:11:00.0000000"), ValidTo = DateTime.Parse("9999-12-31 23:59:59.9999999") },</v>
      </c>
    </row>
    <row r="4" spans="1:26" ht="150" x14ac:dyDescent="0.25">
      <c r="A4" s="1">
        <v>3</v>
      </c>
      <c r="B4" s="2" t="s">
        <v>979</v>
      </c>
      <c r="C4" s="1">
        <v>12</v>
      </c>
      <c r="D4" s="1">
        <v>3</v>
      </c>
      <c r="E4" s="1">
        <v>7</v>
      </c>
      <c r="F4" s="1">
        <v>6</v>
      </c>
      <c r="G4" s="1" t="s">
        <v>61</v>
      </c>
      <c r="H4" s="1" t="s">
        <v>61</v>
      </c>
      <c r="I4" s="1">
        <v>14</v>
      </c>
      <c r="J4" s="1">
        <v>10</v>
      </c>
      <c r="K4" s="1">
        <v>0</v>
      </c>
      <c r="L4" s="1" t="s">
        <v>61</v>
      </c>
      <c r="M4" s="3" t="s">
        <v>1096</v>
      </c>
      <c r="N4" s="3" t="s">
        <v>980</v>
      </c>
      <c r="O4" s="3" t="s">
        <v>981</v>
      </c>
      <c r="P4" s="3" t="s">
        <v>982</v>
      </c>
      <c r="Q4" s="2" t="s">
        <v>983</v>
      </c>
      <c r="R4" s="1" t="s">
        <v>61</v>
      </c>
      <c r="S4" s="1" t="s">
        <v>61</v>
      </c>
      <c r="T4" s="2" t="s">
        <v>984</v>
      </c>
      <c r="U4" s="2" t="s">
        <v>81</v>
      </c>
      <c r="V4" s="2" t="s">
        <v>985</v>
      </c>
      <c r="W4" s="1">
        <v>1</v>
      </c>
      <c r="X4" s="1" t="s">
        <v>986</v>
      </c>
      <c r="Y4" s="1" t="s">
        <v>17</v>
      </c>
      <c r="Z4" s="2" t="str">
        <f t="shared" si="0"/>
        <v xml:space="preserve">                new StockItem { Id = 3, StockItemName = "Office cube periscope (Black)", SupplierId = 12, ColorId = 3, UnitPackageId = 7, OuterPackageId = 6, LeadTimeDays = 14, QuantityPerOuter = 10, IsChillerStock = false, TaxRate = decimal.Parse("15.000"), UnitPrice = decimal.Parse("18.50"), RecommendedRetailPrice = decimal.Parse("27.66"), TypicalWeightPerUnit = decimal.Parse("0.250"), MarketingComments = "Need to see over your cubicle wall? This is just what's needed.", CustomFields = "{ \"CountryOfManufacture\": \"China\", \"Tags\": [] }", Tags = "[]", SearchDetails = "Office cube periscope (Black) Need to see over your cubicle wall? This is just what's needed.", LastEditedBy = 1, ValidFrom = DateTime.Parse("2016-05-31 23:00:00.0000000"), ValidTo = DateTime.Parse("9999-12-31 23:59:59.9999999") },</v>
      </c>
    </row>
    <row r="5" spans="1:26" ht="120" x14ac:dyDescent="0.25">
      <c r="A5" s="1">
        <v>4</v>
      </c>
      <c r="B5" s="2" t="s">
        <v>987</v>
      </c>
      <c r="C5" s="1">
        <v>12</v>
      </c>
      <c r="D5" s="1" t="s">
        <v>61</v>
      </c>
      <c r="E5" s="1">
        <v>7</v>
      </c>
      <c r="F5" s="1">
        <v>7</v>
      </c>
      <c r="G5" s="1" t="s">
        <v>61</v>
      </c>
      <c r="H5" s="1" t="s">
        <v>61</v>
      </c>
      <c r="I5" s="1">
        <v>14</v>
      </c>
      <c r="J5" s="1">
        <v>1</v>
      </c>
      <c r="K5" s="1">
        <v>0</v>
      </c>
      <c r="L5" s="1" t="s">
        <v>61</v>
      </c>
      <c r="M5" s="3" t="s">
        <v>1096</v>
      </c>
      <c r="N5" s="3" t="s">
        <v>988</v>
      </c>
      <c r="O5" s="3" t="s">
        <v>989</v>
      </c>
      <c r="P5" s="3" t="s">
        <v>990</v>
      </c>
      <c r="Q5" s="2" t="s">
        <v>61</v>
      </c>
      <c r="R5" s="1" t="s">
        <v>61</v>
      </c>
      <c r="S5" s="1" t="s">
        <v>61</v>
      </c>
      <c r="T5" s="2" t="s">
        <v>991</v>
      </c>
      <c r="U5" s="2" t="s">
        <v>992</v>
      </c>
      <c r="V5" s="2" t="s">
        <v>993</v>
      </c>
      <c r="W5" s="1">
        <v>1</v>
      </c>
      <c r="X5" s="1" t="s">
        <v>976</v>
      </c>
      <c r="Y5" s="1" t="s">
        <v>17</v>
      </c>
      <c r="Z5" s="2" t="str">
        <f t="shared" si="0"/>
        <v xml:space="preserve">                new StockItem { Id = 4, StockItemName = "USB food flash drive - sushi roll", SupplierId = 12, UnitPackageId = 7, OuterPackageId = 7, LeadTimeDays = 14, QuantityPerOuter = 1, IsChillerStock = false, TaxRate = decimal.Parse("15.000"), UnitPrice = decimal.Parse("32.00"), RecommendedRetailPrice = decimal.Parse("47.84"), TypicalWeightPerUnit = decimal.Parse("0.050"), CustomFields = "{ \"CountryOfManufacture\": \"Japan\", \"Tags\": [\"32GB\",\"USB Powered\"] }", Tags = "[\"32GB\",\"USB Powered\"]", SearchDetails = "USB food flash drive - sushi roll ", LastEditedBy = 1, ValidFrom = DateTime.Parse("2016-05-31 23:11:00.0000000"), ValidTo = DateTime.Parse("9999-12-31 23:59:59.9999999") },</v>
      </c>
    </row>
    <row r="6" spans="1:26" ht="120" x14ac:dyDescent="0.25">
      <c r="A6" s="1">
        <v>5</v>
      </c>
      <c r="B6" s="2" t="s">
        <v>994</v>
      </c>
      <c r="C6" s="1">
        <v>12</v>
      </c>
      <c r="D6" s="1" t="s">
        <v>61</v>
      </c>
      <c r="E6" s="1">
        <v>7</v>
      </c>
      <c r="F6" s="1">
        <v>7</v>
      </c>
      <c r="G6" s="1" t="s">
        <v>61</v>
      </c>
      <c r="H6" s="1" t="s">
        <v>61</v>
      </c>
      <c r="I6" s="1">
        <v>14</v>
      </c>
      <c r="J6" s="1">
        <v>1</v>
      </c>
      <c r="K6" s="1">
        <v>0</v>
      </c>
      <c r="L6" s="1" t="s">
        <v>61</v>
      </c>
      <c r="M6" s="3" t="s">
        <v>1096</v>
      </c>
      <c r="N6" s="3" t="s">
        <v>988</v>
      </c>
      <c r="O6" s="3" t="s">
        <v>989</v>
      </c>
      <c r="P6" s="3" t="s">
        <v>990</v>
      </c>
      <c r="Q6" s="2" t="s">
        <v>61</v>
      </c>
      <c r="R6" s="1" t="s">
        <v>61</v>
      </c>
      <c r="S6" s="1" t="s">
        <v>61</v>
      </c>
      <c r="T6" s="2" t="s">
        <v>995</v>
      </c>
      <c r="U6" s="2" t="s">
        <v>996</v>
      </c>
      <c r="V6" s="2" t="s">
        <v>997</v>
      </c>
      <c r="W6" s="1">
        <v>1</v>
      </c>
      <c r="X6" s="1" t="s">
        <v>976</v>
      </c>
      <c r="Y6" s="1" t="s">
        <v>17</v>
      </c>
      <c r="Z6" s="2" t="str">
        <f t="shared" si="0"/>
        <v xml:space="preserve">                new StockItem { Id = 5, StockItemName = "USB food flash drive - hamburger", SupplierId = 12, UnitPackageId = 7, OuterPackageId = 7, LeadTimeDays = 14, QuantityPerOuter = 1, IsChillerStock = false, TaxRate = decimal.Parse("15.000"), UnitPrice = decimal.Parse("32.00"), RecommendedRetailPrice = decimal.Parse("47.84"), TypicalWeightPerUnit = decimal.Parse("0.050"), CustomFields = "{ \"CountryOfManufacture\": \"Japan\", \"Tags\": [\"16GB\",\"USB Powered\"] }", Tags = "[\"16GB\",\"USB Powered\"]", SearchDetails = "USB food flash drive - hamburger ", LastEditedBy = 1, ValidFrom = DateTime.Parse("2016-05-31 23:11:00.0000000"), ValidTo = DateTime.Parse("9999-12-31 23:59:59.9999999") },</v>
      </c>
    </row>
    <row r="7" spans="1:26" ht="120" x14ac:dyDescent="0.25">
      <c r="A7" s="1">
        <v>6</v>
      </c>
      <c r="B7" s="2" t="s">
        <v>998</v>
      </c>
      <c r="C7" s="1">
        <v>12</v>
      </c>
      <c r="D7" s="1" t="s">
        <v>61</v>
      </c>
      <c r="E7" s="1">
        <v>7</v>
      </c>
      <c r="F7" s="1">
        <v>7</v>
      </c>
      <c r="G7" s="1" t="s">
        <v>61</v>
      </c>
      <c r="H7" s="1" t="s">
        <v>61</v>
      </c>
      <c r="I7" s="1">
        <v>14</v>
      </c>
      <c r="J7" s="1">
        <v>1</v>
      </c>
      <c r="K7" s="1">
        <v>0</v>
      </c>
      <c r="L7" s="1" t="s">
        <v>61</v>
      </c>
      <c r="M7" s="3" t="s">
        <v>1096</v>
      </c>
      <c r="N7" s="3" t="s">
        <v>988</v>
      </c>
      <c r="O7" s="3" t="s">
        <v>989</v>
      </c>
      <c r="P7" s="3" t="s">
        <v>990</v>
      </c>
      <c r="Q7" s="2" t="s">
        <v>61</v>
      </c>
      <c r="R7" s="1" t="s">
        <v>61</v>
      </c>
      <c r="S7" s="1" t="s">
        <v>61</v>
      </c>
      <c r="T7" s="2" t="s">
        <v>991</v>
      </c>
      <c r="U7" s="2" t="s">
        <v>992</v>
      </c>
      <c r="V7" s="2" t="s">
        <v>999</v>
      </c>
      <c r="W7" s="1">
        <v>1</v>
      </c>
      <c r="X7" s="1" t="s">
        <v>976</v>
      </c>
      <c r="Y7" s="1" t="s">
        <v>17</v>
      </c>
      <c r="Z7" s="2" t="str">
        <f t="shared" si="0"/>
        <v xml:space="preserve">                new StockItem { Id = 6, StockItemName = "USB food flash drive - hot dog", SupplierId = 12, UnitPackageId = 7, OuterPackageId = 7, LeadTimeDays = 14, QuantityPerOuter = 1, IsChillerStock = false, TaxRate = decimal.Parse("15.000"), UnitPrice = decimal.Parse("32.00"), RecommendedRetailPrice = decimal.Parse("47.84"), TypicalWeightPerUnit = decimal.Parse("0.050"), CustomFields = "{ \"CountryOfManufacture\": \"Japan\", \"Tags\": [\"32GB\",\"USB Powered\"] }", Tags = "[\"32GB\",\"USB Powered\"]", SearchDetails = "USB food flash drive - hot dog ", LastEditedBy = 1, ValidFrom = DateTime.Parse("2016-05-31 23:11:00.0000000"), ValidTo = DateTime.Parse("9999-12-31 23:59:59.9999999") },</v>
      </c>
    </row>
    <row r="8" spans="1:26" ht="120" x14ac:dyDescent="0.25">
      <c r="A8" s="1">
        <v>7</v>
      </c>
      <c r="B8" s="2" t="s">
        <v>1000</v>
      </c>
      <c r="C8" s="1">
        <v>12</v>
      </c>
      <c r="D8" s="1" t="s">
        <v>61</v>
      </c>
      <c r="E8" s="1">
        <v>7</v>
      </c>
      <c r="F8" s="1">
        <v>7</v>
      </c>
      <c r="G8" s="1" t="s">
        <v>61</v>
      </c>
      <c r="H8" s="1" t="s">
        <v>61</v>
      </c>
      <c r="I8" s="1">
        <v>14</v>
      </c>
      <c r="J8" s="1">
        <v>1</v>
      </c>
      <c r="K8" s="1">
        <v>0</v>
      </c>
      <c r="L8" s="1" t="s">
        <v>61</v>
      </c>
      <c r="M8" s="3" t="s">
        <v>1096</v>
      </c>
      <c r="N8" s="3" t="s">
        <v>988</v>
      </c>
      <c r="O8" s="3" t="s">
        <v>989</v>
      </c>
      <c r="P8" s="3" t="s">
        <v>990</v>
      </c>
      <c r="Q8" s="2" t="s">
        <v>61</v>
      </c>
      <c r="R8" s="1" t="s">
        <v>61</v>
      </c>
      <c r="S8" s="1" t="s">
        <v>61</v>
      </c>
      <c r="T8" s="2" t="s">
        <v>995</v>
      </c>
      <c r="U8" s="2" t="s">
        <v>996</v>
      </c>
      <c r="V8" s="2" t="s">
        <v>1001</v>
      </c>
      <c r="W8" s="1">
        <v>1</v>
      </c>
      <c r="X8" s="1" t="s">
        <v>976</v>
      </c>
      <c r="Y8" s="1" t="s">
        <v>17</v>
      </c>
      <c r="Z8" s="2" t="str">
        <f t="shared" si="0"/>
        <v xml:space="preserve">                new StockItem { Id = 7, StockItemName = "USB food flash drive - pizza slice", SupplierId = 12, UnitPackageId = 7, OuterPackageId = 7, LeadTimeDays = 14, QuantityPerOuter = 1, IsChillerStock = false, TaxRate = decimal.Parse("15.000"), UnitPrice = decimal.Parse("32.00"), RecommendedRetailPrice = decimal.Parse("47.84"), TypicalWeightPerUnit = decimal.Parse("0.050"), CustomFields = "{ \"CountryOfManufacture\": \"Japan\", \"Tags\": [\"16GB\",\"USB Powered\"] }", Tags = "[\"16GB\",\"USB Powered\"]", SearchDetails = "USB food flash drive - pizza slice ", LastEditedBy = 1, ValidFrom = DateTime.Parse("2016-05-31 23:11:00.0000000"), ValidTo = DateTime.Parse("9999-12-31 23:59:59.9999999") },</v>
      </c>
    </row>
    <row r="9" spans="1:26" ht="135" x14ac:dyDescent="0.25">
      <c r="A9" s="1">
        <v>8</v>
      </c>
      <c r="B9" s="2" t="s">
        <v>1002</v>
      </c>
      <c r="C9" s="1">
        <v>12</v>
      </c>
      <c r="D9" s="1" t="s">
        <v>61</v>
      </c>
      <c r="E9" s="1">
        <v>9</v>
      </c>
      <c r="F9" s="1">
        <v>9</v>
      </c>
      <c r="G9" s="1" t="s">
        <v>61</v>
      </c>
      <c r="H9" s="1" t="s">
        <v>61</v>
      </c>
      <c r="I9" s="1">
        <v>14</v>
      </c>
      <c r="J9" s="1">
        <v>1</v>
      </c>
      <c r="K9" s="1">
        <v>0</v>
      </c>
      <c r="L9" s="1" t="s">
        <v>61</v>
      </c>
      <c r="M9" s="3" t="s">
        <v>1096</v>
      </c>
      <c r="N9" s="3" t="s">
        <v>1003</v>
      </c>
      <c r="O9" s="3" t="s">
        <v>1004</v>
      </c>
      <c r="P9" s="3" t="s">
        <v>1005</v>
      </c>
      <c r="Q9" s="2" t="s">
        <v>61</v>
      </c>
      <c r="R9" s="1" t="s">
        <v>61</v>
      </c>
      <c r="S9" s="1" t="s">
        <v>61</v>
      </c>
      <c r="T9" s="2" t="s">
        <v>991</v>
      </c>
      <c r="U9" s="2" t="s">
        <v>992</v>
      </c>
      <c r="V9" s="2" t="s">
        <v>1006</v>
      </c>
      <c r="W9" s="1">
        <v>1</v>
      </c>
      <c r="X9" s="1" t="s">
        <v>976</v>
      </c>
      <c r="Y9" s="1" t="s">
        <v>17</v>
      </c>
      <c r="Z9" s="2" t="str">
        <f t="shared" si="0"/>
        <v xml:space="preserve">                new StockItem { Id = 8, StockItemName = "USB food flash drive - dim sum 10 drive variety pack", SupplierId = 12, UnitPackageId = 9, OuterPackageId = 9, LeadTimeDays = 14, QuantityPerOuter = 1, IsChillerStock = false, TaxRate = decimal.Parse("15.000"), UnitPrice = decimal.Parse("240.00"), RecommendedRetailPrice = decimal.Parse("358.80"), TypicalWeightPerUnit = decimal.Parse("0.500"), CustomFields = "{ \"CountryOfManufacture\": \"Japan\", \"Tags\": [\"32GB\",\"USB Powered\"] }", Tags = "[\"32GB\",\"USB Powered\"]", SearchDetails = "USB food flash drive - dim sum 10 drive variety pack ", LastEditedBy = 1, ValidFrom = DateTime.Parse("2016-05-31 23:11:00.0000000"), ValidTo = DateTime.Parse("9999-12-31 23:59:59.9999999") },</v>
      </c>
    </row>
    <row r="10" spans="1:26" ht="120" x14ac:dyDescent="0.25">
      <c r="A10" s="1">
        <v>9</v>
      </c>
      <c r="B10" s="2" t="s">
        <v>1007</v>
      </c>
      <c r="C10" s="1">
        <v>12</v>
      </c>
      <c r="D10" s="1" t="s">
        <v>61</v>
      </c>
      <c r="E10" s="1">
        <v>7</v>
      </c>
      <c r="F10" s="1">
        <v>7</v>
      </c>
      <c r="G10" s="1" t="s">
        <v>61</v>
      </c>
      <c r="H10" s="1" t="s">
        <v>61</v>
      </c>
      <c r="I10" s="1">
        <v>14</v>
      </c>
      <c r="J10" s="1">
        <v>1</v>
      </c>
      <c r="K10" s="1">
        <v>0</v>
      </c>
      <c r="L10" s="1" t="s">
        <v>61</v>
      </c>
      <c r="M10" s="3" t="s">
        <v>1096</v>
      </c>
      <c r="N10" s="3" t="s">
        <v>988</v>
      </c>
      <c r="O10" s="3" t="s">
        <v>989</v>
      </c>
      <c r="P10" s="3" t="s">
        <v>990</v>
      </c>
      <c r="Q10" s="2" t="s">
        <v>61</v>
      </c>
      <c r="R10" s="1" t="s">
        <v>61</v>
      </c>
      <c r="S10" s="1" t="s">
        <v>61</v>
      </c>
      <c r="T10" s="2" t="s">
        <v>995</v>
      </c>
      <c r="U10" s="2" t="s">
        <v>996</v>
      </c>
      <c r="V10" s="2" t="s">
        <v>1008</v>
      </c>
      <c r="W10" s="1">
        <v>1</v>
      </c>
      <c r="X10" s="1" t="s">
        <v>976</v>
      </c>
      <c r="Y10" s="1" t="s">
        <v>17</v>
      </c>
      <c r="Z10" s="2" t="str">
        <f t="shared" si="0"/>
        <v xml:space="preserve">                new StockItem { Id = 9, StockItemName = "USB food flash drive - banana", SupplierId = 12, UnitPackageId = 7, OuterPackageId = 7, LeadTimeDays = 14, QuantityPerOuter = 1, IsChillerStock = false, TaxRate = decimal.Parse("15.000"), UnitPrice = decimal.Parse("32.00"), RecommendedRetailPrice = decimal.Parse("47.84"), TypicalWeightPerUnit = decimal.Parse("0.050"), CustomFields = "{ \"CountryOfManufacture\": \"Japan\", \"Tags\": [\"16GB\",\"USB Powered\"] }", Tags = "[\"16GB\",\"USB Powered\"]", SearchDetails = "USB food flash drive - banana ", LastEditedBy = 1, ValidFrom = DateTime.Parse("2016-05-31 23:11:00.0000000"), ValidTo = DateTime.Parse("9999-12-31 23:59:59.9999999") },</v>
      </c>
    </row>
    <row r="11" spans="1:26" ht="120" x14ac:dyDescent="0.25">
      <c r="A11" s="1">
        <v>10</v>
      </c>
      <c r="B11" s="2" t="s">
        <v>1009</v>
      </c>
      <c r="C11" s="1">
        <v>12</v>
      </c>
      <c r="D11" s="1" t="s">
        <v>61</v>
      </c>
      <c r="E11" s="1">
        <v>7</v>
      </c>
      <c r="F11" s="1">
        <v>7</v>
      </c>
      <c r="G11" s="1" t="s">
        <v>61</v>
      </c>
      <c r="H11" s="1" t="s">
        <v>61</v>
      </c>
      <c r="I11" s="1">
        <v>14</v>
      </c>
      <c r="J11" s="1">
        <v>1</v>
      </c>
      <c r="K11" s="1">
        <v>0</v>
      </c>
      <c r="L11" s="1" t="s">
        <v>61</v>
      </c>
      <c r="M11" s="3" t="s">
        <v>1096</v>
      </c>
      <c r="N11" s="3" t="s">
        <v>988</v>
      </c>
      <c r="O11" s="3" t="s">
        <v>989</v>
      </c>
      <c r="P11" s="3" t="s">
        <v>990</v>
      </c>
      <c r="Q11" s="2" t="s">
        <v>61</v>
      </c>
      <c r="R11" s="1" t="s">
        <v>61</v>
      </c>
      <c r="S11" s="1" t="s">
        <v>61</v>
      </c>
      <c r="T11" s="2" t="s">
        <v>991</v>
      </c>
      <c r="U11" s="2" t="s">
        <v>992</v>
      </c>
      <c r="V11" s="2" t="s">
        <v>1010</v>
      </c>
      <c r="W11" s="1">
        <v>1</v>
      </c>
      <c r="X11" s="1" t="s">
        <v>976</v>
      </c>
      <c r="Y11" s="1" t="s">
        <v>17</v>
      </c>
      <c r="Z11" s="2" t="str">
        <f t="shared" si="0"/>
        <v xml:space="preserve">                new StockItem { Id = 10, StockItemName = "USB food flash drive - chocolate bar", SupplierId = 12, UnitPackageId = 7, OuterPackageId = 7, LeadTimeDays = 14, QuantityPerOuter = 1, IsChillerStock = false, TaxRate = decimal.Parse("15.000"), UnitPrice = decimal.Parse("32.00"), RecommendedRetailPrice = decimal.Parse("47.84"), TypicalWeightPerUnit = decimal.Parse("0.050"), CustomFields = "{ \"CountryOfManufacture\": \"Japan\", \"Tags\": [\"32GB\",\"USB Powered\"] }", Tags = "[\"32GB\",\"USB Powered\"]", SearchDetails = "USB food flash drive - chocolate bar ", LastEditedBy = 1, ValidFrom = DateTime.Parse("2016-05-31 23:11:00.0000000"), ValidTo = DateTime.Parse("9999-12-31 23:59:59.9999999") },</v>
      </c>
    </row>
    <row r="12" spans="1:26" ht="120" x14ac:dyDescent="0.25">
      <c r="A12" s="1">
        <v>11</v>
      </c>
      <c r="B12" s="2" t="s">
        <v>1011</v>
      </c>
      <c r="C12" s="1">
        <v>12</v>
      </c>
      <c r="D12" s="1" t="s">
        <v>61</v>
      </c>
      <c r="E12" s="1">
        <v>7</v>
      </c>
      <c r="F12" s="1">
        <v>7</v>
      </c>
      <c r="G12" s="1" t="s">
        <v>61</v>
      </c>
      <c r="H12" s="1" t="s">
        <v>61</v>
      </c>
      <c r="I12" s="1">
        <v>14</v>
      </c>
      <c r="J12" s="1">
        <v>1</v>
      </c>
      <c r="K12" s="1">
        <v>0</v>
      </c>
      <c r="L12" s="1" t="s">
        <v>61</v>
      </c>
      <c r="M12" s="3" t="s">
        <v>1096</v>
      </c>
      <c r="N12" s="3" t="s">
        <v>988</v>
      </c>
      <c r="O12" s="3" t="s">
        <v>989</v>
      </c>
      <c r="P12" s="3" t="s">
        <v>990</v>
      </c>
      <c r="Q12" s="2" t="s">
        <v>61</v>
      </c>
      <c r="R12" s="1" t="s">
        <v>61</v>
      </c>
      <c r="S12" s="1" t="s">
        <v>61</v>
      </c>
      <c r="T12" s="2" t="s">
        <v>995</v>
      </c>
      <c r="U12" s="2" t="s">
        <v>996</v>
      </c>
      <c r="V12" s="2" t="s">
        <v>1012</v>
      </c>
      <c r="W12" s="1">
        <v>1</v>
      </c>
      <c r="X12" s="1" t="s">
        <v>976</v>
      </c>
      <c r="Y12" s="1" t="s">
        <v>17</v>
      </c>
      <c r="Z12" s="2" t="str">
        <f t="shared" si="0"/>
        <v xml:space="preserve">                new StockItem { Id = 11, StockItemName = "USB food flash drive - cookie", SupplierId = 12, UnitPackageId = 7, OuterPackageId = 7, LeadTimeDays = 14, QuantityPerOuter = 1, IsChillerStock = false, TaxRate = decimal.Parse("15.000"), UnitPrice = decimal.Parse("32.00"), RecommendedRetailPrice = decimal.Parse("47.84"), TypicalWeightPerUnit = decimal.Parse("0.050"), CustomFields = "{ \"CountryOfManufacture\": \"Japan\", \"Tags\": [\"16GB\",\"USB Powered\"] }", Tags = "[\"16GB\",\"USB Powered\"]", SearchDetails = "USB food flash drive - cookie ", LastEditedBy = 1, ValidFrom = DateTime.Parse("2016-05-31 23:11:00.0000000"), ValidTo = DateTime.Parse("9999-12-31 23:59:59.9999999") },</v>
      </c>
    </row>
    <row r="13" spans="1:26" ht="120" x14ac:dyDescent="0.25">
      <c r="A13" s="1">
        <v>12</v>
      </c>
      <c r="B13" s="2" t="s">
        <v>1013</v>
      </c>
      <c r="C13" s="1">
        <v>12</v>
      </c>
      <c r="D13" s="1" t="s">
        <v>61</v>
      </c>
      <c r="E13" s="1">
        <v>7</v>
      </c>
      <c r="F13" s="1">
        <v>7</v>
      </c>
      <c r="G13" s="1" t="s">
        <v>61</v>
      </c>
      <c r="H13" s="1" t="s">
        <v>61</v>
      </c>
      <c r="I13" s="1">
        <v>14</v>
      </c>
      <c r="J13" s="1">
        <v>1</v>
      </c>
      <c r="K13" s="1">
        <v>0</v>
      </c>
      <c r="L13" s="1" t="s">
        <v>61</v>
      </c>
      <c r="M13" s="3" t="s">
        <v>1096</v>
      </c>
      <c r="N13" s="3" t="s">
        <v>988</v>
      </c>
      <c r="O13" s="3" t="s">
        <v>989</v>
      </c>
      <c r="P13" s="3" t="s">
        <v>990</v>
      </c>
      <c r="Q13" s="2" t="s">
        <v>61</v>
      </c>
      <c r="R13" s="1" t="s">
        <v>61</v>
      </c>
      <c r="S13" s="1" t="s">
        <v>61</v>
      </c>
      <c r="T13" s="2" t="s">
        <v>991</v>
      </c>
      <c r="U13" s="2" t="s">
        <v>992</v>
      </c>
      <c r="V13" s="2" t="s">
        <v>1014</v>
      </c>
      <c r="W13" s="1">
        <v>1</v>
      </c>
      <c r="X13" s="1" t="s">
        <v>976</v>
      </c>
      <c r="Y13" s="1" t="s">
        <v>17</v>
      </c>
      <c r="Z13" s="2" t="str">
        <f t="shared" si="0"/>
        <v xml:space="preserve">                new StockItem { Id = 12, StockItemName = "USB food flash drive - donut", SupplierId = 12, UnitPackageId = 7, OuterPackageId = 7, LeadTimeDays = 14, QuantityPerOuter = 1, IsChillerStock = false, TaxRate = decimal.Parse("15.000"), UnitPrice = decimal.Parse("32.00"), RecommendedRetailPrice = decimal.Parse("47.84"), TypicalWeightPerUnit = decimal.Parse("0.050"), CustomFields = "{ \"CountryOfManufacture\": \"Japan\", \"Tags\": [\"32GB\",\"USB Powered\"] }", Tags = "[\"32GB\",\"USB Powered\"]", SearchDetails = "USB food flash drive - donut ", LastEditedBy = 1, ValidFrom = DateTime.Parse("2016-05-31 23:11:00.0000000"), ValidTo = DateTime.Parse("9999-12-31 23:59:59.9999999") },</v>
      </c>
    </row>
    <row r="14" spans="1:26" ht="120" x14ac:dyDescent="0.25">
      <c r="A14" s="1">
        <v>13</v>
      </c>
      <c r="B14" s="2" t="s">
        <v>1015</v>
      </c>
      <c r="C14" s="1">
        <v>12</v>
      </c>
      <c r="D14" s="1" t="s">
        <v>61</v>
      </c>
      <c r="E14" s="1">
        <v>7</v>
      </c>
      <c r="F14" s="1">
        <v>7</v>
      </c>
      <c r="G14" s="1" t="s">
        <v>61</v>
      </c>
      <c r="H14" s="1" t="s">
        <v>61</v>
      </c>
      <c r="I14" s="1">
        <v>14</v>
      </c>
      <c r="J14" s="1">
        <v>1</v>
      </c>
      <c r="K14" s="1">
        <v>0</v>
      </c>
      <c r="L14" s="1" t="s">
        <v>61</v>
      </c>
      <c r="M14" s="3" t="s">
        <v>1096</v>
      </c>
      <c r="N14" s="3" t="s">
        <v>988</v>
      </c>
      <c r="O14" s="3" t="s">
        <v>989</v>
      </c>
      <c r="P14" s="3" t="s">
        <v>990</v>
      </c>
      <c r="Q14" s="2" t="s">
        <v>61</v>
      </c>
      <c r="R14" s="1" t="s">
        <v>61</v>
      </c>
      <c r="S14" s="1" t="s">
        <v>61</v>
      </c>
      <c r="T14" s="2" t="s">
        <v>995</v>
      </c>
      <c r="U14" s="2" t="s">
        <v>996</v>
      </c>
      <c r="V14" s="2" t="s">
        <v>1016</v>
      </c>
      <c r="W14" s="1">
        <v>1</v>
      </c>
      <c r="X14" s="1" t="s">
        <v>976</v>
      </c>
      <c r="Y14" s="1" t="s">
        <v>17</v>
      </c>
      <c r="Z14" s="2" t="str">
        <f t="shared" si="0"/>
        <v xml:space="preserve">                new StockItem { Id = 13, StockItemName = "USB food flash drive - shrimp cocktail", SupplierId = 12, UnitPackageId = 7, OuterPackageId = 7, LeadTimeDays = 14, QuantityPerOuter = 1, IsChillerStock = false, TaxRate = decimal.Parse("15.000"), UnitPrice = decimal.Parse("32.00"), RecommendedRetailPrice = decimal.Parse("47.84"), TypicalWeightPerUnit = decimal.Parse("0.050"), CustomFields = "{ \"CountryOfManufacture\": \"Japan\", \"Tags\": [\"16GB\",\"USB Powered\"] }", Tags = "[\"16GB\",\"USB Powered\"]", SearchDetails = "USB food flash drive - shrimp cocktail ", LastEditedBy = 1, ValidFrom = DateTime.Parse("2016-05-31 23:11:00.0000000"), ValidTo = DateTime.Parse("9999-12-31 23:59:59.9999999") },</v>
      </c>
    </row>
    <row r="15" spans="1:26" ht="120" x14ac:dyDescent="0.25">
      <c r="A15" s="1">
        <v>14</v>
      </c>
      <c r="B15" s="2" t="s">
        <v>1017</v>
      </c>
      <c r="C15" s="1">
        <v>12</v>
      </c>
      <c r="D15" s="1" t="s">
        <v>61</v>
      </c>
      <c r="E15" s="1">
        <v>7</v>
      </c>
      <c r="F15" s="1">
        <v>7</v>
      </c>
      <c r="G15" s="1" t="s">
        <v>61</v>
      </c>
      <c r="H15" s="1" t="s">
        <v>61</v>
      </c>
      <c r="I15" s="1">
        <v>14</v>
      </c>
      <c r="J15" s="1">
        <v>1</v>
      </c>
      <c r="K15" s="1">
        <v>0</v>
      </c>
      <c r="L15" s="1" t="s">
        <v>61</v>
      </c>
      <c r="M15" s="3" t="s">
        <v>1096</v>
      </c>
      <c r="N15" s="3" t="s">
        <v>988</v>
      </c>
      <c r="O15" s="3" t="s">
        <v>989</v>
      </c>
      <c r="P15" s="3" t="s">
        <v>990</v>
      </c>
      <c r="Q15" s="2" t="s">
        <v>61</v>
      </c>
      <c r="R15" s="1" t="s">
        <v>61</v>
      </c>
      <c r="S15" s="1" t="s">
        <v>61</v>
      </c>
      <c r="T15" s="2" t="s">
        <v>991</v>
      </c>
      <c r="U15" s="2" t="s">
        <v>992</v>
      </c>
      <c r="V15" s="2" t="s">
        <v>1018</v>
      </c>
      <c r="W15" s="1">
        <v>1</v>
      </c>
      <c r="X15" s="1" t="s">
        <v>976</v>
      </c>
      <c r="Y15" s="1" t="s">
        <v>17</v>
      </c>
      <c r="Z15" s="2" t="str">
        <f t="shared" si="0"/>
        <v xml:space="preserve">                new StockItem { Id = 14, StockItemName = "USB food flash drive - fortune cookie", SupplierId = 12, UnitPackageId = 7, OuterPackageId = 7, LeadTimeDays = 14, QuantityPerOuter = 1, IsChillerStock = false, TaxRate = decimal.Parse("15.000"), UnitPrice = decimal.Parse("32.00"), RecommendedRetailPrice = decimal.Parse("47.84"), TypicalWeightPerUnit = decimal.Parse("0.050"), CustomFields = "{ \"CountryOfManufacture\": \"Japan\", \"Tags\": [\"32GB\",\"USB Powered\"] }", Tags = "[\"32GB\",\"USB Powered\"]", SearchDetails = "USB food flash drive - fortune cookie ", LastEditedBy = 1, ValidFrom = DateTime.Parse("2016-05-31 23:11:00.0000000"), ValidTo = DateTime.Parse("9999-12-31 23:59:59.9999999") },</v>
      </c>
    </row>
    <row r="16" spans="1:26" ht="135" x14ac:dyDescent="0.25">
      <c r="A16" s="1">
        <v>15</v>
      </c>
      <c r="B16" s="2" t="s">
        <v>1019</v>
      </c>
      <c r="C16" s="1">
        <v>12</v>
      </c>
      <c r="D16" s="1" t="s">
        <v>61</v>
      </c>
      <c r="E16" s="1">
        <v>9</v>
      </c>
      <c r="F16" s="1">
        <v>9</v>
      </c>
      <c r="G16" s="1" t="s">
        <v>61</v>
      </c>
      <c r="H16" s="1" t="s">
        <v>61</v>
      </c>
      <c r="I16" s="1">
        <v>14</v>
      </c>
      <c r="J16" s="1">
        <v>1</v>
      </c>
      <c r="K16" s="1">
        <v>0</v>
      </c>
      <c r="L16" s="1" t="s">
        <v>61</v>
      </c>
      <c r="M16" s="3" t="s">
        <v>1096</v>
      </c>
      <c r="N16" s="3" t="s">
        <v>1003</v>
      </c>
      <c r="O16" s="3" t="s">
        <v>1004</v>
      </c>
      <c r="P16" s="3" t="s">
        <v>1005</v>
      </c>
      <c r="Q16" s="2" t="s">
        <v>61</v>
      </c>
      <c r="R16" s="1" t="s">
        <v>61</v>
      </c>
      <c r="S16" s="1" t="s">
        <v>61</v>
      </c>
      <c r="T16" s="2" t="s">
        <v>995</v>
      </c>
      <c r="U16" s="2" t="s">
        <v>996</v>
      </c>
      <c r="V16" s="2" t="s">
        <v>1020</v>
      </c>
      <c r="W16" s="1">
        <v>1</v>
      </c>
      <c r="X16" s="1" t="s">
        <v>976</v>
      </c>
      <c r="Y16" s="1" t="s">
        <v>17</v>
      </c>
      <c r="Z16" s="2" t="str">
        <f t="shared" si="0"/>
        <v xml:space="preserve">                new StockItem { Id = 15, StockItemName = "USB food flash drive - dessert 10 drive variety pack", SupplierId = 12, UnitPackageId = 9, OuterPackageId = 9, LeadTimeDays = 14, QuantityPerOuter = 1, IsChillerStock = false, TaxRate = decimal.Parse("15.000"), UnitPrice = decimal.Parse("240.00"), RecommendedRetailPrice = decimal.Parse("358.80"), TypicalWeightPerUnit = decimal.Parse("0.500"), CustomFields = "{ \"CountryOfManufacture\": \"Japan\", \"Tags\": [\"16GB\",\"USB Powered\"] }", Tags = "[\"16GB\",\"USB Powered\"]", SearchDetails = "USB food flash drive - dessert 10 drive variety pack ", LastEditedBy = 1, ValidFrom = DateTime.Parse("2016-05-31 23:11:00.0000000"), ValidTo = DateTime.Parse("9999-12-31 23:59:59.9999999") },</v>
      </c>
    </row>
    <row r="17" spans="1:26" ht="120" x14ac:dyDescent="0.25">
      <c r="A17" s="1">
        <v>16</v>
      </c>
      <c r="B17" s="2" t="s">
        <v>1021</v>
      </c>
      <c r="C17" s="1">
        <v>5</v>
      </c>
      <c r="D17" s="1">
        <v>35</v>
      </c>
      <c r="E17" s="1">
        <v>7</v>
      </c>
      <c r="F17" s="1">
        <v>7</v>
      </c>
      <c r="G17" s="1" t="s">
        <v>61</v>
      </c>
      <c r="H17" s="1" t="s">
        <v>61</v>
      </c>
      <c r="I17" s="1">
        <v>12</v>
      </c>
      <c r="J17" s="1">
        <v>1</v>
      </c>
      <c r="K17" s="1">
        <v>0</v>
      </c>
      <c r="L17" s="1" t="s">
        <v>61</v>
      </c>
      <c r="M17" s="3" t="s">
        <v>1096</v>
      </c>
      <c r="N17" s="3" t="s">
        <v>947</v>
      </c>
      <c r="O17" s="3" t="s">
        <v>1022</v>
      </c>
      <c r="P17" s="3" t="s">
        <v>1023</v>
      </c>
      <c r="Q17" s="2" t="s">
        <v>61</v>
      </c>
      <c r="R17" s="1" t="s">
        <v>61</v>
      </c>
      <c r="S17" s="1" t="s">
        <v>61</v>
      </c>
      <c r="T17" s="2" t="s">
        <v>1024</v>
      </c>
      <c r="U17" s="2" t="s">
        <v>1025</v>
      </c>
      <c r="V17" s="2" t="s">
        <v>1026</v>
      </c>
      <c r="W17" s="1">
        <v>1</v>
      </c>
      <c r="X17" s="1" t="s">
        <v>1027</v>
      </c>
      <c r="Y17" s="1" t="s">
        <v>17</v>
      </c>
      <c r="Z17" s="2" t="str">
        <f t="shared" si="0"/>
        <v xml:space="preserve">                new StockItem { Id = 16, StockItemName = "DBA joke mug - mind if I join you? (White)", SupplierId = 5, ColorId = 35,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"DBA joke mug - mind if I join you? (White) ", LastEditedBy = 1, ValidFrom = DateTime.Parse("2016-05-31 23:10:00.0000000"), ValidTo = DateTime.Parse("9999-12-31 23:59:59.9999999") },</v>
      </c>
    </row>
    <row r="18" spans="1:26" ht="120" x14ac:dyDescent="0.25">
      <c r="A18" s="1">
        <v>17</v>
      </c>
      <c r="B18" s="2" t="s">
        <v>1028</v>
      </c>
      <c r="C18" s="1">
        <v>5</v>
      </c>
      <c r="D18" s="1">
        <v>3</v>
      </c>
      <c r="E18" s="1">
        <v>7</v>
      </c>
      <c r="F18" s="1">
        <v>7</v>
      </c>
      <c r="G18" s="1" t="s">
        <v>61</v>
      </c>
      <c r="H18" s="1" t="s">
        <v>61</v>
      </c>
      <c r="I18" s="1">
        <v>12</v>
      </c>
      <c r="J18" s="1">
        <v>1</v>
      </c>
      <c r="K18" s="1">
        <v>0</v>
      </c>
      <c r="L18" s="1" t="s">
        <v>61</v>
      </c>
      <c r="M18" s="3" t="s">
        <v>1096</v>
      </c>
      <c r="N18" s="3" t="s">
        <v>947</v>
      </c>
      <c r="O18" s="3" t="s">
        <v>1022</v>
      </c>
      <c r="P18" s="3" t="s">
        <v>1023</v>
      </c>
      <c r="Q18" s="2" t="s">
        <v>61</v>
      </c>
      <c r="R18" s="1" t="s">
        <v>61</v>
      </c>
      <c r="S18" s="1" t="s">
        <v>61</v>
      </c>
      <c r="T18" s="2" t="s">
        <v>1024</v>
      </c>
      <c r="U18" s="2" t="s">
        <v>1025</v>
      </c>
      <c r="V18" s="2" t="s">
        <v>1029</v>
      </c>
      <c r="W18" s="1">
        <v>1</v>
      </c>
      <c r="X18" s="1" t="s">
        <v>1027</v>
      </c>
      <c r="Y18" s="1" t="s">
        <v>17</v>
      </c>
      <c r="Z18" s="2" t="str">
        <f t="shared" si="0"/>
        <v xml:space="preserve">                new StockItem { Id = 17, StockItemName = "DBA joke mug - mind if I join you? (Black)", SupplierId = 5, ColorId = 3,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"DBA joke mug - mind if I join you? (Black) ", LastEditedBy = 1, ValidFrom = DateTime.Parse("2016-05-31 23:10:00.0000000"), ValidTo = DateTime.Parse("9999-12-31 23:59:59.9999999") },</v>
      </c>
    </row>
    <row r="19" spans="1:26" ht="120" x14ac:dyDescent="0.25">
      <c r="A19" s="1">
        <v>18</v>
      </c>
      <c r="B19" s="2" t="s">
        <v>1030</v>
      </c>
      <c r="C19" s="1">
        <v>5</v>
      </c>
      <c r="D19" s="1">
        <v>35</v>
      </c>
      <c r="E19" s="1">
        <v>7</v>
      </c>
      <c r="F19" s="1">
        <v>7</v>
      </c>
      <c r="G19" s="1" t="s">
        <v>61</v>
      </c>
      <c r="H19" s="1" t="s">
        <v>61</v>
      </c>
      <c r="I19" s="1">
        <v>12</v>
      </c>
      <c r="J19" s="1">
        <v>1</v>
      </c>
      <c r="K19" s="1">
        <v>0</v>
      </c>
      <c r="L19" s="1" t="s">
        <v>61</v>
      </c>
      <c r="M19" s="3" t="s">
        <v>1096</v>
      </c>
      <c r="N19" s="3" t="s">
        <v>947</v>
      </c>
      <c r="O19" s="3" t="s">
        <v>1022</v>
      </c>
      <c r="P19" s="3" t="s">
        <v>1023</v>
      </c>
      <c r="Q19" s="2" t="s">
        <v>61</v>
      </c>
      <c r="R19" s="1" t="s">
        <v>61</v>
      </c>
      <c r="S19" s="1" t="s">
        <v>61</v>
      </c>
      <c r="T19" s="2" t="s">
        <v>1024</v>
      </c>
      <c r="U19" s="2" t="s">
        <v>1025</v>
      </c>
      <c r="V19" s="2" t="s">
        <v>1031</v>
      </c>
      <c r="W19" s="1">
        <v>1</v>
      </c>
      <c r="X19" s="1" t="s">
        <v>1027</v>
      </c>
      <c r="Y19" s="1" t="s">
        <v>17</v>
      </c>
      <c r="Z19" s="2" t="str">
        <f t="shared" si="0"/>
        <v xml:space="preserve">                new StockItem { Id = 18, StockItemName = "DBA joke mug - daaaaaa-ta (White)", SupplierId = 5, ColorId = 35,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"DBA joke mug - daaaaaa-ta (White) ", LastEditedBy = 1, ValidFrom = DateTime.Parse("2016-05-31 23:10:00.0000000"), ValidTo = DateTime.Parse("9999-12-31 23:59:59.9999999") },</v>
      </c>
    </row>
    <row r="20" spans="1:26" ht="120" x14ac:dyDescent="0.25">
      <c r="A20" s="1">
        <v>19</v>
      </c>
      <c r="B20" s="2" t="s">
        <v>1032</v>
      </c>
      <c r="C20" s="1">
        <v>5</v>
      </c>
      <c r="D20" s="1">
        <v>3</v>
      </c>
      <c r="E20" s="1">
        <v>7</v>
      </c>
      <c r="F20" s="1">
        <v>7</v>
      </c>
      <c r="G20" s="1" t="s">
        <v>61</v>
      </c>
      <c r="H20" s="1" t="s">
        <v>61</v>
      </c>
      <c r="I20" s="1">
        <v>12</v>
      </c>
      <c r="J20" s="1">
        <v>1</v>
      </c>
      <c r="K20" s="1">
        <v>0</v>
      </c>
      <c r="L20" s="1" t="s">
        <v>61</v>
      </c>
      <c r="M20" s="3" t="s">
        <v>1096</v>
      </c>
      <c r="N20" s="3" t="s">
        <v>947</v>
      </c>
      <c r="O20" s="3" t="s">
        <v>1022</v>
      </c>
      <c r="P20" s="3" t="s">
        <v>1023</v>
      </c>
      <c r="Q20" s="2" t="s">
        <v>61</v>
      </c>
      <c r="R20" s="1" t="s">
        <v>61</v>
      </c>
      <c r="S20" s="1" t="s">
        <v>61</v>
      </c>
      <c r="T20" s="2" t="s">
        <v>1024</v>
      </c>
      <c r="U20" s="2" t="s">
        <v>1025</v>
      </c>
      <c r="V20" s="2" t="s">
        <v>1033</v>
      </c>
      <c r="W20" s="1">
        <v>1</v>
      </c>
      <c r="X20" s="1" t="s">
        <v>1027</v>
      </c>
      <c r="Y20" s="1" t="s">
        <v>17</v>
      </c>
      <c r="Z20" s="2" t="str">
        <f t="shared" si="0"/>
        <v xml:space="preserve">                new StockItem { Id = 19, StockItemName = "DBA joke mug - daaaaaa-ta (Black)", SupplierId = 5, ColorId = 3,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"DBA joke mug - daaaaaa-ta (Black) ", LastEditedBy = 1, ValidFrom = DateTime.Parse("2016-05-31 23:10:00.0000000"), ValidTo = DateTime.Parse("9999-12-31 23:59:59.9999999") },</v>
      </c>
    </row>
    <row r="21" spans="1:26" ht="120" x14ac:dyDescent="0.25">
      <c r="A21" s="1">
        <v>20</v>
      </c>
      <c r="B21" s="2" t="s">
        <v>1034</v>
      </c>
      <c r="C21" s="1">
        <v>5</v>
      </c>
      <c r="D21" s="1">
        <v>35</v>
      </c>
      <c r="E21" s="1">
        <v>7</v>
      </c>
      <c r="F21" s="1">
        <v>7</v>
      </c>
      <c r="G21" s="1" t="s">
        <v>61</v>
      </c>
      <c r="H21" s="1" t="s">
        <v>61</v>
      </c>
      <c r="I21" s="1">
        <v>12</v>
      </c>
      <c r="J21" s="1">
        <v>1</v>
      </c>
      <c r="K21" s="1">
        <v>0</v>
      </c>
      <c r="L21" s="1" t="s">
        <v>61</v>
      </c>
      <c r="M21" s="3" t="s">
        <v>1096</v>
      </c>
      <c r="N21" s="3" t="s">
        <v>947</v>
      </c>
      <c r="O21" s="3" t="s">
        <v>1022</v>
      </c>
      <c r="P21" s="3" t="s">
        <v>1023</v>
      </c>
      <c r="Q21" s="2" t="s">
        <v>61</v>
      </c>
      <c r="R21" s="1" t="s">
        <v>61</v>
      </c>
      <c r="S21" s="1" t="s">
        <v>61</v>
      </c>
      <c r="T21" s="2" t="s">
        <v>1024</v>
      </c>
      <c r="U21" s="2" t="s">
        <v>1025</v>
      </c>
      <c r="V21" s="2" t="s">
        <v>1035</v>
      </c>
      <c r="W21" s="1">
        <v>1</v>
      </c>
      <c r="X21" s="1" t="s">
        <v>1027</v>
      </c>
      <c r="Y21" s="1" t="s">
        <v>17</v>
      </c>
      <c r="Z21" s="2" t="str">
        <f t="shared" si="0"/>
        <v xml:space="preserve">                new StockItem { Id = 20, StockItemName = "DBA joke mug - you might be a DBA if (White)", SupplierId = 5, ColorId = 35,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"DBA joke mug - you might be a DBA if (White) ", LastEditedBy = 1, ValidFrom = DateTime.Parse("2016-05-31 23:10:00.0000000"), ValidTo = DateTime.Parse("9999-12-31 23:59:59.9999999") },</v>
      </c>
    </row>
    <row r="22" spans="1:26" ht="120" x14ac:dyDescent="0.25">
      <c r="A22" s="1">
        <v>21</v>
      </c>
      <c r="B22" s="2" t="s">
        <v>1036</v>
      </c>
      <c r="C22" s="1">
        <v>5</v>
      </c>
      <c r="D22" s="1">
        <v>3</v>
      </c>
      <c r="E22" s="1">
        <v>7</v>
      </c>
      <c r="F22" s="1">
        <v>7</v>
      </c>
      <c r="G22" s="1" t="s">
        <v>61</v>
      </c>
      <c r="H22" s="1" t="s">
        <v>61</v>
      </c>
      <c r="I22" s="1">
        <v>12</v>
      </c>
      <c r="J22" s="1">
        <v>1</v>
      </c>
      <c r="K22" s="1">
        <v>0</v>
      </c>
      <c r="L22" s="1" t="s">
        <v>61</v>
      </c>
      <c r="M22" s="3" t="s">
        <v>1096</v>
      </c>
      <c r="N22" s="3" t="s">
        <v>947</v>
      </c>
      <c r="O22" s="3" t="s">
        <v>1022</v>
      </c>
      <c r="P22" s="3" t="s">
        <v>1023</v>
      </c>
      <c r="Q22" s="2" t="s">
        <v>61</v>
      </c>
      <c r="R22" s="1" t="s">
        <v>61</v>
      </c>
      <c r="S22" s="1" t="s">
        <v>61</v>
      </c>
      <c r="T22" s="2" t="s">
        <v>1024</v>
      </c>
      <c r="U22" s="2" t="s">
        <v>1025</v>
      </c>
      <c r="V22" s="2" t="s">
        <v>1037</v>
      </c>
      <c r="W22" s="1">
        <v>1</v>
      </c>
      <c r="X22" s="1" t="s">
        <v>1027</v>
      </c>
      <c r="Y22" s="1" t="s">
        <v>17</v>
      </c>
      <c r="Z22" s="2" t="str">
        <f t="shared" si="0"/>
        <v xml:space="preserve">                new StockItem { Id = 21, StockItemName = "DBA joke mug - you might be a DBA if (Black)", SupplierId = 5, ColorId = 3,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"DBA joke mug - you might be a DBA if (Black) ", LastEditedBy = 1, ValidFrom = DateTime.Parse("2016-05-31 23:10:00.0000000"), ValidTo = DateTime.Parse("9999-12-31 23:59:59.9999999") },</v>
      </c>
    </row>
    <row r="23" spans="1:26" ht="120" x14ac:dyDescent="0.25">
      <c r="A23" s="1">
        <v>22</v>
      </c>
      <c r="B23" s="2" t="s">
        <v>1038</v>
      </c>
      <c r="C23" s="1">
        <v>5</v>
      </c>
      <c r="D23" s="1">
        <v>35</v>
      </c>
      <c r="E23" s="1">
        <v>7</v>
      </c>
      <c r="F23" s="1">
        <v>7</v>
      </c>
      <c r="G23" s="1" t="s">
        <v>61</v>
      </c>
      <c r="H23" s="1" t="s">
        <v>61</v>
      </c>
      <c r="I23" s="1">
        <v>12</v>
      </c>
      <c r="J23" s="1">
        <v>1</v>
      </c>
      <c r="K23" s="1">
        <v>0</v>
      </c>
      <c r="L23" s="1" t="s">
        <v>61</v>
      </c>
      <c r="M23" s="3" t="s">
        <v>1096</v>
      </c>
      <c r="N23" s="3" t="s">
        <v>947</v>
      </c>
      <c r="O23" s="3" t="s">
        <v>1022</v>
      </c>
      <c r="P23" s="3" t="s">
        <v>1023</v>
      </c>
      <c r="Q23" s="2" t="s">
        <v>61</v>
      </c>
      <c r="R23" s="1" t="s">
        <v>61</v>
      </c>
      <c r="S23" s="1" t="s">
        <v>61</v>
      </c>
      <c r="T23" s="2" t="s">
        <v>1024</v>
      </c>
      <c r="U23" s="2" t="s">
        <v>1025</v>
      </c>
      <c r="V23" s="2" t="s">
        <v>1039</v>
      </c>
      <c r="W23" s="1">
        <v>1</v>
      </c>
      <c r="X23" s="1" t="s">
        <v>1027</v>
      </c>
      <c r="Y23" s="1" t="s">
        <v>17</v>
      </c>
      <c r="Z23" s="2" t="str">
        <f t="shared" si="0"/>
        <v xml:space="preserve">                new StockItem { Id = 22, StockItemName = "DBA joke mug - it depends (White)", SupplierId = 5, ColorId = 35,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"DBA joke mug - it depends (White) ", LastEditedBy = 1, ValidFrom = DateTime.Parse("2016-05-31 23:10:00.0000000"), ValidTo = DateTime.Parse("9999-12-31 23:59:59.9999999") },</v>
      </c>
    </row>
    <row r="24" spans="1:26" ht="120" x14ac:dyDescent="0.25">
      <c r="A24" s="1">
        <v>23</v>
      </c>
      <c r="B24" s="2" t="s">
        <v>1040</v>
      </c>
      <c r="C24" s="1">
        <v>5</v>
      </c>
      <c r="D24" s="1">
        <v>3</v>
      </c>
      <c r="E24" s="1">
        <v>7</v>
      </c>
      <c r="F24" s="1">
        <v>7</v>
      </c>
      <c r="G24" s="1" t="s">
        <v>61</v>
      </c>
      <c r="H24" s="1" t="s">
        <v>61</v>
      </c>
      <c r="I24" s="1">
        <v>12</v>
      </c>
      <c r="J24" s="1">
        <v>1</v>
      </c>
      <c r="K24" s="1">
        <v>0</v>
      </c>
      <c r="L24" s="1" t="s">
        <v>61</v>
      </c>
      <c r="M24" s="3" t="s">
        <v>1096</v>
      </c>
      <c r="N24" s="3" t="s">
        <v>947</v>
      </c>
      <c r="O24" s="3" t="s">
        <v>1022</v>
      </c>
      <c r="P24" s="3" t="s">
        <v>1023</v>
      </c>
      <c r="Q24" s="2" t="s">
        <v>61</v>
      </c>
      <c r="R24" s="1" t="s">
        <v>61</v>
      </c>
      <c r="S24" s="1" t="s">
        <v>61</v>
      </c>
      <c r="T24" s="2" t="s">
        <v>1024</v>
      </c>
      <c r="U24" s="2" t="s">
        <v>1025</v>
      </c>
      <c r="V24" s="2" t="s">
        <v>1041</v>
      </c>
      <c r="W24" s="1">
        <v>1</v>
      </c>
      <c r="X24" s="1" t="s">
        <v>1027</v>
      </c>
      <c r="Y24" s="1" t="s">
        <v>17</v>
      </c>
      <c r="Z24" s="2" t="str">
        <f t="shared" si="0"/>
        <v xml:space="preserve">                new StockItem { Id = 23, StockItemName = "DBA joke mug - it depends (Black)", SupplierId = 5, ColorId = 3,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"DBA joke mug - it depends (Black) ", LastEditedBy = 1, ValidFrom = DateTime.Parse("2016-05-31 23:10:00.0000000"), ValidTo = DateTime.Parse("9999-12-31 23:59:59.9999999") },</v>
      </c>
    </row>
    <row r="25" spans="1:26" ht="120" x14ac:dyDescent="0.25">
      <c r="A25" s="1">
        <v>24</v>
      </c>
      <c r="B25" s="2" t="s">
        <v>1042</v>
      </c>
      <c r="C25" s="1">
        <v>5</v>
      </c>
      <c r="D25" s="1">
        <v>35</v>
      </c>
      <c r="E25" s="1">
        <v>7</v>
      </c>
      <c r="F25" s="1">
        <v>7</v>
      </c>
      <c r="G25" s="1" t="s">
        <v>61</v>
      </c>
      <c r="H25" s="1" t="s">
        <v>61</v>
      </c>
      <c r="I25" s="1">
        <v>12</v>
      </c>
      <c r="J25" s="1">
        <v>1</v>
      </c>
      <c r="K25" s="1">
        <v>0</v>
      </c>
      <c r="L25" s="1" t="s">
        <v>61</v>
      </c>
      <c r="M25" s="3" t="s">
        <v>1096</v>
      </c>
      <c r="N25" s="3" t="s">
        <v>947</v>
      </c>
      <c r="O25" s="3" t="s">
        <v>1022</v>
      </c>
      <c r="P25" s="3" t="s">
        <v>1023</v>
      </c>
      <c r="Q25" s="2" t="s">
        <v>61</v>
      </c>
      <c r="R25" s="1" t="s">
        <v>61</v>
      </c>
      <c r="S25" s="1" t="s">
        <v>61</v>
      </c>
      <c r="T25" s="2" t="s">
        <v>1024</v>
      </c>
      <c r="U25" s="2" t="s">
        <v>1025</v>
      </c>
      <c r="V25" s="2" t="s">
        <v>1043</v>
      </c>
      <c r="W25" s="1">
        <v>1</v>
      </c>
      <c r="X25" s="1" t="s">
        <v>1027</v>
      </c>
      <c r="Y25" s="1" t="s">
        <v>17</v>
      </c>
      <c r="Z25" s="2" t="str">
        <f t="shared" si="0"/>
        <v xml:space="preserve">                new StockItem { Id = 24, StockItemName = "DBA joke mug - I will get you in order (White)", SupplierId = 5, ColorId = 35,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"DBA joke mug - I will get you in order (White) ", LastEditedBy = 1, ValidFrom = DateTime.Parse("2016-05-31 23:10:00.0000000"), ValidTo = DateTime.Parse("9999-12-31 23:59:59.9999999") },</v>
      </c>
    </row>
    <row r="26" spans="1:26" ht="120" x14ac:dyDescent="0.25">
      <c r="A26" s="1">
        <v>25</v>
      </c>
      <c r="B26" s="2" t="s">
        <v>1044</v>
      </c>
      <c r="C26" s="1">
        <v>5</v>
      </c>
      <c r="D26" s="1">
        <v>3</v>
      </c>
      <c r="E26" s="1">
        <v>7</v>
      </c>
      <c r="F26" s="1">
        <v>7</v>
      </c>
      <c r="G26" s="1" t="s">
        <v>61</v>
      </c>
      <c r="H26" s="1" t="s">
        <v>61</v>
      </c>
      <c r="I26" s="1">
        <v>12</v>
      </c>
      <c r="J26" s="1">
        <v>1</v>
      </c>
      <c r="K26" s="1">
        <v>0</v>
      </c>
      <c r="L26" s="1" t="s">
        <v>61</v>
      </c>
      <c r="M26" s="3" t="s">
        <v>1096</v>
      </c>
      <c r="N26" s="3" t="s">
        <v>947</v>
      </c>
      <c r="O26" s="3" t="s">
        <v>1022</v>
      </c>
      <c r="P26" s="3" t="s">
        <v>1023</v>
      </c>
      <c r="Q26" s="2" t="s">
        <v>61</v>
      </c>
      <c r="R26" s="1" t="s">
        <v>61</v>
      </c>
      <c r="S26" s="1" t="s">
        <v>61</v>
      </c>
      <c r="T26" s="2" t="s">
        <v>1024</v>
      </c>
      <c r="U26" s="2" t="s">
        <v>1025</v>
      </c>
      <c r="V26" s="2" t="s">
        <v>1045</v>
      </c>
      <c r="W26" s="1">
        <v>1</v>
      </c>
      <c r="X26" s="1" t="s">
        <v>1027</v>
      </c>
      <c r="Y26" s="1" t="s">
        <v>17</v>
      </c>
      <c r="Z26" s="2" t="str">
        <f t="shared" si="0"/>
        <v xml:space="preserve">                new StockItem { Id = 25, StockItemName = "DBA joke mug - I will get you in order (Black)", SupplierId = 5, ColorId = 3,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"DBA joke mug - I will get you in order (Black) ", LastEditedBy = 1, ValidFrom = DateTime.Parse("2016-05-31 23:10:00.0000000"), ValidTo = DateTime.Parse("9999-12-31 23:59:59.9999999") },</v>
      </c>
    </row>
    <row r="27" spans="1:26" ht="120" x14ac:dyDescent="0.25">
      <c r="A27" s="1">
        <v>26</v>
      </c>
      <c r="B27" s="2" t="s">
        <v>1046</v>
      </c>
      <c r="C27" s="1">
        <v>5</v>
      </c>
      <c r="D27" s="1">
        <v>35</v>
      </c>
      <c r="E27" s="1">
        <v>7</v>
      </c>
      <c r="F27" s="1">
        <v>7</v>
      </c>
      <c r="G27" s="1" t="s">
        <v>61</v>
      </c>
      <c r="H27" s="1" t="s">
        <v>61</v>
      </c>
      <c r="I27" s="1">
        <v>12</v>
      </c>
      <c r="J27" s="1">
        <v>1</v>
      </c>
      <c r="K27" s="1">
        <v>0</v>
      </c>
      <c r="L27" s="1" t="s">
        <v>61</v>
      </c>
      <c r="M27" s="3" t="s">
        <v>1096</v>
      </c>
      <c r="N27" s="3" t="s">
        <v>947</v>
      </c>
      <c r="O27" s="3" t="s">
        <v>1022</v>
      </c>
      <c r="P27" s="3" t="s">
        <v>1023</v>
      </c>
      <c r="Q27" s="2" t="s">
        <v>61</v>
      </c>
      <c r="R27" s="1" t="s">
        <v>61</v>
      </c>
      <c r="S27" s="1" t="s">
        <v>61</v>
      </c>
      <c r="T27" s="2" t="s">
        <v>1024</v>
      </c>
      <c r="U27" s="2" t="s">
        <v>1025</v>
      </c>
      <c r="V27" s="2" t="s">
        <v>1047</v>
      </c>
      <c r="W27" s="1">
        <v>1</v>
      </c>
      <c r="X27" s="1" t="s">
        <v>1027</v>
      </c>
      <c r="Y27" s="1" t="s">
        <v>17</v>
      </c>
      <c r="Z27" s="2" t="str">
        <f t="shared" si="0"/>
        <v xml:space="preserve">                new StockItem { Id = 26, StockItemName = "DBA joke mug - SELECT caffeine FROM mug (White)", SupplierId = 5, ColorId = 35,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"DBA joke mug - SELECT caffeine FROM mug (White) ", LastEditedBy = 1, ValidFrom = DateTime.Parse("2016-05-31 23:10:00.0000000"), ValidTo = DateTime.Parse("9999-12-31 23:59:59.9999999") },</v>
      </c>
    </row>
    <row r="28" spans="1:26" ht="120" x14ac:dyDescent="0.25">
      <c r="A28" s="1">
        <v>27</v>
      </c>
      <c r="B28" s="2" t="s">
        <v>1048</v>
      </c>
      <c r="C28" s="1">
        <v>5</v>
      </c>
      <c r="D28" s="1">
        <v>3</v>
      </c>
      <c r="E28" s="1">
        <v>7</v>
      </c>
      <c r="F28" s="1">
        <v>7</v>
      </c>
      <c r="G28" s="1" t="s">
        <v>61</v>
      </c>
      <c r="H28" s="1" t="s">
        <v>61</v>
      </c>
      <c r="I28" s="1">
        <v>12</v>
      </c>
      <c r="J28" s="1">
        <v>1</v>
      </c>
      <c r="K28" s="1">
        <v>0</v>
      </c>
      <c r="L28" s="1" t="s">
        <v>61</v>
      </c>
      <c r="M28" s="3" t="s">
        <v>1096</v>
      </c>
      <c r="N28" s="3" t="s">
        <v>947</v>
      </c>
      <c r="O28" s="3" t="s">
        <v>1022</v>
      </c>
      <c r="P28" s="3" t="s">
        <v>1023</v>
      </c>
      <c r="Q28" s="2" t="s">
        <v>61</v>
      </c>
      <c r="R28" s="1" t="s">
        <v>61</v>
      </c>
      <c r="S28" s="1" t="s">
        <v>61</v>
      </c>
      <c r="T28" s="2" t="s">
        <v>1024</v>
      </c>
      <c r="U28" s="2" t="s">
        <v>1025</v>
      </c>
      <c r="V28" s="2" t="s">
        <v>1049</v>
      </c>
      <c r="W28" s="1">
        <v>1</v>
      </c>
      <c r="X28" s="1" t="s">
        <v>1027</v>
      </c>
      <c r="Y28" s="1" t="s">
        <v>17</v>
      </c>
      <c r="Z28" s="2" t="str">
        <f t="shared" si="0"/>
        <v xml:space="preserve">                new StockItem { Id = 27, StockItemName = "DBA joke mug - SELECT caffeine FROM mug (Black)", SupplierId = 5, ColorId = 3,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"DBA joke mug - SELECT caffeine FROM mug (Black) ", LastEditedBy = 1, ValidFrom = DateTime.Parse("2016-05-31 23:10:00.0000000"), ValidTo = DateTime.Parse("9999-12-31 23:59:59.9999999") },</v>
      </c>
    </row>
    <row r="29" spans="1:26" ht="120" x14ac:dyDescent="0.25">
      <c r="A29" s="1">
        <v>28</v>
      </c>
      <c r="B29" s="2" t="s">
        <v>1050</v>
      </c>
      <c r="C29" s="1">
        <v>5</v>
      </c>
      <c r="D29" s="1">
        <v>35</v>
      </c>
      <c r="E29" s="1">
        <v>7</v>
      </c>
      <c r="F29" s="1">
        <v>7</v>
      </c>
      <c r="G29" s="1" t="s">
        <v>61</v>
      </c>
      <c r="H29" s="1" t="s">
        <v>61</v>
      </c>
      <c r="I29" s="1">
        <v>12</v>
      </c>
      <c r="J29" s="1">
        <v>1</v>
      </c>
      <c r="K29" s="1">
        <v>0</v>
      </c>
      <c r="L29" s="1" t="s">
        <v>61</v>
      </c>
      <c r="M29" s="3" t="s">
        <v>1096</v>
      </c>
      <c r="N29" s="3" t="s">
        <v>947</v>
      </c>
      <c r="O29" s="3" t="s">
        <v>1022</v>
      </c>
      <c r="P29" s="3" t="s">
        <v>1023</v>
      </c>
      <c r="Q29" s="2" t="s">
        <v>61</v>
      </c>
      <c r="R29" s="1" t="s">
        <v>61</v>
      </c>
      <c r="S29" s="1" t="s">
        <v>61</v>
      </c>
      <c r="T29" s="2" t="s">
        <v>1024</v>
      </c>
      <c r="U29" s="2" t="s">
        <v>1025</v>
      </c>
      <c r="V29" s="2" t="s">
        <v>1051</v>
      </c>
      <c r="W29" s="1">
        <v>1</v>
      </c>
      <c r="X29" s="1" t="s">
        <v>1027</v>
      </c>
      <c r="Y29" s="1" t="s">
        <v>17</v>
      </c>
      <c r="Z29" s="2" t="str">
        <f t="shared" si="0"/>
        <v xml:space="preserve">                new StockItem { Id = 28, StockItemName = "DBA joke mug - two types of DBAs (White)", SupplierId = 5, ColorId = 35,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"DBA joke mug - two types of DBAs (White) ", LastEditedBy = 1, ValidFrom = DateTime.Parse("2016-05-31 23:10:00.0000000"), ValidTo = DateTime.Parse("9999-12-31 23:59:59.9999999") },</v>
      </c>
    </row>
    <row r="30" spans="1:26" ht="120" x14ac:dyDescent="0.25">
      <c r="A30" s="1">
        <v>29</v>
      </c>
      <c r="B30" s="2" t="s">
        <v>1052</v>
      </c>
      <c r="C30" s="1">
        <v>5</v>
      </c>
      <c r="D30" s="1">
        <v>3</v>
      </c>
      <c r="E30" s="1">
        <v>7</v>
      </c>
      <c r="F30" s="1">
        <v>7</v>
      </c>
      <c r="G30" s="1" t="s">
        <v>61</v>
      </c>
      <c r="H30" s="1" t="s">
        <v>61</v>
      </c>
      <c r="I30" s="1">
        <v>12</v>
      </c>
      <c r="J30" s="1">
        <v>1</v>
      </c>
      <c r="K30" s="1">
        <v>0</v>
      </c>
      <c r="L30" s="1" t="s">
        <v>61</v>
      </c>
      <c r="M30" s="3" t="s">
        <v>1096</v>
      </c>
      <c r="N30" s="3" t="s">
        <v>947</v>
      </c>
      <c r="O30" s="3" t="s">
        <v>1022</v>
      </c>
      <c r="P30" s="3" t="s">
        <v>1023</v>
      </c>
      <c r="Q30" s="2" t="s">
        <v>61</v>
      </c>
      <c r="R30" s="1" t="s">
        <v>61</v>
      </c>
      <c r="S30" s="1" t="s">
        <v>61</v>
      </c>
      <c r="T30" s="2" t="s">
        <v>1024</v>
      </c>
      <c r="U30" s="2" t="s">
        <v>1025</v>
      </c>
      <c r="V30" s="2" t="s">
        <v>1053</v>
      </c>
      <c r="W30" s="1">
        <v>1</v>
      </c>
      <c r="X30" s="1" t="s">
        <v>1027</v>
      </c>
      <c r="Y30" s="1" t="s">
        <v>17</v>
      </c>
      <c r="Z30" s="2" t="str">
        <f t="shared" si="0"/>
        <v xml:space="preserve">                new StockItem { Id = 29, StockItemName = "DBA joke mug - two types of DBAs (Black)", SupplierId = 5, ColorId = 3,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"DBA joke mug - two types of DBAs (Black) ", LastEditedBy = 1, ValidFrom = DateTime.Parse("2016-05-31 23:10:00.0000000"), ValidTo = DateTime.Parse("9999-12-31 23:59:59.9999999") },</v>
      </c>
    </row>
    <row r="31" spans="1:26" ht="120" x14ac:dyDescent="0.25">
      <c r="A31" s="1">
        <v>30</v>
      </c>
      <c r="B31" s="2" t="s">
        <v>1054</v>
      </c>
      <c r="C31" s="1">
        <v>5</v>
      </c>
      <c r="D31" s="1">
        <v>35</v>
      </c>
      <c r="E31" s="1">
        <v>7</v>
      </c>
      <c r="F31" s="1">
        <v>7</v>
      </c>
      <c r="G31" s="1" t="s">
        <v>61</v>
      </c>
      <c r="H31" s="1" t="s">
        <v>61</v>
      </c>
      <c r="I31" s="1">
        <v>12</v>
      </c>
      <c r="J31" s="1">
        <v>1</v>
      </c>
      <c r="K31" s="1">
        <v>0</v>
      </c>
      <c r="L31" s="1" t="s">
        <v>61</v>
      </c>
      <c r="M31" s="3" t="s">
        <v>1096</v>
      </c>
      <c r="N31" s="3" t="s">
        <v>947</v>
      </c>
      <c r="O31" s="3" t="s">
        <v>1022</v>
      </c>
      <c r="P31" s="3" t="s">
        <v>1023</v>
      </c>
      <c r="Q31" s="2" t="s">
        <v>61</v>
      </c>
      <c r="R31" s="1" t="s">
        <v>61</v>
      </c>
      <c r="S31" s="1" t="s">
        <v>61</v>
      </c>
      <c r="T31" s="2" t="s">
        <v>1024</v>
      </c>
      <c r="U31" s="2" t="s">
        <v>1025</v>
      </c>
      <c r="V31" s="2" t="s">
        <v>1055</v>
      </c>
      <c r="W31" s="1">
        <v>1</v>
      </c>
      <c r="X31" s="1" t="s">
        <v>1027</v>
      </c>
      <c r="Y31" s="1" t="s">
        <v>17</v>
      </c>
      <c r="Z31" s="2" t="str">
        <f t="shared" si="0"/>
        <v xml:space="preserve">                new StockItem { Id = 30, StockItemName = "Developer joke mug - Oct 31 = Dec 25 (White)", SupplierId = 5, ColorId = 35,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"Developer joke mug - Oct 31 = Dec 25 (White) ", LastEditedBy = 1, ValidFrom = DateTime.Parse("2016-05-31 23:10:00.0000000"), ValidTo = DateTime.Parse("9999-12-31 23:59:59.9999999") },</v>
      </c>
    </row>
    <row r="32" spans="1:26" ht="120" x14ac:dyDescent="0.25">
      <c r="A32" s="1">
        <v>31</v>
      </c>
      <c r="B32" s="2" t="s">
        <v>1056</v>
      </c>
      <c r="C32" s="1">
        <v>5</v>
      </c>
      <c r="D32" s="1">
        <v>3</v>
      </c>
      <c r="E32" s="1">
        <v>7</v>
      </c>
      <c r="F32" s="1">
        <v>7</v>
      </c>
      <c r="G32" s="1" t="s">
        <v>61</v>
      </c>
      <c r="H32" s="1" t="s">
        <v>61</v>
      </c>
      <c r="I32" s="1">
        <v>12</v>
      </c>
      <c r="J32" s="1">
        <v>1</v>
      </c>
      <c r="K32" s="1">
        <v>0</v>
      </c>
      <c r="L32" s="1" t="s">
        <v>61</v>
      </c>
      <c r="M32" s="3" t="s">
        <v>1096</v>
      </c>
      <c r="N32" s="3" t="s">
        <v>947</v>
      </c>
      <c r="O32" s="3" t="s">
        <v>1022</v>
      </c>
      <c r="P32" s="3" t="s">
        <v>1023</v>
      </c>
      <c r="Q32" s="2" t="s">
        <v>61</v>
      </c>
      <c r="R32" s="1" t="s">
        <v>61</v>
      </c>
      <c r="S32" s="1" t="s">
        <v>61</v>
      </c>
      <c r="T32" s="2" t="s">
        <v>1024</v>
      </c>
      <c r="U32" s="2" t="s">
        <v>1025</v>
      </c>
      <c r="V32" s="2" t="s">
        <v>1057</v>
      </c>
      <c r="W32" s="1">
        <v>1</v>
      </c>
      <c r="X32" s="1" t="s">
        <v>1027</v>
      </c>
      <c r="Y32" s="1" t="s">
        <v>17</v>
      </c>
      <c r="Z32" s="2" t="str">
        <f t="shared" si="0"/>
        <v xml:space="preserve">                new StockItem { Id = 31, StockItemName = "Developer joke mug - Oct 31 = Dec 25 (Black)", SupplierId = 5, ColorId = 3,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"Developer joke mug - Oct 31 = Dec 25 (Black) ", LastEditedBy = 1, ValidFrom = DateTime.Parse("2016-05-31 23:10:00.0000000"), ValidTo = DateTime.Parse("9999-12-31 23:59:59.9999999") },</v>
      </c>
    </row>
    <row r="33" spans="1:26" ht="135" x14ac:dyDescent="0.25">
      <c r="A33" s="1">
        <v>32</v>
      </c>
      <c r="B33" s="2" t="s">
        <v>1058</v>
      </c>
      <c r="C33" s="1">
        <v>5</v>
      </c>
      <c r="D33" s="1">
        <v>35</v>
      </c>
      <c r="E33" s="1">
        <v>7</v>
      </c>
      <c r="F33" s="1">
        <v>7</v>
      </c>
      <c r="G33" s="1" t="s">
        <v>61</v>
      </c>
      <c r="H33" s="1" t="s">
        <v>61</v>
      </c>
      <c r="I33" s="1">
        <v>12</v>
      </c>
      <c r="J33" s="1">
        <v>1</v>
      </c>
      <c r="K33" s="1">
        <v>0</v>
      </c>
      <c r="L33" s="1" t="s">
        <v>61</v>
      </c>
      <c r="M33" s="3" t="s">
        <v>1096</v>
      </c>
      <c r="N33" s="3" t="s">
        <v>947</v>
      </c>
      <c r="O33" s="3" t="s">
        <v>1022</v>
      </c>
      <c r="P33" s="3" t="s">
        <v>1023</v>
      </c>
      <c r="Q33" s="2" t="s">
        <v>61</v>
      </c>
      <c r="R33" s="1" t="s">
        <v>61</v>
      </c>
      <c r="S33" s="1" t="s">
        <v>61</v>
      </c>
      <c r="T33" s="2" t="s">
        <v>1024</v>
      </c>
      <c r="U33" s="2" t="s">
        <v>1025</v>
      </c>
      <c r="V33" s="2" t="s">
        <v>1059</v>
      </c>
      <c r="W33" s="1">
        <v>1</v>
      </c>
      <c r="X33" s="1" t="s">
        <v>1027</v>
      </c>
      <c r="Y33" s="1" t="s">
        <v>17</v>
      </c>
      <c r="Z33" s="2" t="str">
        <f t="shared" si="0"/>
        <v xml:space="preserve">                new StockItem { Id = 32, StockItemName = "Developer joke mug - that's a hardware problem (White)", SupplierId = 5, ColorId = 35,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"Developer joke mug - that's a hardware problem (White) ", LastEditedBy = 1, ValidFrom = DateTime.Parse("2016-05-31 23:10:00.0000000"), ValidTo = DateTime.Parse("9999-12-31 23:59:59.9999999") },</v>
      </c>
    </row>
    <row r="34" spans="1:26" ht="135" x14ac:dyDescent="0.25">
      <c r="A34" s="1">
        <v>33</v>
      </c>
      <c r="B34" s="2" t="s">
        <v>1060</v>
      </c>
      <c r="C34" s="1">
        <v>5</v>
      </c>
      <c r="D34" s="1">
        <v>3</v>
      </c>
      <c r="E34" s="1">
        <v>7</v>
      </c>
      <c r="F34" s="1">
        <v>7</v>
      </c>
      <c r="G34" s="1" t="s">
        <v>61</v>
      </c>
      <c r="H34" s="1" t="s">
        <v>61</v>
      </c>
      <c r="I34" s="1">
        <v>12</v>
      </c>
      <c r="J34" s="1">
        <v>1</v>
      </c>
      <c r="K34" s="1">
        <v>0</v>
      </c>
      <c r="L34" s="1" t="s">
        <v>61</v>
      </c>
      <c r="M34" s="3" t="s">
        <v>1096</v>
      </c>
      <c r="N34" s="3" t="s">
        <v>947</v>
      </c>
      <c r="O34" s="3" t="s">
        <v>1022</v>
      </c>
      <c r="P34" s="3" t="s">
        <v>1023</v>
      </c>
      <c r="Q34" s="2" t="s">
        <v>61</v>
      </c>
      <c r="R34" s="1" t="s">
        <v>61</v>
      </c>
      <c r="S34" s="1" t="s">
        <v>61</v>
      </c>
      <c r="T34" s="2" t="s">
        <v>1024</v>
      </c>
      <c r="U34" s="2" t="s">
        <v>1025</v>
      </c>
      <c r="V34" s="2" t="s">
        <v>1061</v>
      </c>
      <c r="W34" s="1">
        <v>1</v>
      </c>
      <c r="X34" s="1" t="s">
        <v>1027</v>
      </c>
      <c r="Y34" s="1" t="s">
        <v>17</v>
      </c>
      <c r="Z34" s="2" t="str">
        <f t="shared" si="0"/>
        <v xml:space="preserve">                new StockItem { Id = 33, StockItemName = "Developer joke mug - that's a hardware problem (Black)", SupplierId = 5, ColorId = 3,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"Developer joke mug - that's a hardware problem (Black) ", LastEditedBy = 1, ValidFrom = DateTime.Parse("2016-05-31 23:10:00.0000000"), ValidTo = DateTime.Parse("9999-12-31 23:59:59.9999999") },</v>
      </c>
    </row>
    <row r="35" spans="1:26" ht="135" x14ac:dyDescent="0.25">
      <c r="A35" s="1">
        <v>34</v>
      </c>
      <c r="B35" s="2" t="s">
        <v>1062</v>
      </c>
      <c r="C35" s="1">
        <v>5</v>
      </c>
      <c r="D35" s="1">
        <v>35</v>
      </c>
      <c r="E35" s="1">
        <v>7</v>
      </c>
      <c r="F35" s="1">
        <v>7</v>
      </c>
      <c r="G35" s="1" t="s">
        <v>61</v>
      </c>
      <c r="H35" s="1" t="s">
        <v>61</v>
      </c>
      <c r="I35" s="1">
        <v>12</v>
      </c>
      <c r="J35" s="1">
        <v>1</v>
      </c>
      <c r="K35" s="1">
        <v>0</v>
      </c>
      <c r="L35" s="1" t="s">
        <v>61</v>
      </c>
      <c r="M35" s="3" t="s">
        <v>1096</v>
      </c>
      <c r="N35" s="3" t="s">
        <v>947</v>
      </c>
      <c r="O35" s="3" t="s">
        <v>1022</v>
      </c>
      <c r="P35" s="3" t="s">
        <v>1023</v>
      </c>
      <c r="Q35" s="2" t="s">
        <v>61</v>
      </c>
      <c r="R35" s="1" t="s">
        <v>61</v>
      </c>
      <c r="S35" s="1" t="s">
        <v>61</v>
      </c>
      <c r="T35" s="2" t="s">
        <v>1024</v>
      </c>
      <c r="U35" s="2" t="s">
        <v>1025</v>
      </c>
      <c r="V35" s="2" t="s">
        <v>1063</v>
      </c>
      <c r="W35" s="1">
        <v>1</v>
      </c>
      <c r="X35" s="1" t="s">
        <v>1027</v>
      </c>
      <c r="Y35" s="1" t="s">
        <v>17</v>
      </c>
      <c r="Z35" s="2" t="str">
        <f t="shared" si="0"/>
        <v xml:space="preserve">                new StockItem { Id = 34, StockItemName = "Developer joke mug - fun was unexpected at this time (White)", SupplierId = 5, ColorId = 35,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"Developer joke mug - fun was unexpected at this time (White) ", LastEditedBy = 1, ValidFrom = DateTime.Parse("2016-05-31 23:10:00.0000000"), ValidTo = DateTime.Parse("9999-12-31 23:59:59.9999999") },</v>
      </c>
    </row>
    <row r="36" spans="1:26" ht="135" x14ac:dyDescent="0.25">
      <c r="A36" s="1">
        <v>35</v>
      </c>
      <c r="B36" s="2" t="s">
        <v>1064</v>
      </c>
      <c r="C36" s="1">
        <v>5</v>
      </c>
      <c r="D36" s="1">
        <v>3</v>
      </c>
      <c r="E36" s="1">
        <v>7</v>
      </c>
      <c r="F36" s="1">
        <v>7</v>
      </c>
      <c r="G36" s="1" t="s">
        <v>61</v>
      </c>
      <c r="H36" s="1" t="s">
        <v>61</v>
      </c>
      <c r="I36" s="1">
        <v>12</v>
      </c>
      <c r="J36" s="1">
        <v>1</v>
      </c>
      <c r="K36" s="1">
        <v>0</v>
      </c>
      <c r="L36" s="1" t="s">
        <v>61</v>
      </c>
      <c r="M36" s="3" t="s">
        <v>1096</v>
      </c>
      <c r="N36" s="3" t="s">
        <v>947</v>
      </c>
      <c r="O36" s="3" t="s">
        <v>1022</v>
      </c>
      <c r="P36" s="3" t="s">
        <v>1023</v>
      </c>
      <c r="Q36" s="2" t="s">
        <v>61</v>
      </c>
      <c r="R36" s="1" t="s">
        <v>61</v>
      </c>
      <c r="S36" s="1" t="s">
        <v>61</v>
      </c>
      <c r="T36" s="2" t="s">
        <v>1024</v>
      </c>
      <c r="U36" s="2" t="s">
        <v>1025</v>
      </c>
      <c r="V36" s="2" t="s">
        <v>1065</v>
      </c>
      <c r="W36" s="1">
        <v>1</v>
      </c>
      <c r="X36" s="1" t="s">
        <v>1027</v>
      </c>
      <c r="Y36" s="1" t="s">
        <v>17</v>
      </c>
      <c r="Z36" s="2" t="str">
        <f t="shared" si="0"/>
        <v xml:space="preserve">                new StockItem { Id = 35, StockItemName = "Developer joke mug - fun was unexpected at this time (Black)", SupplierId = 5, ColorId = 3,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"Developer joke mug - fun was unexpected at this time (Black) ", LastEditedBy = 1, ValidFrom = DateTime.Parse("2016-05-31 23:10:00.0000000"), ValidTo = DateTime.Parse("9999-12-31 23:59:59.9999999") },</v>
      </c>
    </row>
    <row r="37" spans="1:26" ht="135" x14ac:dyDescent="0.25">
      <c r="A37" s="1">
        <v>36</v>
      </c>
      <c r="B37" s="2" t="s">
        <v>1066</v>
      </c>
      <c r="C37" s="1">
        <v>5</v>
      </c>
      <c r="D37" s="1">
        <v>35</v>
      </c>
      <c r="E37" s="1">
        <v>7</v>
      </c>
      <c r="F37" s="1">
        <v>7</v>
      </c>
      <c r="G37" s="1" t="s">
        <v>61</v>
      </c>
      <c r="H37" s="1" t="s">
        <v>61</v>
      </c>
      <c r="I37" s="1">
        <v>12</v>
      </c>
      <c r="J37" s="1">
        <v>1</v>
      </c>
      <c r="K37" s="1">
        <v>0</v>
      </c>
      <c r="L37" s="1" t="s">
        <v>61</v>
      </c>
      <c r="M37" s="3" t="s">
        <v>1096</v>
      </c>
      <c r="N37" s="3" t="s">
        <v>947</v>
      </c>
      <c r="O37" s="3" t="s">
        <v>1022</v>
      </c>
      <c r="P37" s="3" t="s">
        <v>1023</v>
      </c>
      <c r="Q37" s="2" t="s">
        <v>61</v>
      </c>
      <c r="R37" s="1" t="s">
        <v>61</v>
      </c>
      <c r="S37" s="1" t="s">
        <v>61</v>
      </c>
      <c r="T37" s="2" t="s">
        <v>1024</v>
      </c>
      <c r="U37" s="2" t="s">
        <v>1025</v>
      </c>
      <c r="V37" s="2" t="s">
        <v>1067</v>
      </c>
      <c r="W37" s="1">
        <v>1</v>
      </c>
      <c r="X37" s="1" t="s">
        <v>1027</v>
      </c>
      <c r="Y37" s="1" t="s">
        <v>17</v>
      </c>
      <c r="Z37" s="2" t="str">
        <f t="shared" si="0"/>
        <v xml:space="preserve">                new StockItem { Id = 36, StockItemName = "Developer joke mug - when your hammer is C++ (White)", SupplierId = 5, ColorId = 35,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"Developer joke mug - when your hammer is C++ (White) ", LastEditedBy = 1, ValidFrom = DateTime.Parse("2016-05-31 23:10:00.0000000"), ValidTo = DateTime.Parse("9999-12-31 23:59:59.9999999") },</v>
      </c>
    </row>
    <row r="38" spans="1:26" ht="135" x14ac:dyDescent="0.25">
      <c r="A38" s="1">
        <v>37</v>
      </c>
      <c r="B38" s="2" t="s">
        <v>1068</v>
      </c>
      <c r="C38" s="1">
        <v>5</v>
      </c>
      <c r="D38" s="1">
        <v>3</v>
      </c>
      <c r="E38" s="1">
        <v>7</v>
      </c>
      <c r="F38" s="1">
        <v>7</v>
      </c>
      <c r="G38" s="1" t="s">
        <v>61</v>
      </c>
      <c r="H38" s="1" t="s">
        <v>61</v>
      </c>
      <c r="I38" s="1">
        <v>12</v>
      </c>
      <c r="J38" s="1">
        <v>1</v>
      </c>
      <c r="K38" s="1">
        <v>0</v>
      </c>
      <c r="L38" s="1" t="s">
        <v>61</v>
      </c>
      <c r="M38" s="3" t="s">
        <v>1096</v>
      </c>
      <c r="N38" s="3" t="s">
        <v>947</v>
      </c>
      <c r="O38" s="3" t="s">
        <v>1022</v>
      </c>
      <c r="P38" s="3" t="s">
        <v>1023</v>
      </c>
      <c r="Q38" s="2" t="s">
        <v>61</v>
      </c>
      <c r="R38" s="1" t="s">
        <v>61</v>
      </c>
      <c r="S38" s="1" t="s">
        <v>61</v>
      </c>
      <c r="T38" s="2" t="s">
        <v>1024</v>
      </c>
      <c r="U38" s="2" t="s">
        <v>1025</v>
      </c>
      <c r="V38" s="2" t="s">
        <v>1069</v>
      </c>
      <c r="W38" s="1">
        <v>1</v>
      </c>
      <c r="X38" s="1" t="s">
        <v>1027</v>
      </c>
      <c r="Y38" s="1" t="s">
        <v>17</v>
      </c>
      <c r="Z38" s="2" t="str">
        <f t="shared" si="0"/>
        <v xml:space="preserve">                new StockItem { Id = 37, StockItemName = "Developer joke mug - when your hammer is C++ (Black)", SupplierId = 5, ColorId = 3,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"Developer joke mug - when your hammer is C++ (Black) ", LastEditedBy = 1, ValidFrom = DateTime.Parse("2016-05-31 23:10:00.0000000"), ValidTo = DateTime.Parse("9999-12-31 23:59:59.9999999") },</v>
      </c>
    </row>
    <row r="39" spans="1:26" ht="135" x14ac:dyDescent="0.25">
      <c r="A39" s="1">
        <v>38</v>
      </c>
      <c r="B39" s="2" t="s">
        <v>1070</v>
      </c>
      <c r="C39" s="1">
        <v>5</v>
      </c>
      <c r="D39" s="1">
        <v>35</v>
      </c>
      <c r="E39" s="1">
        <v>7</v>
      </c>
      <c r="F39" s="1">
        <v>7</v>
      </c>
      <c r="G39" s="1" t="s">
        <v>61</v>
      </c>
      <c r="H39" s="1" t="s">
        <v>61</v>
      </c>
      <c r="I39" s="1">
        <v>12</v>
      </c>
      <c r="J39" s="1">
        <v>1</v>
      </c>
      <c r="K39" s="1">
        <v>0</v>
      </c>
      <c r="L39" s="1" t="s">
        <v>61</v>
      </c>
      <c r="M39" s="3" t="s">
        <v>1096</v>
      </c>
      <c r="N39" s="3" t="s">
        <v>947</v>
      </c>
      <c r="O39" s="3" t="s">
        <v>1022</v>
      </c>
      <c r="P39" s="3" t="s">
        <v>1023</v>
      </c>
      <c r="Q39" s="2" t="s">
        <v>61</v>
      </c>
      <c r="R39" s="1" t="s">
        <v>61</v>
      </c>
      <c r="S39" s="1" t="s">
        <v>61</v>
      </c>
      <c r="T39" s="2" t="s">
        <v>1024</v>
      </c>
      <c r="U39" s="2" t="s">
        <v>1025</v>
      </c>
      <c r="V39" s="2" t="s">
        <v>1071</v>
      </c>
      <c r="W39" s="1">
        <v>1</v>
      </c>
      <c r="X39" s="1" t="s">
        <v>1027</v>
      </c>
      <c r="Y39" s="1" t="s">
        <v>17</v>
      </c>
      <c r="Z39" s="2" t="str">
        <f t="shared" si="0"/>
        <v xml:space="preserve">                new StockItem { Id = 38, StockItemName = "Developer joke mug - inheritance is the OO way to become wealthy (White)", SupplierId = 5, ColorId = 35,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"Developer joke mug - inheritance is the OO way to become wealthy (White) ", LastEditedBy = 1, ValidFrom = DateTime.Parse("2016-05-31 23:10:00.0000000"), ValidTo = DateTime.Parse("9999-12-31 23:59:59.9999999") },</v>
      </c>
    </row>
    <row r="40" spans="1:26" ht="135" x14ac:dyDescent="0.25">
      <c r="A40" s="1">
        <v>39</v>
      </c>
      <c r="B40" s="2" t="s">
        <v>1072</v>
      </c>
      <c r="C40" s="1">
        <v>5</v>
      </c>
      <c r="D40" s="1">
        <v>3</v>
      </c>
      <c r="E40" s="1">
        <v>7</v>
      </c>
      <c r="F40" s="1">
        <v>7</v>
      </c>
      <c r="G40" s="1" t="s">
        <v>61</v>
      </c>
      <c r="H40" s="1" t="s">
        <v>61</v>
      </c>
      <c r="I40" s="1">
        <v>12</v>
      </c>
      <c r="J40" s="1">
        <v>1</v>
      </c>
      <c r="K40" s="1">
        <v>0</v>
      </c>
      <c r="L40" s="1" t="s">
        <v>61</v>
      </c>
      <c r="M40" s="3" t="s">
        <v>1096</v>
      </c>
      <c r="N40" s="3" t="s">
        <v>947</v>
      </c>
      <c r="O40" s="3" t="s">
        <v>1022</v>
      </c>
      <c r="P40" s="3" t="s">
        <v>1023</v>
      </c>
      <c r="Q40" s="2" t="s">
        <v>61</v>
      </c>
      <c r="R40" s="1" t="s">
        <v>61</v>
      </c>
      <c r="S40" s="1" t="s">
        <v>61</v>
      </c>
      <c r="T40" s="2" t="s">
        <v>1024</v>
      </c>
      <c r="U40" s="2" t="s">
        <v>1025</v>
      </c>
      <c r="V40" s="2" t="s">
        <v>1073</v>
      </c>
      <c r="W40" s="1">
        <v>1</v>
      </c>
      <c r="X40" s="1" t="s">
        <v>1027</v>
      </c>
      <c r="Y40" s="1" t="s">
        <v>17</v>
      </c>
      <c r="Z40" s="2" t="str">
        <f t="shared" si="0"/>
        <v xml:space="preserve">                new StockItem { Id = 39, StockItemName = "Developer joke mug - inheritance is the OO way to become wealthy (Black)", SupplierId = 5, ColorId = 3,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"Developer joke mug - inheritance is the OO way to become wealthy (Black) ", LastEditedBy = 1, ValidFrom = DateTime.Parse("2016-05-31 23:10:00.0000000"), ValidTo = DateTime.Parse("9999-12-31 23:59:59.9999999") },</v>
      </c>
    </row>
    <row r="41" spans="1:26" ht="120" x14ac:dyDescent="0.25">
      <c r="A41" s="1">
        <v>40</v>
      </c>
      <c r="B41" s="2" t="s">
        <v>1074</v>
      </c>
      <c r="C41" s="1">
        <v>5</v>
      </c>
      <c r="D41" s="1">
        <v>35</v>
      </c>
      <c r="E41" s="1">
        <v>7</v>
      </c>
      <c r="F41" s="1">
        <v>7</v>
      </c>
      <c r="G41" s="1" t="s">
        <v>61</v>
      </c>
      <c r="H41" s="1" t="s">
        <v>61</v>
      </c>
      <c r="I41" s="1">
        <v>12</v>
      </c>
      <c r="J41" s="1">
        <v>1</v>
      </c>
      <c r="K41" s="1">
        <v>0</v>
      </c>
      <c r="L41" s="1" t="s">
        <v>61</v>
      </c>
      <c r="M41" s="3" t="s">
        <v>1096</v>
      </c>
      <c r="N41" s="3" t="s">
        <v>947</v>
      </c>
      <c r="O41" s="3" t="s">
        <v>1022</v>
      </c>
      <c r="P41" s="3" t="s">
        <v>1023</v>
      </c>
      <c r="Q41" s="2" t="s">
        <v>61</v>
      </c>
      <c r="R41" s="1" t="s">
        <v>61</v>
      </c>
      <c r="S41" s="1" t="s">
        <v>61</v>
      </c>
      <c r="T41" s="2" t="s">
        <v>1024</v>
      </c>
      <c r="U41" s="2" t="s">
        <v>1025</v>
      </c>
      <c r="V41" s="2" t="s">
        <v>1075</v>
      </c>
      <c r="W41" s="1">
        <v>1</v>
      </c>
      <c r="X41" s="1" t="s">
        <v>1027</v>
      </c>
      <c r="Y41" s="1" t="s">
        <v>17</v>
      </c>
      <c r="Z41" s="2" t="str">
        <f t="shared" si="0"/>
        <v xml:space="preserve">                new StockItem { Id = 40, StockItemName = "Developer joke mug - (hip, hip, array) (White)", SupplierId = 5, ColorId = 35,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"Developer joke mug - (hip, hip, array) (White) ", LastEditedBy = 1, ValidFrom = DateTime.Parse("2016-05-31 23:10:00.0000000"), ValidTo = DateTime.Parse("9999-12-31 23:59:59.9999999") },</v>
      </c>
    </row>
    <row r="42" spans="1:26" ht="120" x14ac:dyDescent="0.25">
      <c r="A42" s="1">
        <v>41</v>
      </c>
      <c r="B42" s="2" t="s">
        <v>1076</v>
      </c>
      <c r="C42" s="1">
        <v>5</v>
      </c>
      <c r="D42" s="1">
        <v>3</v>
      </c>
      <c r="E42" s="1">
        <v>7</v>
      </c>
      <c r="F42" s="1">
        <v>7</v>
      </c>
      <c r="G42" s="1" t="s">
        <v>61</v>
      </c>
      <c r="H42" s="1" t="s">
        <v>61</v>
      </c>
      <c r="I42" s="1">
        <v>12</v>
      </c>
      <c r="J42" s="1">
        <v>1</v>
      </c>
      <c r="K42" s="1">
        <v>0</v>
      </c>
      <c r="L42" s="1" t="s">
        <v>61</v>
      </c>
      <c r="M42" s="3" t="s">
        <v>1096</v>
      </c>
      <c r="N42" s="3" t="s">
        <v>947</v>
      </c>
      <c r="O42" s="3" t="s">
        <v>1022</v>
      </c>
      <c r="P42" s="3" t="s">
        <v>1023</v>
      </c>
      <c r="Q42" s="2" t="s">
        <v>61</v>
      </c>
      <c r="R42" s="1" t="s">
        <v>61</v>
      </c>
      <c r="S42" s="1" t="s">
        <v>61</v>
      </c>
      <c r="T42" s="2" t="s">
        <v>1024</v>
      </c>
      <c r="U42" s="2" t="s">
        <v>1025</v>
      </c>
      <c r="V42" s="2" t="s">
        <v>1077</v>
      </c>
      <c r="W42" s="1">
        <v>1</v>
      </c>
      <c r="X42" s="1" t="s">
        <v>1027</v>
      </c>
      <c r="Y42" s="1" t="s">
        <v>17</v>
      </c>
      <c r="Z42" s="2" t="str">
        <f t="shared" si="0"/>
        <v xml:space="preserve">                new StockItem { Id = 41, StockItemName = "Developer joke mug - (hip, hip, array) (Black)", SupplierId = 5, ColorId = 3,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"Developer joke mug - (hip, hip, array) (Black) ", LastEditedBy = 1, ValidFrom = DateTime.Parse("2016-05-31 23:10:00.0000000"), ValidTo = DateTime.Parse("9999-12-31 23:59:59.9999999") },</v>
      </c>
    </row>
    <row r="43" spans="1:26" ht="150" x14ac:dyDescent="0.25">
      <c r="A43" s="1">
        <v>42</v>
      </c>
      <c r="B43" s="2" t="s">
        <v>1078</v>
      </c>
      <c r="C43" s="1">
        <v>5</v>
      </c>
      <c r="D43" s="1">
        <v>35</v>
      </c>
      <c r="E43" s="1">
        <v>7</v>
      </c>
      <c r="F43" s="1">
        <v>7</v>
      </c>
      <c r="G43" s="1" t="s">
        <v>61</v>
      </c>
      <c r="H43" s="1" t="s">
        <v>61</v>
      </c>
      <c r="I43" s="1">
        <v>12</v>
      </c>
      <c r="J43" s="1">
        <v>1</v>
      </c>
      <c r="K43" s="1">
        <v>0</v>
      </c>
      <c r="L43" s="1" t="s">
        <v>61</v>
      </c>
      <c r="M43" s="3" t="s">
        <v>1096</v>
      </c>
      <c r="N43" s="3" t="s">
        <v>947</v>
      </c>
      <c r="O43" s="3" t="s">
        <v>1022</v>
      </c>
      <c r="P43" s="3" t="s">
        <v>1023</v>
      </c>
      <c r="Q43" s="2" t="s">
        <v>61</v>
      </c>
      <c r="R43" s="1" t="s">
        <v>61</v>
      </c>
      <c r="S43" s="1" t="s">
        <v>61</v>
      </c>
      <c r="T43" s="2" t="s">
        <v>1024</v>
      </c>
      <c r="U43" s="2" t="s">
        <v>1025</v>
      </c>
      <c r="V43" s="2" t="s">
        <v>1079</v>
      </c>
      <c r="W43" s="1">
        <v>1</v>
      </c>
      <c r="X43" s="1" t="s">
        <v>1027</v>
      </c>
      <c r="Y43" s="1" t="s">
        <v>17</v>
      </c>
      <c r="Z43" s="2" t="str">
        <f t="shared" si="0"/>
        <v xml:space="preserve">                new StockItem { Id = 42, StockItemName = "Developer joke mug - understanding recursion requires understanding recursion (White)", SupplierId = 5, ColorId = 35,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"Developer joke mug - understanding recursion requires understanding recursion (White) ", LastEditedBy = 1, ValidFrom = DateTime.Parse("2016-05-31 23:10:00.0000000"), ValidTo = DateTime.Parse("9999-12-31 23:59:59.9999999") },</v>
      </c>
    </row>
    <row r="44" spans="1:26" ht="150" x14ac:dyDescent="0.25">
      <c r="A44" s="1">
        <v>43</v>
      </c>
      <c r="B44" s="2" t="s">
        <v>1080</v>
      </c>
      <c r="C44" s="1">
        <v>5</v>
      </c>
      <c r="D44" s="1">
        <v>3</v>
      </c>
      <c r="E44" s="1">
        <v>7</v>
      </c>
      <c r="F44" s="1">
        <v>7</v>
      </c>
      <c r="G44" s="1" t="s">
        <v>61</v>
      </c>
      <c r="H44" s="1" t="s">
        <v>61</v>
      </c>
      <c r="I44" s="1">
        <v>12</v>
      </c>
      <c r="J44" s="1">
        <v>1</v>
      </c>
      <c r="K44" s="1">
        <v>0</v>
      </c>
      <c r="L44" s="1" t="s">
        <v>61</v>
      </c>
      <c r="M44" s="3" t="s">
        <v>1096</v>
      </c>
      <c r="N44" s="3" t="s">
        <v>947</v>
      </c>
      <c r="O44" s="3" t="s">
        <v>1022</v>
      </c>
      <c r="P44" s="3" t="s">
        <v>1023</v>
      </c>
      <c r="Q44" s="2" t="s">
        <v>61</v>
      </c>
      <c r="R44" s="1" t="s">
        <v>61</v>
      </c>
      <c r="S44" s="1" t="s">
        <v>61</v>
      </c>
      <c r="T44" s="2" t="s">
        <v>1024</v>
      </c>
      <c r="U44" s="2" t="s">
        <v>1025</v>
      </c>
      <c r="V44" s="2" t="s">
        <v>1081</v>
      </c>
      <c r="W44" s="1">
        <v>1</v>
      </c>
      <c r="X44" s="1" t="s">
        <v>1027</v>
      </c>
      <c r="Y44" s="1" t="s">
        <v>17</v>
      </c>
      <c r="Z44" s="2" t="str">
        <f t="shared" si="0"/>
        <v xml:space="preserve">                new StockItem { Id = 43, StockItemName = "Developer joke mug - understanding recursion requires understanding recursion (Black)", SupplierId = 5, ColorId = 3,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"Developer joke mug - understanding recursion requires understanding recursion (Black) ", LastEditedBy = 1, ValidFrom = DateTime.Parse("2016-05-31 23:10:00.0000000"), ValidTo = DateTime.Parse("9999-12-31 23:59:59.9999999") },</v>
      </c>
    </row>
    <row r="45" spans="1:26" ht="135" x14ac:dyDescent="0.25">
      <c r="A45" s="1">
        <v>44</v>
      </c>
      <c r="B45" s="2" t="s">
        <v>1082</v>
      </c>
      <c r="C45" s="1">
        <v>5</v>
      </c>
      <c r="D45" s="1">
        <v>35</v>
      </c>
      <c r="E45" s="1">
        <v>7</v>
      </c>
      <c r="F45" s="1">
        <v>7</v>
      </c>
      <c r="G45" s="1" t="s">
        <v>61</v>
      </c>
      <c r="H45" s="1" t="s">
        <v>61</v>
      </c>
      <c r="I45" s="1">
        <v>12</v>
      </c>
      <c r="J45" s="1">
        <v>1</v>
      </c>
      <c r="K45" s="1">
        <v>0</v>
      </c>
      <c r="L45" s="1" t="s">
        <v>61</v>
      </c>
      <c r="M45" s="3" t="s">
        <v>1096</v>
      </c>
      <c r="N45" s="3" t="s">
        <v>947</v>
      </c>
      <c r="O45" s="3" t="s">
        <v>1022</v>
      </c>
      <c r="P45" s="3" t="s">
        <v>1023</v>
      </c>
      <c r="Q45" s="2" t="s">
        <v>61</v>
      </c>
      <c r="R45" s="1" t="s">
        <v>61</v>
      </c>
      <c r="S45" s="1" t="s">
        <v>61</v>
      </c>
      <c r="T45" s="2" t="s">
        <v>1024</v>
      </c>
      <c r="U45" s="2" t="s">
        <v>1025</v>
      </c>
      <c r="V45" s="2" t="s">
        <v>1083</v>
      </c>
      <c r="W45" s="1">
        <v>1</v>
      </c>
      <c r="X45" s="1" t="s">
        <v>1027</v>
      </c>
      <c r="Y45" s="1" t="s">
        <v>17</v>
      </c>
      <c r="Z45" s="2" t="str">
        <f t="shared" si="0"/>
        <v xml:space="preserve">                new StockItem { Id = 44, StockItemName = "Developer joke mug - there are 10 types of people in the world (White)", SupplierId = 5, ColorId = 35,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"Developer joke mug - there are 10 types of people in the world (White) ", LastEditedBy = 1, ValidFrom = DateTime.Parse("2016-05-31 23:10:00.0000000"), ValidTo = DateTime.Parse("9999-12-31 23:59:59.9999999") },</v>
      </c>
    </row>
    <row r="46" spans="1:26" ht="135" x14ac:dyDescent="0.25">
      <c r="A46" s="1">
        <v>45</v>
      </c>
      <c r="B46" s="2" t="s">
        <v>1084</v>
      </c>
      <c r="C46" s="1">
        <v>5</v>
      </c>
      <c r="D46" s="1">
        <v>3</v>
      </c>
      <c r="E46" s="1">
        <v>7</v>
      </c>
      <c r="F46" s="1">
        <v>7</v>
      </c>
      <c r="G46" s="1" t="s">
        <v>61</v>
      </c>
      <c r="H46" s="1" t="s">
        <v>61</v>
      </c>
      <c r="I46" s="1">
        <v>12</v>
      </c>
      <c r="J46" s="1">
        <v>1</v>
      </c>
      <c r="K46" s="1">
        <v>0</v>
      </c>
      <c r="L46" s="1" t="s">
        <v>61</v>
      </c>
      <c r="M46" s="3" t="s">
        <v>1096</v>
      </c>
      <c r="N46" s="3" t="s">
        <v>947</v>
      </c>
      <c r="O46" s="3" t="s">
        <v>1022</v>
      </c>
      <c r="P46" s="3" t="s">
        <v>1023</v>
      </c>
      <c r="Q46" s="2" t="s">
        <v>61</v>
      </c>
      <c r="R46" s="1" t="s">
        <v>61</v>
      </c>
      <c r="S46" s="1" t="s">
        <v>61</v>
      </c>
      <c r="T46" s="2" t="s">
        <v>1024</v>
      </c>
      <c r="U46" s="2" t="s">
        <v>1025</v>
      </c>
      <c r="V46" s="2" t="s">
        <v>1085</v>
      </c>
      <c r="W46" s="1">
        <v>1</v>
      </c>
      <c r="X46" s="1" t="s">
        <v>1027</v>
      </c>
      <c r="Y46" s="1" t="s">
        <v>17</v>
      </c>
      <c r="Z46" s="2" t="str">
        <f t="shared" si="0"/>
        <v xml:space="preserve">                new StockItem { Id = 45, StockItemName = "Developer joke mug - there are 10 types of people in the world (Black)", SupplierId = 5, ColorId = 3,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"Developer joke mug - there are 10 types of people in the world (Black) ", LastEditedBy = 1, ValidFrom = DateTime.Parse("2016-05-31 23:10:00.0000000"), ValidTo = DateTime.Parse("9999-12-31 23:59:59.9999999") },</v>
      </c>
    </row>
    <row r="47" spans="1:26" ht="120" x14ac:dyDescent="0.25">
      <c r="A47" s="1">
        <v>46</v>
      </c>
      <c r="B47" s="2" t="s">
        <v>1086</v>
      </c>
      <c r="C47" s="1">
        <v>5</v>
      </c>
      <c r="D47" s="1">
        <v>35</v>
      </c>
      <c r="E47" s="1">
        <v>7</v>
      </c>
      <c r="F47" s="1">
        <v>7</v>
      </c>
      <c r="G47" s="1" t="s">
        <v>61</v>
      </c>
      <c r="H47" s="1" t="s">
        <v>61</v>
      </c>
      <c r="I47" s="1">
        <v>12</v>
      </c>
      <c r="J47" s="1">
        <v>1</v>
      </c>
      <c r="K47" s="1">
        <v>0</v>
      </c>
      <c r="L47" s="1" t="s">
        <v>61</v>
      </c>
      <c r="M47" s="3" t="s">
        <v>1096</v>
      </c>
      <c r="N47" s="3" t="s">
        <v>947</v>
      </c>
      <c r="O47" s="3" t="s">
        <v>1022</v>
      </c>
      <c r="P47" s="3" t="s">
        <v>1023</v>
      </c>
      <c r="Q47" s="2" t="s">
        <v>61</v>
      </c>
      <c r="R47" s="1" t="s">
        <v>61</v>
      </c>
      <c r="S47" s="1" t="s">
        <v>61</v>
      </c>
      <c r="T47" s="2" t="s">
        <v>1024</v>
      </c>
      <c r="U47" s="2" t="s">
        <v>1025</v>
      </c>
      <c r="V47" s="2" t="s">
        <v>1087</v>
      </c>
      <c r="W47" s="1">
        <v>1</v>
      </c>
      <c r="X47" s="1" t="s">
        <v>1027</v>
      </c>
      <c r="Y47" s="1" t="s">
        <v>17</v>
      </c>
      <c r="Z47" s="2" t="str">
        <f t="shared" si="0"/>
        <v xml:space="preserve">                new StockItem { Id = 46, StockItemName = "Developer joke mug - a foo walks into a bar (White)", SupplierId = 5, ColorId = 35,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"Developer joke mug - a foo walks into a bar (White) ", LastEditedBy = 1, ValidFrom = DateTime.Parse("2016-05-31 23:10:00.0000000"), ValidTo = DateTime.Parse("9999-12-31 23:59:59.9999999") },</v>
      </c>
    </row>
    <row r="48" spans="1:26" ht="120" x14ac:dyDescent="0.25">
      <c r="A48" s="1">
        <v>47</v>
      </c>
      <c r="B48" s="2" t="s">
        <v>1088</v>
      </c>
      <c r="C48" s="1">
        <v>5</v>
      </c>
      <c r="D48" s="1">
        <v>3</v>
      </c>
      <c r="E48" s="1">
        <v>7</v>
      </c>
      <c r="F48" s="1">
        <v>7</v>
      </c>
      <c r="G48" s="1" t="s">
        <v>61</v>
      </c>
      <c r="H48" s="1" t="s">
        <v>61</v>
      </c>
      <c r="I48" s="1">
        <v>12</v>
      </c>
      <c r="J48" s="1">
        <v>1</v>
      </c>
      <c r="K48" s="1">
        <v>0</v>
      </c>
      <c r="L48" s="1" t="s">
        <v>61</v>
      </c>
      <c r="M48" s="3" t="s">
        <v>1096</v>
      </c>
      <c r="N48" s="3" t="s">
        <v>947</v>
      </c>
      <c r="O48" s="3" t="s">
        <v>1022</v>
      </c>
      <c r="P48" s="3" t="s">
        <v>1023</v>
      </c>
      <c r="Q48" s="2" t="s">
        <v>61</v>
      </c>
      <c r="R48" s="1" t="s">
        <v>61</v>
      </c>
      <c r="S48" s="1" t="s">
        <v>61</v>
      </c>
      <c r="T48" s="2" t="s">
        <v>1024</v>
      </c>
      <c r="U48" s="2" t="s">
        <v>1025</v>
      </c>
      <c r="V48" s="2" t="s">
        <v>1089</v>
      </c>
      <c r="W48" s="1">
        <v>1</v>
      </c>
      <c r="X48" s="1" t="s">
        <v>1027</v>
      </c>
      <c r="Y48" s="1" t="s">
        <v>17</v>
      </c>
      <c r="Z48" s="2" t="str">
        <f t="shared" si="0"/>
        <v xml:space="preserve">                new StockItem { Id = 47, StockItemName = "Developer joke mug - a foo walks into a bar (Black)", SupplierId = 5, ColorId = 3,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"Developer joke mug - a foo walks into a bar (Black) ", LastEditedBy = 1, ValidFrom = DateTime.Parse("2016-05-31 23:10:00.0000000"), ValidTo = DateTime.Parse("9999-12-31 23:59:59.9999999") },</v>
      </c>
    </row>
    <row r="49" spans="1:26" ht="135" x14ac:dyDescent="0.25">
      <c r="A49" s="1">
        <v>48</v>
      </c>
      <c r="B49" s="2" t="s">
        <v>1090</v>
      </c>
      <c r="C49" s="1">
        <v>5</v>
      </c>
      <c r="D49" s="1">
        <v>35</v>
      </c>
      <c r="E49" s="1">
        <v>7</v>
      </c>
      <c r="F49" s="1">
        <v>7</v>
      </c>
      <c r="G49" s="1" t="s">
        <v>61</v>
      </c>
      <c r="H49" s="1" t="s">
        <v>61</v>
      </c>
      <c r="I49" s="1">
        <v>12</v>
      </c>
      <c r="J49" s="1">
        <v>1</v>
      </c>
      <c r="K49" s="1">
        <v>0</v>
      </c>
      <c r="L49" s="1" t="s">
        <v>61</v>
      </c>
      <c r="M49" s="3" t="s">
        <v>1096</v>
      </c>
      <c r="N49" s="3" t="s">
        <v>947</v>
      </c>
      <c r="O49" s="3" t="s">
        <v>1022</v>
      </c>
      <c r="P49" s="3" t="s">
        <v>1023</v>
      </c>
      <c r="Q49" s="2" t="s">
        <v>61</v>
      </c>
      <c r="R49" s="1" t="s">
        <v>61</v>
      </c>
      <c r="S49" s="1" t="s">
        <v>61</v>
      </c>
      <c r="T49" s="2" t="s">
        <v>1024</v>
      </c>
      <c r="U49" s="2" t="s">
        <v>1025</v>
      </c>
      <c r="V49" s="2" t="s">
        <v>1091</v>
      </c>
      <c r="W49" s="1">
        <v>1</v>
      </c>
      <c r="X49" s="1" t="s">
        <v>1027</v>
      </c>
      <c r="Y49" s="1" t="s">
        <v>17</v>
      </c>
      <c r="Z49" s="2" t="str">
        <f t="shared" si="0"/>
        <v xml:space="preserve">                new StockItem { Id = 48, StockItemName = "Developer joke mug - this code was generated by a tool (White)", SupplierId = 5, ColorId = 35,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"Developer joke mug - this code was generated by a tool (White) ", LastEditedBy = 1, ValidFrom = DateTime.Parse("2016-05-31 23:10:00.0000000"), ValidTo = DateTime.Parse("9999-12-31 23:59:59.9999999") },</v>
      </c>
    </row>
    <row r="50" spans="1:26" ht="135" x14ac:dyDescent="0.25">
      <c r="A50" s="1">
        <v>49</v>
      </c>
      <c r="B50" s="2" t="s">
        <v>1092</v>
      </c>
      <c r="C50" s="1">
        <v>5</v>
      </c>
      <c r="D50" s="1">
        <v>3</v>
      </c>
      <c r="E50" s="1">
        <v>7</v>
      </c>
      <c r="F50" s="1">
        <v>7</v>
      </c>
      <c r="G50" s="1" t="s">
        <v>61</v>
      </c>
      <c r="H50" s="1" t="s">
        <v>61</v>
      </c>
      <c r="I50" s="1">
        <v>12</v>
      </c>
      <c r="J50" s="1">
        <v>1</v>
      </c>
      <c r="K50" s="1">
        <v>0</v>
      </c>
      <c r="L50" s="1" t="s">
        <v>61</v>
      </c>
      <c r="M50" s="3" t="s">
        <v>1096</v>
      </c>
      <c r="N50" s="3" t="s">
        <v>947</v>
      </c>
      <c r="O50" s="3" t="s">
        <v>1022</v>
      </c>
      <c r="P50" s="3" t="s">
        <v>1023</v>
      </c>
      <c r="Q50" s="2" t="s">
        <v>61</v>
      </c>
      <c r="R50" s="1" t="s">
        <v>61</v>
      </c>
      <c r="S50" s="1" t="s">
        <v>61</v>
      </c>
      <c r="T50" s="2" t="s">
        <v>1024</v>
      </c>
      <c r="U50" s="2" t="s">
        <v>1025</v>
      </c>
      <c r="V50" s="2" t="s">
        <v>1093</v>
      </c>
      <c r="W50" s="1">
        <v>1</v>
      </c>
      <c r="X50" s="1" t="s">
        <v>1027</v>
      </c>
      <c r="Y50" s="1" t="s">
        <v>17</v>
      </c>
      <c r="Z50" s="2" t="str">
        <f t="shared" si="0"/>
        <v xml:space="preserve">                new StockItem { Id = 49, StockItemName = "Developer joke mug - this code was generated by a tool (Black)", SupplierId = 5, ColorId = 3,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"Developer joke mug - this code was generated by a tool (Black) ", LastEditedBy = 1, ValidFrom = DateTime.Parse("2016-05-31 23:10:00.0000000"), ValidTo = DateTime.Parse("9999-12-31 23:59:59.9999999") },</v>
      </c>
    </row>
    <row r="51" spans="1:26" ht="135" x14ac:dyDescent="0.25">
      <c r="A51" s="1">
        <v>50</v>
      </c>
      <c r="B51" s="2" t="s">
        <v>1094</v>
      </c>
      <c r="C51" s="1">
        <v>5</v>
      </c>
      <c r="D51" s="1">
        <v>35</v>
      </c>
      <c r="E51" s="1">
        <v>7</v>
      </c>
      <c r="F51" s="1">
        <v>7</v>
      </c>
      <c r="G51" s="1" t="s">
        <v>61</v>
      </c>
      <c r="H51" s="1" t="s">
        <v>61</v>
      </c>
      <c r="I51" s="1">
        <v>12</v>
      </c>
      <c r="J51" s="1">
        <v>1</v>
      </c>
      <c r="K51" s="1">
        <v>0</v>
      </c>
      <c r="L51" s="1" t="s">
        <v>61</v>
      </c>
      <c r="M51" s="3" t="s">
        <v>1096</v>
      </c>
      <c r="N51" s="3" t="s">
        <v>947</v>
      </c>
      <c r="O51" s="3" t="s">
        <v>1022</v>
      </c>
      <c r="P51" s="3" t="s">
        <v>1023</v>
      </c>
      <c r="Q51" s="2" t="s">
        <v>61</v>
      </c>
      <c r="R51" s="1" t="s">
        <v>61</v>
      </c>
      <c r="S51" s="1" t="s">
        <v>61</v>
      </c>
      <c r="T51" s="2" t="s">
        <v>1024</v>
      </c>
      <c r="U51" s="2" t="s">
        <v>1025</v>
      </c>
      <c r="V51" s="2" t="s">
        <v>1095</v>
      </c>
      <c r="W51" s="1">
        <v>1</v>
      </c>
      <c r="X51" s="1" t="s">
        <v>1027</v>
      </c>
      <c r="Y51" s="1" t="s">
        <v>17</v>
      </c>
      <c r="Z51" s="2" t="str">
        <f t="shared" si="0"/>
        <v xml:space="preserve">                new StockItem { Id = 50, StockItemName = "Developer joke mug - old C developers never die (White)", SupplierId = 5, ColorId = 35, UnitPackageId = 7, OuterPackageId = 7, LeadTimeDays = 12, QuantityPerOuter = 1, IsChillerStock = false, TaxRate = decimal.Parse("15.000"), UnitPrice = decimal.Parse("13.00"), RecommendedRetailPrice = decimal.Parse("19.44"), TypicalWeightPerUnit = decimal.Parse("0.150"), CustomFields = "{ \"CountryOfManufacture\": \"China\", \"Tags\": [\"Comedy\"] }", Tags = "[\"Comedy\"]", SearchDetails = "Developer joke mug - old C developers never die (White) ", LastEditedBy = 1, ValidFrom = DateTime.Parse("2016-05-31 23:10:00.0000000"), ValidTo = DateTime.Parse("9999-12-31 23:59:59.9999999") },</v>
      </c>
    </row>
  </sheetData>
  <autoFilter ref="A1:Z5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zoomScale="80" zoomScaleNormal="80"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25.5703125" style="1" bestFit="1" customWidth="1"/>
    <col min="2" max="2" width="15" style="1" bestFit="1" customWidth="1"/>
    <col min="3" max="3" width="16.28515625" style="1" bestFit="1" customWidth="1"/>
    <col min="4" max="4" width="15.5703125" style="1" bestFit="1" customWidth="1"/>
    <col min="5" max="5" width="28" style="1" bestFit="1" customWidth="1"/>
    <col min="6" max="6" width="64.85546875" style="1" bestFit="1" customWidth="1"/>
    <col min="7" max="16384" width="9.140625" style="1"/>
  </cols>
  <sheetData>
    <row r="1" spans="1:6" s="4" customFormat="1" x14ac:dyDescent="0.25">
      <c r="A1" s="4" t="s">
        <v>951</v>
      </c>
      <c r="B1" s="4" t="s">
        <v>932</v>
      </c>
      <c r="C1" s="4" t="s">
        <v>920</v>
      </c>
      <c r="D1" s="4" t="s">
        <v>11</v>
      </c>
      <c r="E1" s="4" t="s">
        <v>695</v>
      </c>
    </row>
    <row r="2" spans="1:6" ht="45" x14ac:dyDescent="0.25">
      <c r="A2" s="1">
        <v>1</v>
      </c>
      <c r="B2" s="1">
        <v>1</v>
      </c>
      <c r="C2" s="1">
        <v>6</v>
      </c>
      <c r="D2" s="1">
        <v>1</v>
      </c>
      <c r="E2" s="1" t="s">
        <v>16</v>
      </c>
      <c r="F2" s="2" t="str">
        <f t="shared" ref="F2:F33" si="0">CONCATENATE("                new StockItemStockGroup() { Id = ",A2,", StockItemId = ",B2,", StockGroupId = ",C2,IF(D2="NULL","",CONCATENATE(", LastEditedBy = ",D2)),IF(E2="NULL","",CONCATENATE(", LastEditedWhen = DateTime.Parse(""",E2,""")"))," },")</f>
        <v xml:space="preserve">                new StockItemStockGroup() { Id = 1, StockItemId = 1, StockGroupId = 6, LastEditedBy = 1, LastEditedWhen = DateTime.Parse("2013-01-01 00:00:00.0000000") },</v>
      </c>
    </row>
    <row r="3" spans="1:6" ht="45" x14ac:dyDescent="0.25">
      <c r="A3" s="1">
        <v>2</v>
      </c>
      <c r="B3" s="1">
        <v>1</v>
      </c>
      <c r="C3" s="1">
        <v>1</v>
      </c>
      <c r="D3" s="1">
        <v>1</v>
      </c>
      <c r="E3" s="1" t="s">
        <v>16</v>
      </c>
      <c r="F3" s="2" t="str">
        <f t="shared" si="0"/>
        <v xml:space="preserve">                new StockItemStockGroup() { Id = 2, StockItemId = 1, StockGroupId = 1, LastEditedBy = 1, LastEditedWhen = DateTime.Parse("2013-01-01 00:00:00.0000000") },</v>
      </c>
    </row>
    <row r="4" spans="1:6" ht="45" x14ac:dyDescent="0.25">
      <c r="A4" s="1">
        <v>3</v>
      </c>
      <c r="B4" s="1">
        <v>1</v>
      </c>
      <c r="C4" s="1">
        <v>7</v>
      </c>
      <c r="D4" s="1">
        <v>1</v>
      </c>
      <c r="E4" s="1" t="s">
        <v>16</v>
      </c>
      <c r="F4" s="2" t="str">
        <f t="shared" si="0"/>
        <v xml:space="preserve">                new StockItemStockGroup() { Id = 3, StockItemId = 1, StockGroupId = 7, LastEditedBy = 1, LastEditedWhen = DateTime.Parse("2013-01-01 00:00:00.0000000") },</v>
      </c>
    </row>
    <row r="5" spans="1:6" ht="45" x14ac:dyDescent="0.25">
      <c r="A5" s="1">
        <v>4</v>
      </c>
      <c r="B5" s="1">
        <v>2</v>
      </c>
      <c r="C5" s="1">
        <v>6</v>
      </c>
      <c r="D5" s="1">
        <v>1</v>
      </c>
      <c r="E5" s="1" t="s">
        <v>16</v>
      </c>
      <c r="F5" s="2" t="str">
        <f t="shared" si="0"/>
        <v xml:space="preserve">                new StockItemStockGroup() { Id = 4, StockItemId = 2, StockGroupId = 6, LastEditedBy = 1, LastEditedWhen = DateTime.Parse("2013-01-01 00:00:00.0000000") },</v>
      </c>
    </row>
    <row r="6" spans="1:6" ht="45" x14ac:dyDescent="0.25">
      <c r="A6" s="1">
        <v>5</v>
      </c>
      <c r="B6" s="1">
        <v>2</v>
      </c>
      <c r="C6" s="1">
        <v>1</v>
      </c>
      <c r="D6" s="1">
        <v>1</v>
      </c>
      <c r="E6" s="1" t="s">
        <v>16</v>
      </c>
      <c r="F6" s="2" t="str">
        <f t="shared" si="0"/>
        <v xml:space="preserve">                new StockItemStockGroup() { Id = 5, StockItemId = 2, StockGroupId = 1, LastEditedBy = 1, LastEditedWhen = DateTime.Parse("2013-01-01 00:00:00.0000000") },</v>
      </c>
    </row>
    <row r="7" spans="1:6" ht="45" x14ac:dyDescent="0.25">
      <c r="A7" s="1">
        <v>6</v>
      </c>
      <c r="B7" s="1">
        <v>2</v>
      </c>
      <c r="C7" s="1">
        <v>7</v>
      </c>
      <c r="D7" s="1">
        <v>1</v>
      </c>
      <c r="E7" s="1" t="s">
        <v>16</v>
      </c>
      <c r="F7" s="2" t="str">
        <f t="shared" si="0"/>
        <v xml:space="preserve">                new StockItemStockGroup() { Id = 6, StockItemId = 2, StockGroupId = 7, LastEditedBy = 1, LastEditedWhen = DateTime.Parse("2013-01-01 00:00:00.0000000") },</v>
      </c>
    </row>
    <row r="8" spans="1:6" ht="45" x14ac:dyDescent="0.25">
      <c r="A8" s="1">
        <v>7</v>
      </c>
      <c r="B8" s="1">
        <v>3</v>
      </c>
      <c r="C8" s="1">
        <v>6</v>
      </c>
      <c r="D8" s="1">
        <v>1</v>
      </c>
      <c r="E8" s="1" t="s">
        <v>16</v>
      </c>
      <c r="F8" s="2" t="str">
        <f t="shared" si="0"/>
        <v xml:space="preserve">                new StockItemStockGroup() { Id = 7, StockItemId = 3, StockGroupId = 6, LastEditedBy = 1, LastEditedWhen = DateTime.Parse("2013-01-01 00:00:00.0000000") },</v>
      </c>
    </row>
    <row r="9" spans="1:6" ht="45" x14ac:dyDescent="0.25">
      <c r="A9" s="1">
        <v>8</v>
      </c>
      <c r="B9" s="1">
        <v>3</v>
      </c>
      <c r="C9" s="1">
        <v>1</v>
      </c>
      <c r="D9" s="1">
        <v>1</v>
      </c>
      <c r="E9" s="1" t="s">
        <v>16</v>
      </c>
      <c r="F9" s="2" t="str">
        <f t="shared" si="0"/>
        <v xml:space="preserve">                new StockItemStockGroup() { Id = 8, StockItemId = 3, StockGroupId = 1, LastEditedBy = 1, LastEditedWhen = DateTime.Parse("2013-01-01 00:00:00.0000000") },</v>
      </c>
    </row>
    <row r="10" spans="1:6" ht="45" x14ac:dyDescent="0.25">
      <c r="A10" s="1">
        <v>9</v>
      </c>
      <c r="B10" s="1">
        <v>4</v>
      </c>
      <c r="C10" s="1">
        <v>6</v>
      </c>
      <c r="D10" s="1">
        <v>1</v>
      </c>
      <c r="E10" s="1" t="s">
        <v>16</v>
      </c>
      <c r="F10" s="2" t="str">
        <f t="shared" si="0"/>
        <v xml:space="preserve">                new StockItemStockGroup() { Id = 9, StockItemId = 4, StockGroupId = 6, LastEditedBy = 1, LastEditedWhen = DateTime.Parse("2013-01-01 00:00:00.0000000") },</v>
      </c>
    </row>
    <row r="11" spans="1:6" ht="45" x14ac:dyDescent="0.25">
      <c r="A11" s="1">
        <v>10</v>
      </c>
      <c r="B11" s="1">
        <v>4</v>
      </c>
      <c r="C11" s="1">
        <v>1</v>
      </c>
      <c r="D11" s="1">
        <v>1</v>
      </c>
      <c r="E11" s="1" t="s">
        <v>16</v>
      </c>
      <c r="F11" s="2" t="str">
        <f t="shared" si="0"/>
        <v xml:space="preserve">                new StockItemStockGroup() { Id = 10, StockItemId = 4, StockGroupId = 1, LastEditedBy = 1, LastEditedWhen = DateTime.Parse("2013-01-01 00:00:00.0000000") },</v>
      </c>
    </row>
    <row r="12" spans="1:6" ht="45" x14ac:dyDescent="0.25">
      <c r="A12" s="1">
        <v>11</v>
      </c>
      <c r="B12" s="1">
        <v>4</v>
      </c>
      <c r="C12" s="1">
        <v>7</v>
      </c>
      <c r="D12" s="1">
        <v>1</v>
      </c>
      <c r="E12" s="1" t="s">
        <v>16</v>
      </c>
      <c r="F12" s="2" t="str">
        <f t="shared" si="0"/>
        <v xml:space="preserve">                new StockItemStockGroup() { Id = 11, StockItemId = 4, StockGroupId = 7, LastEditedBy = 1, LastEditedWhen = DateTime.Parse("2013-01-01 00:00:00.0000000") },</v>
      </c>
    </row>
    <row r="13" spans="1:6" ht="45" x14ac:dyDescent="0.25">
      <c r="A13" s="1">
        <v>12</v>
      </c>
      <c r="B13" s="1">
        <v>5</v>
      </c>
      <c r="C13" s="1">
        <v>6</v>
      </c>
      <c r="D13" s="1">
        <v>1</v>
      </c>
      <c r="E13" s="1" t="s">
        <v>16</v>
      </c>
      <c r="F13" s="2" t="str">
        <f t="shared" si="0"/>
        <v xml:space="preserve">                new StockItemStockGroup() { Id = 12, StockItemId = 5, StockGroupId = 6, LastEditedBy = 1, LastEditedWhen = DateTime.Parse("2013-01-01 00:00:00.0000000") },</v>
      </c>
    </row>
    <row r="14" spans="1:6" ht="45" x14ac:dyDescent="0.25">
      <c r="A14" s="1">
        <v>13</v>
      </c>
      <c r="B14" s="1">
        <v>5</v>
      </c>
      <c r="C14" s="1">
        <v>1</v>
      </c>
      <c r="D14" s="1">
        <v>1</v>
      </c>
      <c r="E14" s="1" t="s">
        <v>16</v>
      </c>
      <c r="F14" s="2" t="str">
        <f t="shared" si="0"/>
        <v xml:space="preserve">                new StockItemStockGroup() { Id = 13, StockItemId = 5, StockGroupId = 1, LastEditedBy = 1, LastEditedWhen = DateTime.Parse("2013-01-01 00:00:00.0000000") },</v>
      </c>
    </row>
    <row r="15" spans="1:6" ht="45" x14ac:dyDescent="0.25">
      <c r="A15" s="1">
        <v>14</v>
      </c>
      <c r="B15" s="1">
        <v>5</v>
      </c>
      <c r="C15" s="1">
        <v>7</v>
      </c>
      <c r="D15" s="1">
        <v>1</v>
      </c>
      <c r="E15" s="1" t="s">
        <v>16</v>
      </c>
      <c r="F15" s="2" t="str">
        <f t="shared" si="0"/>
        <v xml:space="preserve">                new StockItemStockGroup() { Id = 14, StockItemId = 5, StockGroupId = 7, LastEditedBy = 1, LastEditedWhen = DateTime.Parse("2013-01-01 00:00:00.0000000") },</v>
      </c>
    </row>
    <row r="16" spans="1:6" ht="45" x14ac:dyDescent="0.25">
      <c r="A16" s="1">
        <v>15</v>
      </c>
      <c r="B16" s="1">
        <v>6</v>
      </c>
      <c r="C16" s="1">
        <v>6</v>
      </c>
      <c r="D16" s="1">
        <v>1</v>
      </c>
      <c r="E16" s="1" t="s">
        <v>16</v>
      </c>
      <c r="F16" s="2" t="str">
        <f t="shared" si="0"/>
        <v xml:space="preserve">                new StockItemStockGroup() { Id = 15, StockItemId = 6, StockGroupId = 6, LastEditedBy = 1, LastEditedWhen = DateTime.Parse("2013-01-01 00:00:00.0000000") },</v>
      </c>
    </row>
    <row r="17" spans="1:6" ht="45" x14ac:dyDescent="0.25">
      <c r="A17" s="1">
        <v>16</v>
      </c>
      <c r="B17" s="1">
        <v>6</v>
      </c>
      <c r="C17" s="1">
        <v>1</v>
      </c>
      <c r="D17" s="1">
        <v>1</v>
      </c>
      <c r="E17" s="1" t="s">
        <v>16</v>
      </c>
      <c r="F17" s="2" t="str">
        <f t="shared" si="0"/>
        <v xml:space="preserve">                new StockItemStockGroup() { Id = 16, StockItemId = 6, StockGroupId = 1, LastEditedBy = 1, LastEditedWhen = DateTime.Parse("2013-01-01 00:00:00.0000000") },</v>
      </c>
    </row>
    <row r="18" spans="1:6" ht="45" x14ac:dyDescent="0.25">
      <c r="A18" s="1">
        <v>17</v>
      </c>
      <c r="B18" s="1">
        <v>6</v>
      </c>
      <c r="C18" s="1">
        <v>7</v>
      </c>
      <c r="D18" s="1">
        <v>1</v>
      </c>
      <c r="E18" s="1" t="s">
        <v>16</v>
      </c>
      <c r="F18" s="2" t="str">
        <f t="shared" si="0"/>
        <v xml:space="preserve">                new StockItemStockGroup() { Id = 17, StockItemId = 6, StockGroupId = 7, LastEditedBy = 1, LastEditedWhen = DateTime.Parse("2013-01-01 00:00:00.0000000") },</v>
      </c>
    </row>
    <row r="19" spans="1:6" ht="45" x14ac:dyDescent="0.25">
      <c r="A19" s="1">
        <v>18</v>
      </c>
      <c r="B19" s="1">
        <v>7</v>
      </c>
      <c r="C19" s="1">
        <v>6</v>
      </c>
      <c r="D19" s="1">
        <v>1</v>
      </c>
      <c r="E19" s="1" t="s">
        <v>16</v>
      </c>
      <c r="F19" s="2" t="str">
        <f t="shared" si="0"/>
        <v xml:space="preserve">                new StockItemStockGroup() { Id = 18, StockItemId = 7, StockGroupId = 6, LastEditedBy = 1, LastEditedWhen = DateTime.Parse("2013-01-01 00:00:00.0000000") },</v>
      </c>
    </row>
    <row r="20" spans="1:6" ht="45" x14ac:dyDescent="0.25">
      <c r="A20" s="1">
        <v>19</v>
      </c>
      <c r="B20" s="1">
        <v>7</v>
      </c>
      <c r="C20" s="1">
        <v>1</v>
      </c>
      <c r="D20" s="1">
        <v>1</v>
      </c>
      <c r="E20" s="1" t="s">
        <v>16</v>
      </c>
      <c r="F20" s="2" t="str">
        <f t="shared" si="0"/>
        <v xml:space="preserve">                new StockItemStockGroup() { Id = 19, StockItemId = 7, StockGroupId = 1, LastEditedBy = 1, LastEditedWhen = DateTime.Parse("2013-01-01 00:00:00.0000000") },</v>
      </c>
    </row>
    <row r="21" spans="1:6" ht="45" x14ac:dyDescent="0.25">
      <c r="A21" s="1">
        <v>20</v>
      </c>
      <c r="B21" s="1">
        <v>7</v>
      </c>
      <c r="C21" s="1">
        <v>7</v>
      </c>
      <c r="D21" s="1">
        <v>1</v>
      </c>
      <c r="E21" s="1" t="s">
        <v>16</v>
      </c>
      <c r="F21" s="2" t="str">
        <f t="shared" si="0"/>
        <v xml:space="preserve">                new StockItemStockGroup() { Id = 20, StockItemId = 7, StockGroupId = 7, LastEditedBy = 1, LastEditedWhen = DateTime.Parse("2013-01-01 00:00:00.0000000") },</v>
      </c>
    </row>
    <row r="22" spans="1:6" ht="45" x14ac:dyDescent="0.25">
      <c r="A22" s="1">
        <v>21</v>
      </c>
      <c r="B22" s="1">
        <v>8</v>
      </c>
      <c r="C22" s="1">
        <v>6</v>
      </c>
      <c r="D22" s="1">
        <v>1</v>
      </c>
      <c r="E22" s="1" t="s">
        <v>16</v>
      </c>
      <c r="F22" s="2" t="str">
        <f t="shared" si="0"/>
        <v xml:space="preserve">                new StockItemStockGroup() { Id = 21, StockItemId = 8, StockGroupId = 6, LastEditedBy = 1, LastEditedWhen = DateTime.Parse("2013-01-01 00:00:00.0000000") },</v>
      </c>
    </row>
    <row r="23" spans="1:6" ht="45" x14ac:dyDescent="0.25">
      <c r="A23" s="1">
        <v>22</v>
      </c>
      <c r="B23" s="1">
        <v>8</v>
      </c>
      <c r="C23" s="1">
        <v>1</v>
      </c>
      <c r="D23" s="1">
        <v>1</v>
      </c>
      <c r="E23" s="1" t="s">
        <v>16</v>
      </c>
      <c r="F23" s="2" t="str">
        <f t="shared" si="0"/>
        <v xml:space="preserve">                new StockItemStockGroup() { Id = 22, StockItemId = 8, StockGroupId = 1, LastEditedBy = 1, LastEditedWhen = DateTime.Parse("2013-01-01 00:00:00.0000000") },</v>
      </c>
    </row>
    <row r="24" spans="1:6" ht="45" x14ac:dyDescent="0.25">
      <c r="A24" s="1">
        <v>23</v>
      </c>
      <c r="B24" s="1">
        <v>8</v>
      </c>
      <c r="C24" s="1">
        <v>7</v>
      </c>
      <c r="D24" s="1">
        <v>1</v>
      </c>
      <c r="E24" s="1" t="s">
        <v>16</v>
      </c>
      <c r="F24" s="2" t="str">
        <f t="shared" si="0"/>
        <v xml:space="preserve">                new StockItemStockGroup() { Id = 23, StockItemId = 8, StockGroupId = 7, LastEditedBy = 1, LastEditedWhen = DateTime.Parse("2013-01-01 00:00:00.0000000") },</v>
      </c>
    </row>
    <row r="25" spans="1:6" ht="45" x14ac:dyDescent="0.25">
      <c r="A25" s="1">
        <v>24</v>
      </c>
      <c r="B25" s="1">
        <v>9</v>
      </c>
      <c r="C25" s="1">
        <v>6</v>
      </c>
      <c r="D25" s="1">
        <v>1</v>
      </c>
      <c r="E25" s="1" t="s">
        <v>16</v>
      </c>
      <c r="F25" s="2" t="str">
        <f t="shared" si="0"/>
        <v xml:space="preserve">                new StockItemStockGroup() { Id = 24, StockItemId = 9, StockGroupId = 6, LastEditedBy = 1, LastEditedWhen = DateTime.Parse("2013-01-01 00:00:00.0000000") },</v>
      </c>
    </row>
    <row r="26" spans="1:6" ht="45" x14ac:dyDescent="0.25">
      <c r="A26" s="1">
        <v>25</v>
      </c>
      <c r="B26" s="1">
        <v>9</v>
      </c>
      <c r="C26" s="1">
        <v>1</v>
      </c>
      <c r="D26" s="1">
        <v>1</v>
      </c>
      <c r="E26" s="1" t="s">
        <v>16</v>
      </c>
      <c r="F26" s="2" t="str">
        <f t="shared" si="0"/>
        <v xml:space="preserve">                new StockItemStockGroup() { Id = 25, StockItemId = 9, StockGroupId = 1, LastEditedBy = 1, LastEditedWhen = DateTime.Parse("2013-01-01 00:00:00.0000000") },</v>
      </c>
    </row>
    <row r="27" spans="1:6" ht="45" x14ac:dyDescent="0.25">
      <c r="A27" s="1">
        <v>26</v>
      </c>
      <c r="B27" s="1">
        <v>9</v>
      </c>
      <c r="C27" s="1">
        <v>7</v>
      </c>
      <c r="D27" s="1">
        <v>1</v>
      </c>
      <c r="E27" s="1" t="s">
        <v>16</v>
      </c>
      <c r="F27" s="2" t="str">
        <f t="shared" si="0"/>
        <v xml:space="preserve">                new StockItemStockGroup() { Id = 26, StockItemId = 9, StockGroupId = 7, LastEditedBy = 1, LastEditedWhen = DateTime.Parse("2013-01-01 00:00:00.0000000") },</v>
      </c>
    </row>
    <row r="28" spans="1:6" ht="45" x14ac:dyDescent="0.25">
      <c r="A28" s="1">
        <v>27</v>
      </c>
      <c r="B28" s="1">
        <v>10</v>
      </c>
      <c r="C28" s="1">
        <v>6</v>
      </c>
      <c r="D28" s="1">
        <v>1</v>
      </c>
      <c r="E28" s="1" t="s">
        <v>16</v>
      </c>
      <c r="F28" s="2" t="str">
        <f t="shared" si="0"/>
        <v xml:space="preserve">                new StockItemStockGroup() { Id = 27, StockItemId = 10, StockGroupId = 6, LastEditedBy = 1, LastEditedWhen = DateTime.Parse("2013-01-01 00:00:00.0000000") },</v>
      </c>
    </row>
    <row r="29" spans="1:6" ht="45" x14ac:dyDescent="0.25">
      <c r="A29" s="1">
        <v>28</v>
      </c>
      <c r="B29" s="1">
        <v>10</v>
      </c>
      <c r="C29" s="1">
        <v>1</v>
      </c>
      <c r="D29" s="1">
        <v>1</v>
      </c>
      <c r="E29" s="1" t="s">
        <v>16</v>
      </c>
      <c r="F29" s="2" t="str">
        <f t="shared" si="0"/>
        <v xml:space="preserve">                new StockItemStockGroup() { Id = 28, StockItemId = 10, StockGroupId = 1, LastEditedBy = 1, LastEditedWhen = DateTime.Parse("2013-01-01 00:00:00.0000000") },</v>
      </c>
    </row>
    <row r="30" spans="1:6" ht="45" x14ac:dyDescent="0.25">
      <c r="A30" s="1">
        <v>29</v>
      </c>
      <c r="B30" s="1">
        <v>10</v>
      </c>
      <c r="C30" s="1">
        <v>7</v>
      </c>
      <c r="D30" s="1">
        <v>1</v>
      </c>
      <c r="E30" s="1" t="s">
        <v>16</v>
      </c>
      <c r="F30" s="2" t="str">
        <f t="shared" si="0"/>
        <v xml:space="preserve">                new StockItemStockGroup() { Id = 29, StockItemId = 10, StockGroupId = 7, LastEditedBy = 1, LastEditedWhen = DateTime.Parse("2013-01-01 00:00:00.0000000") },</v>
      </c>
    </row>
    <row r="31" spans="1:6" ht="45" x14ac:dyDescent="0.25">
      <c r="A31" s="1">
        <v>30</v>
      </c>
      <c r="B31" s="1">
        <v>11</v>
      </c>
      <c r="C31" s="1">
        <v>6</v>
      </c>
      <c r="D31" s="1">
        <v>1</v>
      </c>
      <c r="E31" s="1" t="s">
        <v>16</v>
      </c>
      <c r="F31" s="2" t="str">
        <f t="shared" si="0"/>
        <v xml:space="preserve">                new StockItemStockGroup() { Id = 30, StockItemId = 11, StockGroupId = 6, LastEditedBy = 1, LastEditedWhen = DateTime.Parse("2013-01-01 00:00:00.0000000") },</v>
      </c>
    </row>
    <row r="32" spans="1:6" ht="45" x14ac:dyDescent="0.25">
      <c r="A32" s="1">
        <v>31</v>
      </c>
      <c r="B32" s="1">
        <v>11</v>
      </c>
      <c r="C32" s="1">
        <v>1</v>
      </c>
      <c r="D32" s="1">
        <v>1</v>
      </c>
      <c r="E32" s="1" t="s">
        <v>16</v>
      </c>
      <c r="F32" s="2" t="str">
        <f t="shared" si="0"/>
        <v xml:space="preserve">                new StockItemStockGroup() { Id = 31, StockItemId = 11, StockGroupId = 1, LastEditedBy = 1, LastEditedWhen = DateTime.Parse("2013-01-01 00:00:00.0000000") },</v>
      </c>
    </row>
    <row r="33" spans="1:6" ht="45" x14ac:dyDescent="0.25">
      <c r="A33" s="1">
        <v>32</v>
      </c>
      <c r="B33" s="1">
        <v>11</v>
      </c>
      <c r="C33" s="1">
        <v>7</v>
      </c>
      <c r="D33" s="1">
        <v>1</v>
      </c>
      <c r="E33" s="1" t="s">
        <v>16</v>
      </c>
      <c r="F33" s="2" t="str">
        <f t="shared" si="0"/>
        <v xml:space="preserve">                new StockItemStockGroup() { Id = 32, StockItemId = 11, StockGroupId = 7, LastEditedBy = 1, LastEditedWhen = DateTime.Parse("2013-01-01 00:00:00.0000000") },</v>
      </c>
    </row>
    <row r="34" spans="1:6" ht="45" x14ac:dyDescent="0.25">
      <c r="A34" s="1">
        <v>33</v>
      </c>
      <c r="B34" s="1">
        <v>12</v>
      </c>
      <c r="C34" s="1">
        <v>6</v>
      </c>
      <c r="D34" s="1">
        <v>1</v>
      </c>
      <c r="E34" s="1" t="s">
        <v>16</v>
      </c>
      <c r="F34" s="2" t="str">
        <f t="shared" ref="F34:F65" si="1">CONCATENATE("                new StockItemStockGroup() { Id = ",A34,", StockItemId = ",B34,", StockGroupId = ",C34,IF(D34="NULL","",CONCATENATE(", LastEditedBy = ",D34)),IF(E34="NULL","",CONCATENATE(", LastEditedWhen = DateTime.Parse(""",E34,""")"))," },")</f>
        <v xml:space="preserve">                new StockItemStockGroup() { Id = 33, StockItemId = 12, StockGroupId = 6, LastEditedBy = 1, LastEditedWhen = DateTime.Parse("2013-01-01 00:00:00.0000000") },</v>
      </c>
    </row>
    <row r="35" spans="1:6" ht="45" x14ac:dyDescent="0.25">
      <c r="A35" s="1">
        <v>34</v>
      </c>
      <c r="B35" s="1">
        <v>12</v>
      </c>
      <c r="C35" s="1">
        <v>1</v>
      </c>
      <c r="D35" s="1">
        <v>1</v>
      </c>
      <c r="E35" s="1" t="s">
        <v>16</v>
      </c>
      <c r="F35" s="2" t="str">
        <f t="shared" si="1"/>
        <v xml:space="preserve">                new StockItemStockGroup() { Id = 34, StockItemId = 12, StockGroupId = 1, LastEditedBy = 1, LastEditedWhen = DateTime.Parse("2013-01-01 00:00:00.0000000") },</v>
      </c>
    </row>
    <row r="36" spans="1:6" ht="45" x14ac:dyDescent="0.25">
      <c r="A36" s="1">
        <v>35</v>
      </c>
      <c r="B36" s="1">
        <v>12</v>
      </c>
      <c r="C36" s="1">
        <v>7</v>
      </c>
      <c r="D36" s="1">
        <v>1</v>
      </c>
      <c r="E36" s="1" t="s">
        <v>16</v>
      </c>
      <c r="F36" s="2" t="str">
        <f t="shared" si="1"/>
        <v xml:space="preserve">                new StockItemStockGroup() { Id = 35, StockItemId = 12, StockGroupId = 7, LastEditedBy = 1, LastEditedWhen = DateTime.Parse("2013-01-01 00:00:00.0000000") },</v>
      </c>
    </row>
    <row r="37" spans="1:6" ht="45" x14ac:dyDescent="0.25">
      <c r="A37" s="1">
        <v>36</v>
      </c>
      <c r="B37" s="1">
        <v>13</v>
      </c>
      <c r="C37" s="1">
        <v>6</v>
      </c>
      <c r="D37" s="1">
        <v>1</v>
      </c>
      <c r="E37" s="1" t="s">
        <v>16</v>
      </c>
      <c r="F37" s="2" t="str">
        <f t="shared" si="1"/>
        <v xml:space="preserve">                new StockItemStockGroup() { Id = 36, StockItemId = 13, StockGroupId = 6, LastEditedBy = 1, LastEditedWhen = DateTime.Parse("2013-01-01 00:00:00.0000000") },</v>
      </c>
    </row>
    <row r="38" spans="1:6" ht="45" x14ac:dyDescent="0.25">
      <c r="A38" s="1">
        <v>37</v>
      </c>
      <c r="B38" s="1">
        <v>13</v>
      </c>
      <c r="C38" s="1">
        <v>1</v>
      </c>
      <c r="D38" s="1">
        <v>1</v>
      </c>
      <c r="E38" s="1" t="s">
        <v>16</v>
      </c>
      <c r="F38" s="2" t="str">
        <f t="shared" si="1"/>
        <v xml:space="preserve">                new StockItemStockGroup() { Id = 37, StockItemId = 13, StockGroupId = 1, LastEditedBy = 1, LastEditedWhen = DateTime.Parse("2013-01-01 00:00:00.0000000") },</v>
      </c>
    </row>
    <row r="39" spans="1:6" ht="45" x14ac:dyDescent="0.25">
      <c r="A39" s="1">
        <v>38</v>
      </c>
      <c r="B39" s="1">
        <v>13</v>
      </c>
      <c r="C39" s="1">
        <v>7</v>
      </c>
      <c r="D39" s="1">
        <v>1</v>
      </c>
      <c r="E39" s="1" t="s">
        <v>16</v>
      </c>
      <c r="F39" s="2" t="str">
        <f t="shared" si="1"/>
        <v xml:space="preserve">                new StockItemStockGroup() { Id = 38, StockItemId = 13, StockGroupId = 7, LastEditedBy = 1, LastEditedWhen = DateTime.Parse("2013-01-01 00:00:00.0000000") },</v>
      </c>
    </row>
    <row r="40" spans="1:6" ht="45" x14ac:dyDescent="0.25">
      <c r="A40" s="1">
        <v>39</v>
      </c>
      <c r="B40" s="1">
        <v>14</v>
      </c>
      <c r="C40" s="1">
        <v>6</v>
      </c>
      <c r="D40" s="1">
        <v>1</v>
      </c>
      <c r="E40" s="1" t="s">
        <v>16</v>
      </c>
      <c r="F40" s="2" t="str">
        <f t="shared" si="1"/>
        <v xml:space="preserve">                new StockItemStockGroup() { Id = 39, StockItemId = 14, StockGroupId = 6, LastEditedBy = 1, LastEditedWhen = DateTime.Parse("2013-01-01 00:00:00.0000000") },</v>
      </c>
    </row>
    <row r="41" spans="1:6" ht="45" x14ac:dyDescent="0.25">
      <c r="A41" s="1">
        <v>40</v>
      </c>
      <c r="B41" s="1">
        <v>14</v>
      </c>
      <c r="C41" s="1">
        <v>1</v>
      </c>
      <c r="D41" s="1">
        <v>1</v>
      </c>
      <c r="E41" s="1" t="s">
        <v>16</v>
      </c>
      <c r="F41" s="2" t="str">
        <f t="shared" si="1"/>
        <v xml:space="preserve">                new StockItemStockGroup() { Id = 40, StockItemId = 14, StockGroupId = 1, LastEditedBy = 1, LastEditedWhen = DateTime.Parse("2013-01-01 00:00:00.0000000") },</v>
      </c>
    </row>
    <row r="42" spans="1:6" ht="45" x14ac:dyDescent="0.25">
      <c r="A42" s="1">
        <v>41</v>
      </c>
      <c r="B42" s="1">
        <v>14</v>
      </c>
      <c r="C42" s="1">
        <v>7</v>
      </c>
      <c r="D42" s="1">
        <v>1</v>
      </c>
      <c r="E42" s="1" t="s">
        <v>16</v>
      </c>
      <c r="F42" s="2" t="str">
        <f t="shared" si="1"/>
        <v xml:space="preserve">                new StockItemStockGroup() { Id = 41, StockItemId = 14, StockGroupId = 7, LastEditedBy = 1, LastEditedWhen = DateTime.Parse("2013-01-01 00:00:00.0000000") },</v>
      </c>
    </row>
    <row r="43" spans="1:6" ht="45" x14ac:dyDescent="0.25">
      <c r="A43" s="1">
        <v>42</v>
      </c>
      <c r="B43" s="1">
        <v>15</v>
      </c>
      <c r="C43" s="1">
        <v>6</v>
      </c>
      <c r="D43" s="1">
        <v>1</v>
      </c>
      <c r="E43" s="1" t="s">
        <v>16</v>
      </c>
      <c r="F43" s="2" t="str">
        <f t="shared" si="1"/>
        <v xml:space="preserve">                new StockItemStockGroup() { Id = 42, StockItemId = 15, StockGroupId = 6, LastEditedBy = 1, LastEditedWhen = DateTime.Parse("2013-01-01 00:00:00.0000000") },</v>
      </c>
    </row>
    <row r="44" spans="1:6" ht="45" x14ac:dyDescent="0.25">
      <c r="A44" s="1">
        <v>43</v>
      </c>
      <c r="B44" s="1">
        <v>15</v>
      </c>
      <c r="C44" s="1">
        <v>1</v>
      </c>
      <c r="D44" s="1">
        <v>1</v>
      </c>
      <c r="E44" s="1" t="s">
        <v>16</v>
      </c>
      <c r="F44" s="2" t="str">
        <f t="shared" si="1"/>
        <v xml:space="preserve">                new StockItemStockGroup() { Id = 43, StockItemId = 15, StockGroupId = 1, LastEditedBy = 1, LastEditedWhen = DateTime.Parse("2013-01-01 00:00:00.0000000") },</v>
      </c>
    </row>
    <row r="45" spans="1:6" ht="45" x14ac:dyDescent="0.25">
      <c r="A45" s="1">
        <v>44</v>
      </c>
      <c r="B45" s="1">
        <v>15</v>
      </c>
      <c r="C45" s="1">
        <v>7</v>
      </c>
      <c r="D45" s="1">
        <v>1</v>
      </c>
      <c r="E45" s="1" t="s">
        <v>16</v>
      </c>
      <c r="F45" s="2" t="str">
        <f t="shared" si="1"/>
        <v xml:space="preserve">                new StockItemStockGroup() { Id = 44, StockItemId = 15, StockGroupId = 7, LastEditedBy = 1, LastEditedWhen = DateTime.Parse("2013-01-01 00:00:00.0000000") },</v>
      </c>
    </row>
    <row r="46" spans="1:6" ht="45" x14ac:dyDescent="0.25">
      <c r="A46" s="1">
        <v>45</v>
      </c>
      <c r="B46" s="1">
        <v>16</v>
      </c>
      <c r="C46" s="1">
        <v>6</v>
      </c>
      <c r="D46" s="1">
        <v>1</v>
      </c>
      <c r="E46" s="1" t="s">
        <v>16</v>
      </c>
      <c r="F46" s="2" t="str">
        <f t="shared" si="1"/>
        <v xml:space="preserve">                new StockItemStockGroup() { Id = 45, StockItemId = 16, StockGroupId = 6, LastEditedBy = 1, LastEditedWhen = DateTime.Parse("2013-01-01 00:00:00.0000000") },</v>
      </c>
    </row>
    <row r="47" spans="1:6" ht="45" x14ac:dyDescent="0.25">
      <c r="A47" s="1">
        <v>46</v>
      </c>
      <c r="B47" s="1">
        <v>16</v>
      </c>
      <c r="C47" s="1">
        <v>3</v>
      </c>
      <c r="D47" s="1">
        <v>1</v>
      </c>
      <c r="E47" s="1" t="s">
        <v>16</v>
      </c>
      <c r="F47" s="2" t="str">
        <f t="shared" si="1"/>
        <v xml:space="preserve">                new StockItemStockGroup() { Id = 46, StockItemId = 16, StockGroupId = 3, LastEditedBy = 1, LastEditedWhen = DateTime.Parse("2013-01-01 00:00:00.0000000") },</v>
      </c>
    </row>
    <row r="48" spans="1:6" ht="45" x14ac:dyDescent="0.25">
      <c r="A48" s="1">
        <v>47</v>
      </c>
      <c r="B48" s="1">
        <v>16</v>
      </c>
      <c r="C48" s="1">
        <v>1</v>
      </c>
      <c r="D48" s="1">
        <v>1</v>
      </c>
      <c r="E48" s="1" t="s">
        <v>16</v>
      </c>
      <c r="F48" s="2" t="str">
        <f t="shared" si="1"/>
        <v xml:space="preserve">                new StockItemStockGroup() { Id = 47, StockItemId = 16, StockGroupId = 1, LastEditedBy = 1, LastEditedWhen = DateTime.Parse("2013-01-01 00:00:00.0000000") },</v>
      </c>
    </row>
    <row r="49" spans="1:6" ht="45" x14ac:dyDescent="0.25">
      <c r="A49" s="1">
        <v>48</v>
      </c>
      <c r="B49" s="1">
        <v>17</v>
      </c>
      <c r="C49" s="1">
        <v>6</v>
      </c>
      <c r="D49" s="1">
        <v>1</v>
      </c>
      <c r="E49" s="1" t="s">
        <v>16</v>
      </c>
      <c r="F49" s="2" t="str">
        <f t="shared" si="1"/>
        <v xml:space="preserve">                new StockItemStockGroup() { Id = 48, StockItemId = 17, StockGroupId = 6, LastEditedBy = 1, LastEditedWhen = DateTime.Parse("2013-01-01 00:00:00.0000000") },</v>
      </c>
    </row>
    <row r="50" spans="1:6" ht="45" x14ac:dyDescent="0.25">
      <c r="A50" s="1">
        <v>49</v>
      </c>
      <c r="B50" s="1">
        <v>17</v>
      </c>
      <c r="C50" s="1">
        <v>3</v>
      </c>
      <c r="D50" s="1">
        <v>1</v>
      </c>
      <c r="E50" s="1" t="s">
        <v>16</v>
      </c>
      <c r="F50" s="2" t="str">
        <f t="shared" si="1"/>
        <v xml:space="preserve">                new StockItemStockGroup() { Id = 49, StockItemId = 17, StockGroupId = 3, LastEditedBy = 1, LastEditedWhen = DateTime.Parse("2013-01-01 00:00:00.0000000") },</v>
      </c>
    </row>
    <row r="51" spans="1:6" ht="45" x14ac:dyDescent="0.25">
      <c r="A51" s="1">
        <v>50</v>
      </c>
      <c r="B51" s="1">
        <v>17</v>
      </c>
      <c r="C51" s="1">
        <v>1</v>
      </c>
      <c r="D51" s="1">
        <v>1</v>
      </c>
      <c r="E51" s="1" t="s">
        <v>16</v>
      </c>
      <c r="F51" s="2" t="str">
        <f t="shared" si="1"/>
        <v xml:space="preserve">                new StockItemStockGroup() { Id = 50, StockItemId = 17, StockGroupId = 1, LastEditedBy = 1, LastEditedWhen = DateTime.Parse("2013-01-01 00:00:00.0000000") },</v>
      </c>
    </row>
    <row r="52" spans="1:6" ht="45" x14ac:dyDescent="0.25">
      <c r="A52" s="1">
        <v>51</v>
      </c>
      <c r="B52" s="1">
        <v>18</v>
      </c>
      <c r="C52" s="1">
        <v>6</v>
      </c>
      <c r="D52" s="1">
        <v>1</v>
      </c>
      <c r="E52" s="1" t="s">
        <v>16</v>
      </c>
      <c r="F52" s="2" t="str">
        <f t="shared" si="1"/>
        <v xml:space="preserve">                new StockItemStockGroup() { Id = 51, StockItemId = 18, StockGroupId = 6, LastEditedBy = 1, LastEditedWhen = DateTime.Parse("2013-01-01 00:00:00.0000000") },</v>
      </c>
    </row>
    <row r="53" spans="1:6" ht="45" x14ac:dyDescent="0.25">
      <c r="A53" s="1">
        <v>52</v>
      </c>
      <c r="B53" s="1">
        <v>18</v>
      </c>
      <c r="C53" s="1">
        <v>3</v>
      </c>
      <c r="D53" s="1">
        <v>1</v>
      </c>
      <c r="E53" s="1" t="s">
        <v>16</v>
      </c>
      <c r="F53" s="2" t="str">
        <f t="shared" si="1"/>
        <v xml:space="preserve">                new StockItemStockGroup() { Id = 52, StockItemId = 18, StockGroupId = 3, LastEditedBy = 1, LastEditedWhen = DateTime.Parse("2013-01-01 00:00:00.0000000") },</v>
      </c>
    </row>
    <row r="54" spans="1:6" ht="45" x14ac:dyDescent="0.25">
      <c r="A54" s="1">
        <v>53</v>
      </c>
      <c r="B54" s="1">
        <v>18</v>
      </c>
      <c r="C54" s="1">
        <v>1</v>
      </c>
      <c r="D54" s="1">
        <v>1</v>
      </c>
      <c r="E54" s="1" t="s">
        <v>16</v>
      </c>
      <c r="F54" s="2" t="str">
        <f t="shared" si="1"/>
        <v xml:space="preserve">                new StockItemStockGroup() { Id = 53, StockItemId = 18, StockGroupId = 1, LastEditedBy = 1, LastEditedWhen = DateTime.Parse("2013-01-01 00:00:00.0000000") },</v>
      </c>
    </row>
    <row r="55" spans="1:6" ht="45" x14ac:dyDescent="0.25">
      <c r="A55" s="1">
        <v>54</v>
      </c>
      <c r="B55" s="1">
        <v>19</v>
      </c>
      <c r="C55" s="1">
        <v>6</v>
      </c>
      <c r="D55" s="1">
        <v>1</v>
      </c>
      <c r="E55" s="1" t="s">
        <v>16</v>
      </c>
      <c r="F55" s="2" t="str">
        <f t="shared" si="1"/>
        <v xml:space="preserve">                new StockItemStockGroup() { Id = 54, StockItemId = 19, StockGroupId = 6, LastEditedBy = 1, LastEditedWhen = DateTime.Parse("2013-01-01 00:00:00.0000000") },</v>
      </c>
    </row>
    <row r="56" spans="1:6" ht="45" x14ac:dyDescent="0.25">
      <c r="A56" s="1">
        <v>55</v>
      </c>
      <c r="B56" s="1">
        <v>19</v>
      </c>
      <c r="C56" s="1">
        <v>3</v>
      </c>
      <c r="D56" s="1">
        <v>1</v>
      </c>
      <c r="E56" s="1" t="s">
        <v>16</v>
      </c>
      <c r="F56" s="2" t="str">
        <f t="shared" si="1"/>
        <v xml:space="preserve">                new StockItemStockGroup() { Id = 55, StockItemId = 19, StockGroupId = 3, LastEditedBy = 1, LastEditedWhen = DateTime.Parse("2013-01-01 00:00:00.0000000") },</v>
      </c>
    </row>
    <row r="57" spans="1:6" ht="45" x14ac:dyDescent="0.25">
      <c r="A57" s="1">
        <v>56</v>
      </c>
      <c r="B57" s="1">
        <v>19</v>
      </c>
      <c r="C57" s="1">
        <v>1</v>
      </c>
      <c r="D57" s="1">
        <v>1</v>
      </c>
      <c r="E57" s="1" t="s">
        <v>16</v>
      </c>
      <c r="F57" s="2" t="str">
        <f t="shared" si="1"/>
        <v xml:space="preserve">                new StockItemStockGroup() { Id = 56, StockItemId = 19, StockGroupId = 1, LastEditedBy = 1, LastEditedWhen = DateTime.Parse("2013-01-01 00:00:00.0000000") },</v>
      </c>
    </row>
    <row r="58" spans="1:6" ht="45" x14ac:dyDescent="0.25">
      <c r="A58" s="1">
        <v>57</v>
      </c>
      <c r="B58" s="1">
        <v>20</v>
      </c>
      <c r="C58" s="1">
        <v>6</v>
      </c>
      <c r="D58" s="1">
        <v>1</v>
      </c>
      <c r="E58" s="1" t="s">
        <v>16</v>
      </c>
      <c r="F58" s="2" t="str">
        <f t="shared" si="1"/>
        <v xml:space="preserve">                new StockItemStockGroup() { Id = 57, StockItemId = 20, StockGroupId = 6, LastEditedBy = 1, LastEditedWhen = DateTime.Parse("2013-01-01 00:00:00.0000000") },</v>
      </c>
    </row>
    <row r="59" spans="1:6" ht="45" x14ac:dyDescent="0.25">
      <c r="A59" s="1">
        <v>58</v>
      </c>
      <c r="B59" s="1">
        <v>20</v>
      </c>
      <c r="C59" s="1">
        <v>3</v>
      </c>
      <c r="D59" s="1">
        <v>1</v>
      </c>
      <c r="E59" s="1" t="s">
        <v>16</v>
      </c>
      <c r="F59" s="2" t="str">
        <f t="shared" si="1"/>
        <v xml:space="preserve">                new StockItemStockGroup() { Id = 58, StockItemId = 20, StockGroupId = 3, LastEditedBy = 1, LastEditedWhen = DateTime.Parse("2013-01-01 00:00:00.0000000") },</v>
      </c>
    </row>
    <row r="60" spans="1:6" ht="45" x14ac:dyDescent="0.25">
      <c r="A60" s="1">
        <v>59</v>
      </c>
      <c r="B60" s="1">
        <v>20</v>
      </c>
      <c r="C60" s="1">
        <v>1</v>
      </c>
      <c r="D60" s="1">
        <v>1</v>
      </c>
      <c r="E60" s="1" t="s">
        <v>16</v>
      </c>
      <c r="F60" s="2" t="str">
        <f t="shared" si="1"/>
        <v xml:space="preserve">                new StockItemStockGroup() { Id = 59, StockItemId = 20, StockGroupId = 1, LastEditedBy = 1, LastEditedWhen = DateTime.Parse("2013-01-01 00:00:00.0000000") },</v>
      </c>
    </row>
    <row r="61" spans="1:6" ht="45" x14ac:dyDescent="0.25">
      <c r="A61" s="1">
        <v>60</v>
      </c>
      <c r="B61" s="1">
        <v>21</v>
      </c>
      <c r="C61" s="1">
        <v>6</v>
      </c>
      <c r="D61" s="1">
        <v>1</v>
      </c>
      <c r="E61" s="1" t="s">
        <v>16</v>
      </c>
      <c r="F61" s="2" t="str">
        <f t="shared" si="1"/>
        <v xml:space="preserve">                new StockItemStockGroup() { Id = 60, StockItemId = 21, StockGroupId = 6, LastEditedBy = 1, LastEditedWhen = DateTime.Parse("2013-01-01 00:00:00.0000000") },</v>
      </c>
    </row>
    <row r="62" spans="1:6" ht="45" x14ac:dyDescent="0.25">
      <c r="A62" s="1">
        <v>61</v>
      </c>
      <c r="B62" s="1">
        <v>21</v>
      </c>
      <c r="C62" s="1">
        <v>3</v>
      </c>
      <c r="D62" s="1">
        <v>1</v>
      </c>
      <c r="E62" s="1" t="s">
        <v>16</v>
      </c>
      <c r="F62" s="2" t="str">
        <f t="shared" si="1"/>
        <v xml:space="preserve">                new StockItemStockGroup() { Id = 61, StockItemId = 21, StockGroupId = 3, LastEditedBy = 1, LastEditedWhen = DateTime.Parse("2013-01-01 00:00:00.0000000") },</v>
      </c>
    </row>
    <row r="63" spans="1:6" ht="45" x14ac:dyDescent="0.25">
      <c r="A63" s="1">
        <v>62</v>
      </c>
      <c r="B63" s="1">
        <v>21</v>
      </c>
      <c r="C63" s="1">
        <v>1</v>
      </c>
      <c r="D63" s="1">
        <v>1</v>
      </c>
      <c r="E63" s="1" t="s">
        <v>16</v>
      </c>
      <c r="F63" s="2" t="str">
        <f t="shared" si="1"/>
        <v xml:space="preserve">                new StockItemStockGroup() { Id = 62, StockItemId = 21, StockGroupId = 1, LastEditedBy = 1, LastEditedWhen = DateTime.Parse("2013-01-01 00:00:00.0000000") },</v>
      </c>
    </row>
    <row r="64" spans="1:6" ht="45" x14ac:dyDescent="0.25">
      <c r="A64" s="1">
        <v>63</v>
      </c>
      <c r="B64" s="1">
        <v>22</v>
      </c>
      <c r="C64" s="1">
        <v>6</v>
      </c>
      <c r="D64" s="1">
        <v>1</v>
      </c>
      <c r="E64" s="1" t="s">
        <v>16</v>
      </c>
      <c r="F64" s="2" t="str">
        <f t="shared" si="1"/>
        <v xml:space="preserve">                new StockItemStockGroup() { Id = 63, StockItemId = 22, StockGroupId = 6, LastEditedBy = 1, LastEditedWhen = DateTime.Parse("2013-01-01 00:00:00.0000000") },</v>
      </c>
    </row>
    <row r="65" spans="1:6" ht="45" x14ac:dyDescent="0.25">
      <c r="A65" s="1">
        <v>64</v>
      </c>
      <c r="B65" s="1">
        <v>22</v>
      </c>
      <c r="C65" s="1">
        <v>3</v>
      </c>
      <c r="D65" s="1">
        <v>1</v>
      </c>
      <c r="E65" s="1" t="s">
        <v>16</v>
      </c>
      <c r="F65" s="2" t="str">
        <f t="shared" si="1"/>
        <v xml:space="preserve">                new StockItemStockGroup() { Id = 64, StockItemId = 22, StockGroupId = 3, LastEditedBy = 1, LastEditedWhen = DateTime.Parse("2013-01-01 00:00:00.0000000") },</v>
      </c>
    </row>
    <row r="66" spans="1:6" ht="45" x14ac:dyDescent="0.25">
      <c r="A66" s="1">
        <v>65</v>
      </c>
      <c r="B66" s="1">
        <v>22</v>
      </c>
      <c r="C66" s="1">
        <v>1</v>
      </c>
      <c r="D66" s="1">
        <v>1</v>
      </c>
      <c r="E66" s="1" t="s">
        <v>16</v>
      </c>
      <c r="F66" s="2" t="str">
        <f t="shared" ref="F66:F97" si="2">CONCATENATE("                new StockItemStockGroup() { Id = ",A66,", StockItemId = ",B66,", StockGroupId = ",C66,IF(D66="NULL","",CONCATENATE(", LastEditedBy = ",D66)),IF(E66="NULL","",CONCATENATE(", LastEditedWhen = DateTime.Parse(""",E66,""")"))," },")</f>
        <v xml:space="preserve">                new StockItemStockGroup() { Id = 65, StockItemId = 22, StockGroupId = 1, LastEditedBy = 1, LastEditedWhen = DateTime.Parse("2013-01-01 00:00:00.0000000") },</v>
      </c>
    </row>
    <row r="67" spans="1:6" ht="45" x14ac:dyDescent="0.25">
      <c r="A67" s="1">
        <v>66</v>
      </c>
      <c r="B67" s="1">
        <v>23</v>
      </c>
      <c r="C67" s="1">
        <v>6</v>
      </c>
      <c r="D67" s="1">
        <v>1</v>
      </c>
      <c r="E67" s="1" t="s">
        <v>16</v>
      </c>
      <c r="F67" s="2" t="str">
        <f t="shared" si="2"/>
        <v xml:space="preserve">                new StockItemStockGroup() { Id = 66, StockItemId = 23, StockGroupId = 6, LastEditedBy = 1, LastEditedWhen = DateTime.Parse("2013-01-01 00:00:00.0000000") },</v>
      </c>
    </row>
    <row r="68" spans="1:6" ht="45" x14ac:dyDescent="0.25">
      <c r="A68" s="1">
        <v>67</v>
      </c>
      <c r="B68" s="1">
        <v>23</v>
      </c>
      <c r="C68" s="1">
        <v>3</v>
      </c>
      <c r="D68" s="1">
        <v>1</v>
      </c>
      <c r="E68" s="1" t="s">
        <v>16</v>
      </c>
      <c r="F68" s="2" t="str">
        <f t="shared" si="2"/>
        <v xml:space="preserve">                new StockItemStockGroup() { Id = 67, StockItemId = 23, StockGroupId = 3, LastEditedBy = 1, LastEditedWhen = DateTime.Parse("2013-01-01 00:00:00.0000000") },</v>
      </c>
    </row>
    <row r="69" spans="1:6" ht="45" x14ac:dyDescent="0.25">
      <c r="A69" s="1">
        <v>68</v>
      </c>
      <c r="B69" s="1">
        <v>23</v>
      </c>
      <c r="C69" s="1">
        <v>1</v>
      </c>
      <c r="D69" s="1">
        <v>1</v>
      </c>
      <c r="E69" s="1" t="s">
        <v>16</v>
      </c>
      <c r="F69" s="2" t="str">
        <f t="shared" si="2"/>
        <v xml:space="preserve">                new StockItemStockGroup() { Id = 68, StockItemId = 23, StockGroupId = 1, LastEditedBy = 1, LastEditedWhen = DateTime.Parse("2013-01-01 00:00:00.0000000") },</v>
      </c>
    </row>
    <row r="70" spans="1:6" ht="45" x14ac:dyDescent="0.25">
      <c r="A70" s="1">
        <v>69</v>
      </c>
      <c r="B70" s="1">
        <v>24</v>
      </c>
      <c r="C70" s="1">
        <v>6</v>
      </c>
      <c r="D70" s="1">
        <v>1</v>
      </c>
      <c r="E70" s="1" t="s">
        <v>16</v>
      </c>
      <c r="F70" s="2" t="str">
        <f t="shared" si="2"/>
        <v xml:space="preserve">                new StockItemStockGroup() { Id = 69, StockItemId = 24, StockGroupId = 6, LastEditedBy = 1, LastEditedWhen = DateTime.Parse("2013-01-01 00:00:00.0000000") },</v>
      </c>
    </row>
    <row r="71" spans="1:6" ht="45" x14ac:dyDescent="0.25">
      <c r="A71" s="1">
        <v>70</v>
      </c>
      <c r="B71" s="1">
        <v>24</v>
      </c>
      <c r="C71" s="1">
        <v>3</v>
      </c>
      <c r="D71" s="1">
        <v>1</v>
      </c>
      <c r="E71" s="1" t="s">
        <v>16</v>
      </c>
      <c r="F71" s="2" t="str">
        <f t="shared" si="2"/>
        <v xml:space="preserve">                new StockItemStockGroup() { Id = 70, StockItemId = 24, StockGroupId = 3, LastEditedBy = 1, LastEditedWhen = DateTime.Parse("2013-01-01 00:00:00.0000000") },</v>
      </c>
    </row>
    <row r="72" spans="1:6" ht="45" x14ac:dyDescent="0.25">
      <c r="A72" s="1">
        <v>71</v>
      </c>
      <c r="B72" s="1">
        <v>24</v>
      </c>
      <c r="C72" s="1">
        <v>1</v>
      </c>
      <c r="D72" s="1">
        <v>1</v>
      </c>
      <c r="E72" s="1" t="s">
        <v>16</v>
      </c>
      <c r="F72" s="2" t="str">
        <f t="shared" si="2"/>
        <v xml:space="preserve">                new StockItemStockGroup() { Id = 71, StockItemId = 24, StockGroupId = 1, LastEditedBy = 1, LastEditedWhen = DateTime.Parse("2013-01-01 00:00:00.0000000") },</v>
      </c>
    </row>
    <row r="73" spans="1:6" ht="45" x14ac:dyDescent="0.25">
      <c r="A73" s="1">
        <v>72</v>
      </c>
      <c r="B73" s="1">
        <v>25</v>
      </c>
      <c r="C73" s="1">
        <v>6</v>
      </c>
      <c r="D73" s="1">
        <v>1</v>
      </c>
      <c r="E73" s="1" t="s">
        <v>16</v>
      </c>
      <c r="F73" s="2" t="str">
        <f t="shared" si="2"/>
        <v xml:space="preserve">                new StockItemStockGroup() { Id = 72, StockItemId = 25, StockGroupId = 6, LastEditedBy = 1, LastEditedWhen = DateTime.Parse("2013-01-01 00:00:00.0000000") },</v>
      </c>
    </row>
    <row r="74" spans="1:6" ht="45" x14ac:dyDescent="0.25">
      <c r="A74" s="1">
        <v>73</v>
      </c>
      <c r="B74" s="1">
        <v>25</v>
      </c>
      <c r="C74" s="1">
        <v>3</v>
      </c>
      <c r="D74" s="1">
        <v>1</v>
      </c>
      <c r="E74" s="1" t="s">
        <v>16</v>
      </c>
      <c r="F74" s="2" t="str">
        <f t="shared" si="2"/>
        <v xml:space="preserve">                new StockItemStockGroup() { Id = 73, StockItemId = 25, StockGroupId = 3, LastEditedBy = 1, LastEditedWhen = DateTime.Parse("2013-01-01 00:00:00.0000000") },</v>
      </c>
    </row>
    <row r="75" spans="1:6" ht="45" x14ac:dyDescent="0.25">
      <c r="A75" s="1">
        <v>74</v>
      </c>
      <c r="B75" s="1">
        <v>25</v>
      </c>
      <c r="C75" s="1">
        <v>1</v>
      </c>
      <c r="D75" s="1">
        <v>1</v>
      </c>
      <c r="E75" s="1" t="s">
        <v>16</v>
      </c>
      <c r="F75" s="2" t="str">
        <f t="shared" si="2"/>
        <v xml:space="preserve">                new StockItemStockGroup() { Id = 74, StockItemId = 25, StockGroupId = 1, LastEditedBy = 1, LastEditedWhen = DateTime.Parse("2013-01-01 00:00:00.0000000") },</v>
      </c>
    </row>
    <row r="76" spans="1:6" ht="45" x14ac:dyDescent="0.25">
      <c r="A76" s="1">
        <v>75</v>
      </c>
      <c r="B76" s="1">
        <v>26</v>
      </c>
      <c r="C76" s="1">
        <v>6</v>
      </c>
      <c r="D76" s="1">
        <v>1</v>
      </c>
      <c r="E76" s="1" t="s">
        <v>16</v>
      </c>
      <c r="F76" s="2" t="str">
        <f t="shared" si="2"/>
        <v xml:space="preserve">                new StockItemStockGroup() { Id = 75, StockItemId = 26, StockGroupId = 6, LastEditedBy = 1, LastEditedWhen = DateTime.Parse("2013-01-01 00:00:00.0000000") },</v>
      </c>
    </row>
    <row r="77" spans="1:6" ht="45" x14ac:dyDescent="0.25">
      <c r="A77" s="1">
        <v>76</v>
      </c>
      <c r="B77" s="1">
        <v>26</v>
      </c>
      <c r="C77" s="1">
        <v>3</v>
      </c>
      <c r="D77" s="1">
        <v>1</v>
      </c>
      <c r="E77" s="1" t="s">
        <v>16</v>
      </c>
      <c r="F77" s="2" t="str">
        <f t="shared" si="2"/>
        <v xml:space="preserve">                new StockItemStockGroup() { Id = 76, StockItemId = 26, StockGroupId = 3, LastEditedBy = 1, LastEditedWhen = DateTime.Parse("2013-01-01 00:00:00.0000000") },</v>
      </c>
    </row>
    <row r="78" spans="1:6" ht="45" x14ac:dyDescent="0.25">
      <c r="A78" s="1">
        <v>77</v>
      </c>
      <c r="B78" s="1">
        <v>26</v>
      </c>
      <c r="C78" s="1">
        <v>1</v>
      </c>
      <c r="D78" s="1">
        <v>1</v>
      </c>
      <c r="E78" s="1" t="s">
        <v>16</v>
      </c>
      <c r="F78" s="2" t="str">
        <f t="shared" si="2"/>
        <v xml:space="preserve">                new StockItemStockGroup() { Id = 77, StockItemId = 26, StockGroupId = 1, LastEditedBy = 1, LastEditedWhen = DateTime.Parse("2013-01-01 00:00:00.0000000") },</v>
      </c>
    </row>
    <row r="79" spans="1:6" ht="45" x14ac:dyDescent="0.25">
      <c r="A79" s="1">
        <v>78</v>
      </c>
      <c r="B79" s="1">
        <v>27</v>
      </c>
      <c r="C79" s="1">
        <v>6</v>
      </c>
      <c r="D79" s="1">
        <v>1</v>
      </c>
      <c r="E79" s="1" t="s">
        <v>16</v>
      </c>
      <c r="F79" s="2" t="str">
        <f t="shared" si="2"/>
        <v xml:space="preserve">                new StockItemStockGroup() { Id = 78, StockItemId = 27, StockGroupId = 6, LastEditedBy = 1, LastEditedWhen = DateTime.Parse("2013-01-01 00:00:00.0000000") },</v>
      </c>
    </row>
    <row r="80" spans="1:6" ht="45" x14ac:dyDescent="0.25">
      <c r="A80" s="1">
        <v>79</v>
      </c>
      <c r="B80" s="1">
        <v>27</v>
      </c>
      <c r="C80" s="1">
        <v>3</v>
      </c>
      <c r="D80" s="1">
        <v>1</v>
      </c>
      <c r="E80" s="1" t="s">
        <v>16</v>
      </c>
      <c r="F80" s="2" t="str">
        <f t="shared" si="2"/>
        <v xml:space="preserve">                new StockItemStockGroup() { Id = 79, StockItemId = 27, StockGroupId = 3, LastEditedBy = 1, LastEditedWhen = DateTime.Parse("2013-01-01 00:00:00.0000000") },</v>
      </c>
    </row>
    <row r="81" spans="1:6" ht="45" x14ac:dyDescent="0.25">
      <c r="A81" s="1">
        <v>80</v>
      </c>
      <c r="B81" s="1">
        <v>27</v>
      </c>
      <c r="C81" s="1">
        <v>1</v>
      </c>
      <c r="D81" s="1">
        <v>1</v>
      </c>
      <c r="E81" s="1" t="s">
        <v>16</v>
      </c>
      <c r="F81" s="2" t="str">
        <f t="shared" si="2"/>
        <v xml:space="preserve">                new StockItemStockGroup() { Id = 80, StockItemId = 27, StockGroupId = 1, LastEditedBy = 1, LastEditedWhen = DateTime.Parse("2013-01-01 00:00:00.0000000") },</v>
      </c>
    </row>
    <row r="82" spans="1:6" ht="45" x14ac:dyDescent="0.25">
      <c r="A82" s="1">
        <v>81</v>
      </c>
      <c r="B82" s="1">
        <v>28</v>
      </c>
      <c r="C82" s="1">
        <v>6</v>
      </c>
      <c r="D82" s="1">
        <v>1</v>
      </c>
      <c r="E82" s="1" t="s">
        <v>16</v>
      </c>
      <c r="F82" s="2" t="str">
        <f t="shared" si="2"/>
        <v xml:space="preserve">                new StockItemStockGroup() { Id = 81, StockItemId = 28, StockGroupId = 6, LastEditedBy = 1, LastEditedWhen = DateTime.Parse("2013-01-01 00:00:00.0000000") },</v>
      </c>
    </row>
    <row r="83" spans="1:6" ht="45" x14ac:dyDescent="0.25">
      <c r="A83" s="1">
        <v>82</v>
      </c>
      <c r="B83" s="1">
        <v>28</v>
      </c>
      <c r="C83" s="1">
        <v>3</v>
      </c>
      <c r="D83" s="1">
        <v>1</v>
      </c>
      <c r="E83" s="1" t="s">
        <v>16</v>
      </c>
      <c r="F83" s="2" t="str">
        <f t="shared" si="2"/>
        <v xml:space="preserve">                new StockItemStockGroup() { Id = 82, StockItemId = 28, StockGroupId = 3, LastEditedBy = 1, LastEditedWhen = DateTime.Parse("2013-01-01 00:00:00.0000000") },</v>
      </c>
    </row>
    <row r="84" spans="1:6" ht="45" x14ac:dyDescent="0.25">
      <c r="A84" s="1">
        <v>83</v>
      </c>
      <c r="B84" s="1">
        <v>28</v>
      </c>
      <c r="C84" s="1">
        <v>1</v>
      </c>
      <c r="D84" s="1">
        <v>1</v>
      </c>
      <c r="E84" s="1" t="s">
        <v>16</v>
      </c>
      <c r="F84" s="2" t="str">
        <f t="shared" si="2"/>
        <v xml:space="preserve">                new StockItemStockGroup() { Id = 83, StockItemId = 28, StockGroupId = 1, LastEditedBy = 1, LastEditedWhen = DateTime.Parse("2013-01-01 00:00:00.0000000") },</v>
      </c>
    </row>
    <row r="85" spans="1:6" ht="45" x14ac:dyDescent="0.25">
      <c r="A85" s="1">
        <v>84</v>
      </c>
      <c r="B85" s="1">
        <v>29</v>
      </c>
      <c r="C85" s="1">
        <v>6</v>
      </c>
      <c r="D85" s="1">
        <v>1</v>
      </c>
      <c r="E85" s="1" t="s">
        <v>16</v>
      </c>
      <c r="F85" s="2" t="str">
        <f t="shared" si="2"/>
        <v xml:space="preserve">                new StockItemStockGroup() { Id = 84, StockItemId = 29, StockGroupId = 6, LastEditedBy = 1, LastEditedWhen = DateTime.Parse("2013-01-01 00:00:00.0000000") },</v>
      </c>
    </row>
    <row r="86" spans="1:6" ht="45" x14ac:dyDescent="0.25">
      <c r="A86" s="1">
        <v>85</v>
      </c>
      <c r="B86" s="1">
        <v>29</v>
      </c>
      <c r="C86" s="1">
        <v>3</v>
      </c>
      <c r="D86" s="1">
        <v>1</v>
      </c>
      <c r="E86" s="1" t="s">
        <v>16</v>
      </c>
      <c r="F86" s="2" t="str">
        <f t="shared" si="2"/>
        <v xml:space="preserve">                new StockItemStockGroup() { Id = 85, StockItemId = 29, StockGroupId = 3, LastEditedBy = 1, LastEditedWhen = DateTime.Parse("2013-01-01 00:00:00.0000000") },</v>
      </c>
    </row>
    <row r="87" spans="1:6" ht="45" x14ac:dyDescent="0.25">
      <c r="A87" s="1">
        <v>86</v>
      </c>
      <c r="B87" s="1">
        <v>29</v>
      </c>
      <c r="C87" s="1">
        <v>1</v>
      </c>
      <c r="D87" s="1">
        <v>1</v>
      </c>
      <c r="E87" s="1" t="s">
        <v>16</v>
      </c>
      <c r="F87" s="2" t="str">
        <f t="shared" si="2"/>
        <v xml:space="preserve">                new StockItemStockGroup() { Id = 86, StockItemId = 29, StockGroupId = 1, LastEditedBy = 1, LastEditedWhen = DateTime.Parse("2013-01-01 00:00:00.0000000") },</v>
      </c>
    </row>
    <row r="88" spans="1:6" ht="45" x14ac:dyDescent="0.25">
      <c r="A88" s="1">
        <v>87</v>
      </c>
      <c r="B88" s="1">
        <v>30</v>
      </c>
      <c r="C88" s="1">
        <v>6</v>
      </c>
      <c r="D88" s="1">
        <v>1</v>
      </c>
      <c r="E88" s="1" t="s">
        <v>16</v>
      </c>
      <c r="F88" s="2" t="str">
        <f t="shared" si="2"/>
        <v xml:space="preserve">                new StockItemStockGroup() { Id = 87, StockItemId = 30, StockGroupId = 6, LastEditedBy = 1, LastEditedWhen = DateTime.Parse("2013-01-01 00:00:00.0000000") },</v>
      </c>
    </row>
    <row r="89" spans="1:6" ht="45" x14ac:dyDescent="0.25">
      <c r="A89" s="1">
        <v>88</v>
      </c>
      <c r="B89" s="1">
        <v>30</v>
      </c>
      <c r="C89" s="1">
        <v>3</v>
      </c>
      <c r="D89" s="1">
        <v>1</v>
      </c>
      <c r="E89" s="1" t="s">
        <v>16</v>
      </c>
      <c r="F89" s="2" t="str">
        <f t="shared" si="2"/>
        <v xml:space="preserve">                new StockItemStockGroup() { Id = 88, StockItemId = 30, StockGroupId = 3, LastEditedBy = 1, LastEditedWhen = DateTime.Parse("2013-01-01 00:00:00.0000000") },</v>
      </c>
    </row>
    <row r="90" spans="1:6" ht="45" x14ac:dyDescent="0.25">
      <c r="A90" s="1">
        <v>89</v>
      </c>
      <c r="B90" s="1">
        <v>30</v>
      </c>
      <c r="C90" s="1">
        <v>1</v>
      </c>
      <c r="D90" s="1">
        <v>1</v>
      </c>
      <c r="E90" s="1" t="s">
        <v>16</v>
      </c>
      <c r="F90" s="2" t="str">
        <f t="shared" si="2"/>
        <v xml:space="preserve">                new StockItemStockGroup() { Id = 89, StockItemId = 30, StockGroupId = 1, LastEditedBy = 1, LastEditedWhen = DateTime.Parse("2013-01-01 00:00:00.0000000") },</v>
      </c>
    </row>
    <row r="91" spans="1:6" ht="45" x14ac:dyDescent="0.25">
      <c r="A91" s="1">
        <v>90</v>
      </c>
      <c r="B91" s="1">
        <v>31</v>
      </c>
      <c r="C91" s="1">
        <v>6</v>
      </c>
      <c r="D91" s="1">
        <v>1</v>
      </c>
      <c r="E91" s="1" t="s">
        <v>16</v>
      </c>
      <c r="F91" s="2" t="str">
        <f t="shared" si="2"/>
        <v xml:space="preserve">                new StockItemStockGroup() { Id = 90, StockItemId = 31, StockGroupId = 6, LastEditedBy = 1, LastEditedWhen = DateTime.Parse("2013-01-01 00:00:00.0000000") },</v>
      </c>
    </row>
    <row r="92" spans="1:6" ht="45" x14ac:dyDescent="0.25">
      <c r="A92" s="1">
        <v>91</v>
      </c>
      <c r="B92" s="1">
        <v>31</v>
      </c>
      <c r="C92" s="1">
        <v>3</v>
      </c>
      <c r="D92" s="1">
        <v>1</v>
      </c>
      <c r="E92" s="1" t="s">
        <v>16</v>
      </c>
      <c r="F92" s="2" t="str">
        <f t="shared" si="2"/>
        <v xml:space="preserve">                new StockItemStockGroup() { Id = 91, StockItemId = 31, StockGroupId = 3, LastEditedBy = 1, LastEditedWhen = DateTime.Parse("2013-01-01 00:00:00.0000000") },</v>
      </c>
    </row>
    <row r="93" spans="1:6" ht="45" x14ac:dyDescent="0.25">
      <c r="A93" s="1">
        <v>92</v>
      </c>
      <c r="B93" s="1">
        <v>31</v>
      </c>
      <c r="C93" s="1">
        <v>1</v>
      </c>
      <c r="D93" s="1">
        <v>1</v>
      </c>
      <c r="E93" s="1" t="s">
        <v>16</v>
      </c>
      <c r="F93" s="2" t="str">
        <f t="shared" si="2"/>
        <v xml:space="preserve">                new StockItemStockGroup() { Id = 92, StockItemId = 31, StockGroupId = 1, LastEditedBy = 1, LastEditedWhen = DateTime.Parse("2013-01-01 00:00:00.0000000") },</v>
      </c>
    </row>
    <row r="94" spans="1:6" ht="45" x14ac:dyDescent="0.25">
      <c r="A94" s="1">
        <v>93</v>
      </c>
      <c r="B94" s="1">
        <v>32</v>
      </c>
      <c r="C94" s="1">
        <v>6</v>
      </c>
      <c r="D94" s="1">
        <v>1</v>
      </c>
      <c r="E94" s="1" t="s">
        <v>16</v>
      </c>
      <c r="F94" s="2" t="str">
        <f t="shared" si="2"/>
        <v xml:space="preserve">                new StockItemStockGroup() { Id = 93, StockItemId = 32, StockGroupId = 6, LastEditedBy = 1, LastEditedWhen = DateTime.Parse("2013-01-01 00:00:00.0000000") },</v>
      </c>
    </row>
    <row r="95" spans="1:6" ht="45" x14ac:dyDescent="0.25">
      <c r="A95" s="1">
        <v>94</v>
      </c>
      <c r="B95" s="1">
        <v>32</v>
      </c>
      <c r="C95" s="1">
        <v>3</v>
      </c>
      <c r="D95" s="1">
        <v>1</v>
      </c>
      <c r="E95" s="1" t="s">
        <v>16</v>
      </c>
      <c r="F95" s="2" t="str">
        <f t="shared" si="2"/>
        <v xml:space="preserve">                new StockItemStockGroup() { Id = 94, StockItemId = 32, StockGroupId = 3, LastEditedBy = 1, LastEditedWhen = DateTime.Parse("2013-01-01 00:00:00.0000000") },</v>
      </c>
    </row>
    <row r="96" spans="1:6" ht="45" x14ac:dyDescent="0.25">
      <c r="A96" s="1">
        <v>95</v>
      </c>
      <c r="B96" s="1">
        <v>32</v>
      </c>
      <c r="C96" s="1">
        <v>1</v>
      </c>
      <c r="D96" s="1">
        <v>1</v>
      </c>
      <c r="E96" s="1" t="s">
        <v>16</v>
      </c>
      <c r="F96" s="2" t="str">
        <f t="shared" si="2"/>
        <v xml:space="preserve">                new StockItemStockGroup() { Id = 95, StockItemId = 32, StockGroupId = 1, LastEditedBy = 1, LastEditedWhen = DateTime.Parse("2013-01-01 00:00:00.0000000") },</v>
      </c>
    </row>
    <row r="97" spans="1:6" ht="45" x14ac:dyDescent="0.25">
      <c r="A97" s="1">
        <v>96</v>
      </c>
      <c r="B97" s="1">
        <v>33</v>
      </c>
      <c r="C97" s="1">
        <v>6</v>
      </c>
      <c r="D97" s="1">
        <v>1</v>
      </c>
      <c r="E97" s="1" t="s">
        <v>16</v>
      </c>
      <c r="F97" s="2" t="str">
        <f t="shared" si="2"/>
        <v xml:space="preserve">                new StockItemStockGroup() { Id = 96, StockItemId = 33, StockGroupId = 6, LastEditedBy = 1, LastEditedWhen = DateTime.Parse("2013-01-01 00:00:00.0000000") },</v>
      </c>
    </row>
    <row r="98" spans="1:6" ht="45" x14ac:dyDescent="0.25">
      <c r="A98" s="1">
        <v>97</v>
      </c>
      <c r="B98" s="1">
        <v>33</v>
      </c>
      <c r="C98" s="1">
        <v>3</v>
      </c>
      <c r="D98" s="1">
        <v>1</v>
      </c>
      <c r="E98" s="1" t="s">
        <v>16</v>
      </c>
      <c r="F98" s="2" t="str">
        <f t="shared" ref="F98:F129" si="3">CONCATENATE("                new StockItemStockGroup() { Id = ",A98,", StockItemId = ",B98,", StockGroupId = ",C98,IF(D98="NULL","",CONCATENATE(", LastEditedBy = ",D98)),IF(E98="NULL","",CONCATENATE(", LastEditedWhen = DateTime.Parse(""",E98,""")"))," },")</f>
        <v xml:space="preserve">                new StockItemStockGroup() { Id = 97, StockItemId = 33, StockGroupId = 3, LastEditedBy = 1, LastEditedWhen = DateTime.Parse("2013-01-01 00:00:00.0000000") },</v>
      </c>
    </row>
    <row r="99" spans="1:6" ht="45" x14ac:dyDescent="0.25">
      <c r="A99" s="1">
        <v>98</v>
      </c>
      <c r="B99" s="1">
        <v>33</v>
      </c>
      <c r="C99" s="1">
        <v>1</v>
      </c>
      <c r="D99" s="1">
        <v>1</v>
      </c>
      <c r="E99" s="1" t="s">
        <v>16</v>
      </c>
      <c r="F99" s="2" t="str">
        <f t="shared" si="3"/>
        <v xml:space="preserve">                new StockItemStockGroup() { Id = 98, StockItemId = 33, StockGroupId = 1, LastEditedBy = 1, LastEditedWhen = DateTime.Parse("2013-01-01 00:00:00.0000000") },</v>
      </c>
    </row>
    <row r="100" spans="1:6" ht="45" x14ac:dyDescent="0.25">
      <c r="A100" s="1">
        <v>99</v>
      </c>
      <c r="B100" s="1">
        <v>34</v>
      </c>
      <c r="C100" s="1">
        <v>6</v>
      </c>
      <c r="D100" s="1">
        <v>1</v>
      </c>
      <c r="E100" s="1" t="s">
        <v>16</v>
      </c>
      <c r="F100" s="2" t="str">
        <f t="shared" si="3"/>
        <v xml:space="preserve">                new StockItemStockGroup() { Id = 99, StockItemId = 34, StockGroupId = 6, LastEditedBy = 1, LastEditedWhen = DateTime.Parse("2013-01-01 00:00:00.0000000") },</v>
      </c>
    </row>
    <row r="101" spans="1:6" ht="45" x14ac:dyDescent="0.25">
      <c r="A101" s="1">
        <v>100</v>
      </c>
      <c r="B101" s="1">
        <v>34</v>
      </c>
      <c r="C101" s="1">
        <v>3</v>
      </c>
      <c r="D101" s="1">
        <v>1</v>
      </c>
      <c r="E101" s="1" t="s">
        <v>16</v>
      </c>
      <c r="F101" s="2" t="str">
        <f t="shared" si="3"/>
        <v xml:space="preserve">                new StockItemStockGroup() { Id = 100, StockItemId = 34, StockGroupId = 3, LastEditedBy = 1, LastEditedWhen = DateTime.Parse("2013-01-01 00:00:00.0000000") },</v>
      </c>
    </row>
    <row r="102" spans="1:6" ht="45" x14ac:dyDescent="0.25">
      <c r="A102" s="1">
        <v>101</v>
      </c>
      <c r="B102" s="1">
        <v>34</v>
      </c>
      <c r="C102" s="1">
        <v>1</v>
      </c>
      <c r="D102" s="1">
        <v>1</v>
      </c>
      <c r="E102" s="1" t="s">
        <v>16</v>
      </c>
      <c r="F102" s="2" t="str">
        <f t="shared" si="3"/>
        <v xml:space="preserve">                new StockItemStockGroup() { Id = 101, StockItemId = 34, StockGroupId = 1, LastEditedBy = 1, LastEditedWhen = DateTime.Parse("2013-01-01 00:00:00.0000000") },</v>
      </c>
    </row>
    <row r="103" spans="1:6" ht="45" x14ac:dyDescent="0.25">
      <c r="A103" s="1">
        <v>102</v>
      </c>
      <c r="B103" s="1">
        <v>35</v>
      </c>
      <c r="C103" s="1">
        <v>6</v>
      </c>
      <c r="D103" s="1">
        <v>1</v>
      </c>
      <c r="E103" s="1" t="s">
        <v>16</v>
      </c>
      <c r="F103" s="2" t="str">
        <f t="shared" si="3"/>
        <v xml:space="preserve">                new StockItemStockGroup() { Id = 102, StockItemId = 35, StockGroupId = 6, LastEditedBy = 1, LastEditedWhen = DateTime.Parse("2013-01-01 00:00:00.0000000") },</v>
      </c>
    </row>
    <row r="104" spans="1:6" ht="45" x14ac:dyDescent="0.25">
      <c r="A104" s="1">
        <v>103</v>
      </c>
      <c r="B104" s="1">
        <v>35</v>
      </c>
      <c r="C104" s="1">
        <v>3</v>
      </c>
      <c r="D104" s="1">
        <v>1</v>
      </c>
      <c r="E104" s="1" t="s">
        <v>16</v>
      </c>
      <c r="F104" s="2" t="str">
        <f t="shared" si="3"/>
        <v xml:space="preserve">                new StockItemStockGroup() { Id = 103, StockItemId = 35, StockGroupId = 3, LastEditedBy = 1, LastEditedWhen = DateTime.Parse("2013-01-01 00:00:00.0000000") },</v>
      </c>
    </row>
    <row r="105" spans="1:6" ht="45" x14ac:dyDescent="0.25">
      <c r="A105" s="1">
        <v>104</v>
      </c>
      <c r="B105" s="1">
        <v>35</v>
      </c>
      <c r="C105" s="1">
        <v>1</v>
      </c>
      <c r="D105" s="1">
        <v>1</v>
      </c>
      <c r="E105" s="1" t="s">
        <v>16</v>
      </c>
      <c r="F105" s="2" t="str">
        <f t="shared" si="3"/>
        <v xml:space="preserve">                new StockItemStockGroup() { Id = 104, StockItemId = 35, StockGroupId = 1, LastEditedBy = 1, LastEditedWhen = DateTime.Parse("2013-01-01 00:00:00.0000000") },</v>
      </c>
    </row>
    <row r="106" spans="1:6" ht="45" x14ac:dyDescent="0.25">
      <c r="A106" s="1">
        <v>105</v>
      </c>
      <c r="B106" s="1">
        <v>36</v>
      </c>
      <c r="C106" s="1">
        <v>6</v>
      </c>
      <c r="D106" s="1">
        <v>1</v>
      </c>
      <c r="E106" s="1" t="s">
        <v>16</v>
      </c>
      <c r="F106" s="2" t="str">
        <f t="shared" si="3"/>
        <v xml:space="preserve">                new StockItemStockGroup() { Id = 105, StockItemId = 36, StockGroupId = 6, LastEditedBy = 1, LastEditedWhen = DateTime.Parse("2013-01-01 00:00:00.0000000") },</v>
      </c>
    </row>
    <row r="107" spans="1:6" ht="45" x14ac:dyDescent="0.25">
      <c r="A107" s="1">
        <v>106</v>
      </c>
      <c r="B107" s="1">
        <v>36</v>
      </c>
      <c r="C107" s="1">
        <v>3</v>
      </c>
      <c r="D107" s="1">
        <v>1</v>
      </c>
      <c r="E107" s="1" t="s">
        <v>16</v>
      </c>
      <c r="F107" s="2" t="str">
        <f t="shared" si="3"/>
        <v xml:space="preserve">                new StockItemStockGroup() { Id = 106, StockItemId = 36, StockGroupId = 3, LastEditedBy = 1, LastEditedWhen = DateTime.Parse("2013-01-01 00:00:00.0000000") },</v>
      </c>
    </row>
    <row r="108" spans="1:6" ht="45" x14ac:dyDescent="0.25">
      <c r="A108" s="1">
        <v>107</v>
      </c>
      <c r="B108" s="1">
        <v>36</v>
      </c>
      <c r="C108" s="1">
        <v>1</v>
      </c>
      <c r="D108" s="1">
        <v>1</v>
      </c>
      <c r="E108" s="1" t="s">
        <v>16</v>
      </c>
      <c r="F108" s="2" t="str">
        <f t="shared" si="3"/>
        <v xml:space="preserve">                new StockItemStockGroup() { Id = 107, StockItemId = 36, StockGroupId = 1, LastEditedBy = 1, LastEditedWhen = DateTime.Parse("2013-01-01 00:00:00.0000000") },</v>
      </c>
    </row>
    <row r="109" spans="1:6" ht="45" x14ac:dyDescent="0.25">
      <c r="A109" s="1">
        <v>108</v>
      </c>
      <c r="B109" s="1">
        <v>37</v>
      </c>
      <c r="C109" s="1">
        <v>6</v>
      </c>
      <c r="D109" s="1">
        <v>1</v>
      </c>
      <c r="E109" s="1" t="s">
        <v>16</v>
      </c>
      <c r="F109" s="2" t="str">
        <f t="shared" si="3"/>
        <v xml:space="preserve">                new StockItemStockGroup() { Id = 108, StockItemId = 37, StockGroupId = 6, LastEditedBy = 1, LastEditedWhen = DateTime.Parse("2013-01-01 00:00:00.0000000") },</v>
      </c>
    </row>
    <row r="110" spans="1:6" ht="45" x14ac:dyDescent="0.25">
      <c r="A110" s="1">
        <v>109</v>
      </c>
      <c r="B110" s="1">
        <v>37</v>
      </c>
      <c r="C110" s="1">
        <v>3</v>
      </c>
      <c r="D110" s="1">
        <v>1</v>
      </c>
      <c r="E110" s="1" t="s">
        <v>16</v>
      </c>
      <c r="F110" s="2" t="str">
        <f t="shared" si="3"/>
        <v xml:space="preserve">                new StockItemStockGroup() { Id = 109, StockItemId = 37, StockGroupId = 3, LastEditedBy = 1, LastEditedWhen = DateTime.Parse("2013-01-01 00:00:00.0000000") },</v>
      </c>
    </row>
    <row r="111" spans="1:6" ht="45" x14ac:dyDescent="0.25">
      <c r="A111" s="1">
        <v>110</v>
      </c>
      <c r="B111" s="1">
        <v>37</v>
      </c>
      <c r="C111" s="1">
        <v>1</v>
      </c>
      <c r="D111" s="1">
        <v>1</v>
      </c>
      <c r="E111" s="1" t="s">
        <v>16</v>
      </c>
      <c r="F111" s="2" t="str">
        <f t="shared" si="3"/>
        <v xml:space="preserve">                new StockItemStockGroup() { Id = 110, StockItemId = 37, StockGroupId = 1, LastEditedBy = 1, LastEditedWhen = DateTime.Parse("2013-01-01 00:00:00.0000000") },</v>
      </c>
    </row>
    <row r="112" spans="1:6" ht="45" x14ac:dyDescent="0.25">
      <c r="A112" s="1">
        <v>111</v>
      </c>
      <c r="B112" s="1">
        <v>38</v>
      </c>
      <c r="C112" s="1">
        <v>6</v>
      </c>
      <c r="D112" s="1">
        <v>1</v>
      </c>
      <c r="E112" s="1" t="s">
        <v>16</v>
      </c>
      <c r="F112" s="2" t="str">
        <f t="shared" si="3"/>
        <v xml:space="preserve">                new StockItemStockGroup() { Id = 111, StockItemId = 38, StockGroupId = 6, LastEditedBy = 1, LastEditedWhen = DateTime.Parse("2013-01-01 00:00:00.0000000") },</v>
      </c>
    </row>
    <row r="113" spans="1:6" ht="45" x14ac:dyDescent="0.25">
      <c r="A113" s="1">
        <v>112</v>
      </c>
      <c r="B113" s="1">
        <v>38</v>
      </c>
      <c r="C113" s="1">
        <v>3</v>
      </c>
      <c r="D113" s="1">
        <v>1</v>
      </c>
      <c r="E113" s="1" t="s">
        <v>16</v>
      </c>
      <c r="F113" s="2" t="str">
        <f t="shared" si="3"/>
        <v xml:space="preserve">                new StockItemStockGroup() { Id = 112, StockItemId = 38, StockGroupId = 3, LastEditedBy = 1, LastEditedWhen = DateTime.Parse("2013-01-01 00:00:00.0000000") },</v>
      </c>
    </row>
    <row r="114" spans="1:6" ht="45" x14ac:dyDescent="0.25">
      <c r="A114" s="1">
        <v>113</v>
      </c>
      <c r="B114" s="1">
        <v>38</v>
      </c>
      <c r="C114" s="1">
        <v>1</v>
      </c>
      <c r="D114" s="1">
        <v>1</v>
      </c>
      <c r="E114" s="1" t="s">
        <v>16</v>
      </c>
      <c r="F114" s="2" t="str">
        <f t="shared" si="3"/>
        <v xml:space="preserve">                new StockItemStockGroup() { Id = 113, StockItemId = 38, StockGroupId = 1, LastEditedBy = 1, LastEditedWhen = DateTime.Parse("2013-01-01 00:00:00.0000000") },</v>
      </c>
    </row>
    <row r="115" spans="1:6" ht="45" x14ac:dyDescent="0.25">
      <c r="A115" s="1">
        <v>114</v>
      </c>
      <c r="B115" s="1">
        <v>39</v>
      </c>
      <c r="C115" s="1">
        <v>6</v>
      </c>
      <c r="D115" s="1">
        <v>1</v>
      </c>
      <c r="E115" s="1" t="s">
        <v>16</v>
      </c>
      <c r="F115" s="2" t="str">
        <f t="shared" si="3"/>
        <v xml:space="preserve">                new StockItemStockGroup() { Id = 114, StockItemId = 39, StockGroupId = 6, LastEditedBy = 1, LastEditedWhen = DateTime.Parse("2013-01-01 00:00:00.0000000") },</v>
      </c>
    </row>
    <row r="116" spans="1:6" ht="45" x14ac:dyDescent="0.25">
      <c r="A116" s="1">
        <v>115</v>
      </c>
      <c r="B116" s="1">
        <v>39</v>
      </c>
      <c r="C116" s="1">
        <v>3</v>
      </c>
      <c r="D116" s="1">
        <v>1</v>
      </c>
      <c r="E116" s="1" t="s">
        <v>16</v>
      </c>
      <c r="F116" s="2" t="str">
        <f t="shared" si="3"/>
        <v xml:space="preserve">                new StockItemStockGroup() { Id = 115, StockItemId = 39, StockGroupId = 3, LastEditedBy = 1, LastEditedWhen = DateTime.Parse("2013-01-01 00:00:00.0000000") },</v>
      </c>
    </row>
    <row r="117" spans="1:6" ht="45" x14ac:dyDescent="0.25">
      <c r="A117" s="1">
        <v>116</v>
      </c>
      <c r="B117" s="1">
        <v>39</v>
      </c>
      <c r="C117" s="1">
        <v>1</v>
      </c>
      <c r="D117" s="1">
        <v>1</v>
      </c>
      <c r="E117" s="1" t="s">
        <v>16</v>
      </c>
      <c r="F117" s="2" t="str">
        <f t="shared" si="3"/>
        <v xml:space="preserve">                new StockItemStockGroup() { Id = 116, StockItemId = 39, StockGroupId = 1, LastEditedBy = 1, LastEditedWhen = DateTime.Parse("2013-01-01 00:00:00.0000000") },</v>
      </c>
    </row>
    <row r="118" spans="1:6" ht="45" x14ac:dyDescent="0.25">
      <c r="A118" s="1">
        <v>117</v>
      </c>
      <c r="B118" s="1">
        <v>40</v>
      </c>
      <c r="C118" s="1">
        <v>6</v>
      </c>
      <c r="D118" s="1">
        <v>1</v>
      </c>
      <c r="E118" s="1" t="s">
        <v>16</v>
      </c>
      <c r="F118" s="2" t="str">
        <f t="shared" si="3"/>
        <v xml:space="preserve">                new StockItemStockGroup() { Id = 117, StockItemId = 40, StockGroupId = 6, LastEditedBy = 1, LastEditedWhen = DateTime.Parse("2013-01-01 00:00:00.0000000") },</v>
      </c>
    </row>
    <row r="119" spans="1:6" ht="45" x14ac:dyDescent="0.25">
      <c r="A119" s="1">
        <v>118</v>
      </c>
      <c r="B119" s="1">
        <v>40</v>
      </c>
      <c r="C119" s="1">
        <v>3</v>
      </c>
      <c r="D119" s="1">
        <v>1</v>
      </c>
      <c r="E119" s="1" t="s">
        <v>16</v>
      </c>
      <c r="F119" s="2" t="str">
        <f t="shared" si="3"/>
        <v xml:space="preserve">                new StockItemStockGroup() { Id = 118, StockItemId = 40, StockGroupId = 3, LastEditedBy = 1, LastEditedWhen = DateTime.Parse("2013-01-01 00:00:00.0000000") },</v>
      </c>
    </row>
    <row r="120" spans="1:6" ht="45" x14ac:dyDescent="0.25">
      <c r="A120" s="1">
        <v>119</v>
      </c>
      <c r="B120" s="1">
        <v>40</v>
      </c>
      <c r="C120" s="1">
        <v>1</v>
      </c>
      <c r="D120" s="1">
        <v>1</v>
      </c>
      <c r="E120" s="1" t="s">
        <v>16</v>
      </c>
      <c r="F120" s="2" t="str">
        <f t="shared" si="3"/>
        <v xml:space="preserve">                new StockItemStockGroup() { Id = 119, StockItemId = 40, StockGroupId = 1, LastEditedBy = 1, LastEditedWhen = DateTime.Parse("2013-01-01 00:00:00.0000000") },</v>
      </c>
    </row>
    <row r="121" spans="1:6" ht="45" x14ac:dyDescent="0.25">
      <c r="A121" s="1">
        <v>120</v>
      </c>
      <c r="B121" s="1">
        <v>41</v>
      </c>
      <c r="C121" s="1">
        <v>6</v>
      </c>
      <c r="D121" s="1">
        <v>1</v>
      </c>
      <c r="E121" s="1" t="s">
        <v>16</v>
      </c>
      <c r="F121" s="2" t="str">
        <f t="shared" si="3"/>
        <v xml:space="preserve">                new StockItemStockGroup() { Id = 120, StockItemId = 41, StockGroupId = 6, LastEditedBy = 1, LastEditedWhen = DateTime.Parse("2013-01-01 00:00:00.0000000") },</v>
      </c>
    </row>
    <row r="122" spans="1:6" ht="45" x14ac:dyDescent="0.25">
      <c r="A122" s="1">
        <v>121</v>
      </c>
      <c r="B122" s="1">
        <v>41</v>
      </c>
      <c r="C122" s="1">
        <v>3</v>
      </c>
      <c r="D122" s="1">
        <v>1</v>
      </c>
      <c r="E122" s="1" t="s">
        <v>16</v>
      </c>
      <c r="F122" s="2" t="str">
        <f t="shared" si="3"/>
        <v xml:space="preserve">                new StockItemStockGroup() { Id = 121, StockItemId = 41, StockGroupId = 3, LastEditedBy = 1, LastEditedWhen = DateTime.Parse("2013-01-01 00:00:00.0000000") },</v>
      </c>
    </row>
    <row r="123" spans="1:6" ht="45" x14ac:dyDescent="0.25">
      <c r="A123" s="1">
        <v>122</v>
      </c>
      <c r="B123" s="1">
        <v>41</v>
      </c>
      <c r="C123" s="1">
        <v>1</v>
      </c>
      <c r="D123" s="1">
        <v>1</v>
      </c>
      <c r="E123" s="1" t="s">
        <v>16</v>
      </c>
      <c r="F123" s="2" t="str">
        <f t="shared" si="3"/>
        <v xml:space="preserve">                new StockItemStockGroup() { Id = 122, StockItemId = 41, StockGroupId = 1, LastEditedBy = 1, LastEditedWhen = DateTime.Parse("2013-01-01 00:00:00.0000000") },</v>
      </c>
    </row>
    <row r="124" spans="1:6" ht="45" x14ac:dyDescent="0.25">
      <c r="A124" s="1">
        <v>123</v>
      </c>
      <c r="B124" s="1">
        <v>42</v>
      </c>
      <c r="C124" s="1">
        <v>6</v>
      </c>
      <c r="D124" s="1">
        <v>1</v>
      </c>
      <c r="E124" s="1" t="s">
        <v>16</v>
      </c>
      <c r="F124" s="2" t="str">
        <f t="shared" si="3"/>
        <v xml:space="preserve">                new StockItemStockGroup() { Id = 123, StockItemId = 42, StockGroupId = 6, LastEditedBy = 1, LastEditedWhen = DateTime.Parse("2013-01-01 00:00:00.0000000") },</v>
      </c>
    </row>
    <row r="125" spans="1:6" ht="45" x14ac:dyDescent="0.25">
      <c r="A125" s="1">
        <v>124</v>
      </c>
      <c r="B125" s="1">
        <v>42</v>
      </c>
      <c r="C125" s="1">
        <v>3</v>
      </c>
      <c r="D125" s="1">
        <v>1</v>
      </c>
      <c r="E125" s="1" t="s">
        <v>16</v>
      </c>
      <c r="F125" s="2" t="str">
        <f t="shared" si="3"/>
        <v xml:space="preserve">                new StockItemStockGroup() { Id = 124, StockItemId = 42, StockGroupId = 3, LastEditedBy = 1, LastEditedWhen = DateTime.Parse("2013-01-01 00:00:00.0000000") },</v>
      </c>
    </row>
    <row r="126" spans="1:6" ht="45" x14ac:dyDescent="0.25">
      <c r="A126" s="1">
        <v>125</v>
      </c>
      <c r="B126" s="1">
        <v>42</v>
      </c>
      <c r="C126" s="1">
        <v>1</v>
      </c>
      <c r="D126" s="1">
        <v>1</v>
      </c>
      <c r="E126" s="1" t="s">
        <v>16</v>
      </c>
      <c r="F126" s="2" t="str">
        <f t="shared" si="3"/>
        <v xml:space="preserve">                new StockItemStockGroup() { Id = 125, StockItemId = 42, StockGroupId = 1, LastEditedBy = 1, LastEditedWhen = DateTime.Parse("2013-01-01 00:00:00.0000000") },</v>
      </c>
    </row>
    <row r="127" spans="1:6" ht="45" x14ac:dyDescent="0.25">
      <c r="A127" s="1">
        <v>126</v>
      </c>
      <c r="B127" s="1">
        <v>43</v>
      </c>
      <c r="C127" s="1">
        <v>6</v>
      </c>
      <c r="D127" s="1">
        <v>1</v>
      </c>
      <c r="E127" s="1" t="s">
        <v>16</v>
      </c>
      <c r="F127" s="2" t="str">
        <f t="shared" si="3"/>
        <v xml:space="preserve">                new StockItemStockGroup() { Id = 126, StockItemId = 43, StockGroupId = 6, LastEditedBy = 1, LastEditedWhen = DateTime.Parse("2013-01-01 00:00:00.0000000") },</v>
      </c>
    </row>
    <row r="128" spans="1:6" ht="45" x14ac:dyDescent="0.25">
      <c r="A128" s="1">
        <v>127</v>
      </c>
      <c r="B128" s="1">
        <v>43</v>
      </c>
      <c r="C128" s="1">
        <v>3</v>
      </c>
      <c r="D128" s="1">
        <v>1</v>
      </c>
      <c r="E128" s="1" t="s">
        <v>16</v>
      </c>
      <c r="F128" s="2" t="str">
        <f t="shared" si="3"/>
        <v xml:space="preserve">                new StockItemStockGroup() { Id = 127, StockItemId = 43, StockGroupId = 3, LastEditedBy = 1, LastEditedWhen = DateTime.Parse("2013-01-01 00:00:00.0000000") },</v>
      </c>
    </row>
    <row r="129" spans="1:6" ht="45" x14ac:dyDescent="0.25">
      <c r="A129" s="1">
        <v>128</v>
      </c>
      <c r="B129" s="1">
        <v>43</v>
      </c>
      <c r="C129" s="1">
        <v>1</v>
      </c>
      <c r="D129" s="1">
        <v>1</v>
      </c>
      <c r="E129" s="1" t="s">
        <v>16</v>
      </c>
      <c r="F129" s="2" t="str">
        <f t="shared" si="3"/>
        <v xml:space="preserve">                new StockItemStockGroup() { Id = 128, StockItemId = 43, StockGroupId = 1, LastEditedBy = 1, LastEditedWhen = DateTime.Parse("2013-01-01 00:00:00.0000000") },</v>
      </c>
    </row>
    <row r="130" spans="1:6" ht="45" x14ac:dyDescent="0.25">
      <c r="A130" s="1">
        <v>129</v>
      </c>
      <c r="B130" s="1">
        <v>44</v>
      </c>
      <c r="C130" s="1">
        <v>6</v>
      </c>
      <c r="D130" s="1">
        <v>1</v>
      </c>
      <c r="E130" s="1" t="s">
        <v>16</v>
      </c>
      <c r="F130" s="2" t="str">
        <f t="shared" ref="F130:F150" si="4">CONCATENATE("                new StockItemStockGroup() { Id = ",A130,", StockItemId = ",B130,", StockGroupId = ",C130,IF(D130="NULL","",CONCATENATE(", LastEditedBy = ",D130)),IF(E130="NULL","",CONCATENATE(", LastEditedWhen = DateTime.Parse(""",E130,""")"))," },")</f>
        <v xml:space="preserve">                new StockItemStockGroup() { Id = 129, StockItemId = 44, StockGroupId = 6, LastEditedBy = 1, LastEditedWhen = DateTime.Parse("2013-01-01 00:00:00.0000000") },</v>
      </c>
    </row>
    <row r="131" spans="1:6" ht="45" x14ac:dyDescent="0.25">
      <c r="A131" s="1">
        <v>130</v>
      </c>
      <c r="B131" s="1">
        <v>44</v>
      </c>
      <c r="C131" s="1">
        <v>3</v>
      </c>
      <c r="D131" s="1">
        <v>1</v>
      </c>
      <c r="E131" s="1" t="s">
        <v>16</v>
      </c>
      <c r="F131" s="2" t="str">
        <f t="shared" si="4"/>
        <v xml:space="preserve">                new StockItemStockGroup() { Id = 130, StockItemId = 44, StockGroupId = 3, LastEditedBy = 1, LastEditedWhen = DateTime.Parse("2013-01-01 00:00:00.0000000") },</v>
      </c>
    </row>
    <row r="132" spans="1:6" ht="45" x14ac:dyDescent="0.25">
      <c r="A132" s="1">
        <v>131</v>
      </c>
      <c r="B132" s="1">
        <v>44</v>
      </c>
      <c r="C132" s="1">
        <v>1</v>
      </c>
      <c r="D132" s="1">
        <v>1</v>
      </c>
      <c r="E132" s="1" t="s">
        <v>16</v>
      </c>
      <c r="F132" s="2" t="str">
        <f t="shared" si="4"/>
        <v xml:space="preserve">                new StockItemStockGroup() { Id = 131, StockItemId = 44, StockGroupId = 1, LastEditedBy = 1, LastEditedWhen = DateTime.Parse("2013-01-01 00:00:00.0000000") },</v>
      </c>
    </row>
    <row r="133" spans="1:6" ht="45" x14ac:dyDescent="0.25">
      <c r="A133" s="1">
        <v>132</v>
      </c>
      <c r="B133" s="1">
        <v>45</v>
      </c>
      <c r="C133" s="1">
        <v>6</v>
      </c>
      <c r="D133" s="1">
        <v>1</v>
      </c>
      <c r="E133" s="1" t="s">
        <v>16</v>
      </c>
      <c r="F133" s="2" t="str">
        <f t="shared" si="4"/>
        <v xml:space="preserve">                new StockItemStockGroup() { Id = 132, StockItemId = 45, StockGroupId = 6, LastEditedBy = 1, LastEditedWhen = DateTime.Parse("2013-01-01 00:00:00.0000000") },</v>
      </c>
    </row>
    <row r="134" spans="1:6" ht="45" x14ac:dyDescent="0.25">
      <c r="A134" s="1">
        <v>133</v>
      </c>
      <c r="B134" s="1">
        <v>45</v>
      </c>
      <c r="C134" s="1">
        <v>3</v>
      </c>
      <c r="D134" s="1">
        <v>1</v>
      </c>
      <c r="E134" s="1" t="s">
        <v>16</v>
      </c>
      <c r="F134" s="2" t="str">
        <f t="shared" si="4"/>
        <v xml:space="preserve">                new StockItemStockGroup() { Id = 133, StockItemId = 45, StockGroupId = 3, LastEditedBy = 1, LastEditedWhen = DateTime.Parse("2013-01-01 00:00:00.0000000") },</v>
      </c>
    </row>
    <row r="135" spans="1:6" ht="45" x14ac:dyDescent="0.25">
      <c r="A135" s="1">
        <v>134</v>
      </c>
      <c r="B135" s="1">
        <v>45</v>
      </c>
      <c r="C135" s="1">
        <v>1</v>
      </c>
      <c r="D135" s="1">
        <v>1</v>
      </c>
      <c r="E135" s="1" t="s">
        <v>16</v>
      </c>
      <c r="F135" s="2" t="str">
        <f t="shared" si="4"/>
        <v xml:space="preserve">                new StockItemStockGroup() { Id = 134, StockItemId = 45, StockGroupId = 1, LastEditedBy = 1, LastEditedWhen = DateTime.Parse("2013-01-01 00:00:00.0000000") },</v>
      </c>
    </row>
    <row r="136" spans="1:6" ht="45" x14ac:dyDescent="0.25">
      <c r="A136" s="1">
        <v>135</v>
      </c>
      <c r="B136" s="1">
        <v>46</v>
      </c>
      <c r="C136" s="1">
        <v>6</v>
      </c>
      <c r="D136" s="1">
        <v>1</v>
      </c>
      <c r="E136" s="1" t="s">
        <v>16</v>
      </c>
      <c r="F136" s="2" t="str">
        <f t="shared" si="4"/>
        <v xml:space="preserve">                new StockItemStockGroup() { Id = 135, StockItemId = 46, StockGroupId = 6, LastEditedBy = 1, LastEditedWhen = DateTime.Parse("2013-01-01 00:00:00.0000000") },</v>
      </c>
    </row>
    <row r="137" spans="1:6" ht="45" x14ac:dyDescent="0.25">
      <c r="A137" s="1">
        <v>136</v>
      </c>
      <c r="B137" s="1">
        <v>46</v>
      </c>
      <c r="C137" s="1">
        <v>3</v>
      </c>
      <c r="D137" s="1">
        <v>1</v>
      </c>
      <c r="E137" s="1" t="s">
        <v>16</v>
      </c>
      <c r="F137" s="2" t="str">
        <f t="shared" si="4"/>
        <v xml:space="preserve">                new StockItemStockGroup() { Id = 136, StockItemId = 46, StockGroupId = 3, LastEditedBy = 1, LastEditedWhen = DateTime.Parse("2013-01-01 00:00:00.0000000") },</v>
      </c>
    </row>
    <row r="138" spans="1:6" ht="45" x14ac:dyDescent="0.25">
      <c r="A138" s="1">
        <v>137</v>
      </c>
      <c r="B138" s="1">
        <v>46</v>
      </c>
      <c r="C138" s="1">
        <v>1</v>
      </c>
      <c r="D138" s="1">
        <v>1</v>
      </c>
      <c r="E138" s="1" t="s">
        <v>16</v>
      </c>
      <c r="F138" s="2" t="str">
        <f t="shared" si="4"/>
        <v xml:space="preserve">                new StockItemStockGroup() { Id = 137, StockItemId = 46, StockGroupId = 1, LastEditedBy = 1, LastEditedWhen = DateTime.Parse("2013-01-01 00:00:00.0000000") },</v>
      </c>
    </row>
    <row r="139" spans="1:6" ht="45" x14ac:dyDescent="0.25">
      <c r="A139" s="1">
        <v>138</v>
      </c>
      <c r="B139" s="1">
        <v>47</v>
      </c>
      <c r="C139" s="1">
        <v>6</v>
      </c>
      <c r="D139" s="1">
        <v>1</v>
      </c>
      <c r="E139" s="1" t="s">
        <v>16</v>
      </c>
      <c r="F139" s="2" t="str">
        <f t="shared" si="4"/>
        <v xml:space="preserve">                new StockItemStockGroup() { Id = 138, StockItemId = 47, StockGroupId = 6, LastEditedBy = 1, LastEditedWhen = DateTime.Parse("2013-01-01 00:00:00.0000000") },</v>
      </c>
    </row>
    <row r="140" spans="1:6" ht="45" x14ac:dyDescent="0.25">
      <c r="A140" s="1">
        <v>139</v>
      </c>
      <c r="B140" s="1">
        <v>47</v>
      </c>
      <c r="C140" s="1">
        <v>3</v>
      </c>
      <c r="D140" s="1">
        <v>1</v>
      </c>
      <c r="E140" s="1" t="s">
        <v>16</v>
      </c>
      <c r="F140" s="2" t="str">
        <f t="shared" si="4"/>
        <v xml:space="preserve">                new StockItemStockGroup() { Id = 139, StockItemId = 47, StockGroupId = 3, LastEditedBy = 1, LastEditedWhen = DateTime.Parse("2013-01-01 00:00:00.0000000") },</v>
      </c>
    </row>
    <row r="141" spans="1:6" ht="45" x14ac:dyDescent="0.25">
      <c r="A141" s="1">
        <v>140</v>
      </c>
      <c r="B141" s="1">
        <v>47</v>
      </c>
      <c r="C141" s="1">
        <v>1</v>
      </c>
      <c r="D141" s="1">
        <v>1</v>
      </c>
      <c r="E141" s="1" t="s">
        <v>16</v>
      </c>
      <c r="F141" s="2" t="str">
        <f t="shared" si="4"/>
        <v xml:space="preserve">                new StockItemStockGroup() { Id = 140, StockItemId = 47, StockGroupId = 1, LastEditedBy = 1, LastEditedWhen = DateTime.Parse("2013-01-01 00:00:00.0000000") },</v>
      </c>
    </row>
    <row r="142" spans="1:6" ht="45" x14ac:dyDescent="0.25">
      <c r="A142" s="1">
        <v>141</v>
      </c>
      <c r="B142" s="1">
        <v>48</v>
      </c>
      <c r="C142" s="1">
        <v>6</v>
      </c>
      <c r="D142" s="1">
        <v>1</v>
      </c>
      <c r="E142" s="1" t="s">
        <v>16</v>
      </c>
      <c r="F142" s="2" t="str">
        <f t="shared" si="4"/>
        <v xml:space="preserve">                new StockItemStockGroup() { Id = 141, StockItemId = 48, StockGroupId = 6, LastEditedBy = 1, LastEditedWhen = DateTime.Parse("2013-01-01 00:00:00.0000000") },</v>
      </c>
    </row>
    <row r="143" spans="1:6" ht="45" x14ac:dyDescent="0.25">
      <c r="A143" s="1">
        <v>142</v>
      </c>
      <c r="B143" s="1">
        <v>48</v>
      </c>
      <c r="C143" s="1">
        <v>3</v>
      </c>
      <c r="D143" s="1">
        <v>1</v>
      </c>
      <c r="E143" s="1" t="s">
        <v>16</v>
      </c>
      <c r="F143" s="2" t="str">
        <f t="shared" si="4"/>
        <v xml:space="preserve">                new StockItemStockGroup() { Id = 142, StockItemId = 48, StockGroupId = 3, LastEditedBy = 1, LastEditedWhen = DateTime.Parse("2013-01-01 00:00:00.0000000") },</v>
      </c>
    </row>
    <row r="144" spans="1:6" ht="45" x14ac:dyDescent="0.25">
      <c r="A144" s="1">
        <v>143</v>
      </c>
      <c r="B144" s="1">
        <v>48</v>
      </c>
      <c r="C144" s="1">
        <v>1</v>
      </c>
      <c r="D144" s="1">
        <v>1</v>
      </c>
      <c r="E144" s="1" t="s">
        <v>16</v>
      </c>
      <c r="F144" s="2" t="str">
        <f t="shared" si="4"/>
        <v xml:space="preserve">                new StockItemStockGroup() { Id = 143, StockItemId = 48, StockGroupId = 1, LastEditedBy = 1, LastEditedWhen = DateTime.Parse("2013-01-01 00:00:00.0000000") },</v>
      </c>
    </row>
    <row r="145" spans="1:6" ht="45" x14ac:dyDescent="0.25">
      <c r="A145" s="1">
        <v>144</v>
      </c>
      <c r="B145" s="1">
        <v>49</v>
      </c>
      <c r="C145" s="1">
        <v>6</v>
      </c>
      <c r="D145" s="1">
        <v>1</v>
      </c>
      <c r="E145" s="1" t="s">
        <v>16</v>
      </c>
      <c r="F145" s="2" t="str">
        <f t="shared" si="4"/>
        <v xml:space="preserve">                new StockItemStockGroup() { Id = 144, StockItemId = 49, StockGroupId = 6, LastEditedBy = 1, LastEditedWhen = DateTime.Parse("2013-01-01 00:00:00.0000000") },</v>
      </c>
    </row>
    <row r="146" spans="1:6" ht="45" x14ac:dyDescent="0.25">
      <c r="A146" s="1">
        <v>145</v>
      </c>
      <c r="B146" s="1">
        <v>49</v>
      </c>
      <c r="C146" s="1">
        <v>3</v>
      </c>
      <c r="D146" s="1">
        <v>1</v>
      </c>
      <c r="E146" s="1" t="s">
        <v>16</v>
      </c>
      <c r="F146" s="2" t="str">
        <f t="shared" si="4"/>
        <v xml:space="preserve">                new StockItemStockGroup() { Id = 145, StockItemId = 49, StockGroupId = 3, LastEditedBy = 1, LastEditedWhen = DateTime.Parse("2013-01-01 00:00:00.0000000") },</v>
      </c>
    </row>
    <row r="147" spans="1:6" ht="45" x14ac:dyDescent="0.25">
      <c r="A147" s="1">
        <v>146</v>
      </c>
      <c r="B147" s="1">
        <v>49</v>
      </c>
      <c r="C147" s="1">
        <v>1</v>
      </c>
      <c r="D147" s="1">
        <v>1</v>
      </c>
      <c r="E147" s="1" t="s">
        <v>16</v>
      </c>
      <c r="F147" s="2" t="str">
        <f t="shared" si="4"/>
        <v xml:space="preserve">                new StockItemStockGroup() { Id = 146, StockItemId = 49, StockGroupId = 1, LastEditedBy = 1, LastEditedWhen = DateTime.Parse("2013-01-01 00:00:00.0000000") },</v>
      </c>
    </row>
    <row r="148" spans="1:6" ht="45" x14ac:dyDescent="0.25">
      <c r="A148" s="1">
        <v>147</v>
      </c>
      <c r="B148" s="1">
        <v>50</v>
      </c>
      <c r="C148" s="1">
        <v>6</v>
      </c>
      <c r="D148" s="1">
        <v>1</v>
      </c>
      <c r="E148" s="1" t="s">
        <v>16</v>
      </c>
      <c r="F148" s="2" t="str">
        <f t="shared" si="4"/>
        <v xml:space="preserve">                new StockItemStockGroup() { Id = 147, StockItemId = 50, StockGroupId = 6, LastEditedBy = 1, LastEditedWhen = DateTime.Parse("2013-01-01 00:00:00.0000000") },</v>
      </c>
    </row>
    <row r="149" spans="1:6" ht="45" x14ac:dyDescent="0.25">
      <c r="A149" s="1">
        <v>148</v>
      </c>
      <c r="B149" s="1">
        <v>50</v>
      </c>
      <c r="C149" s="1">
        <v>3</v>
      </c>
      <c r="D149" s="1">
        <v>1</v>
      </c>
      <c r="E149" s="1" t="s">
        <v>16</v>
      </c>
      <c r="F149" s="2" t="str">
        <f t="shared" si="4"/>
        <v xml:space="preserve">                new StockItemStockGroup() { Id = 148, StockItemId = 50, StockGroupId = 3, LastEditedBy = 1, LastEditedWhen = DateTime.Parse("2013-01-01 00:00:00.0000000") },</v>
      </c>
    </row>
    <row r="150" spans="1:6" ht="45" x14ac:dyDescent="0.25">
      <c r="A150" s="1">
        <v>149</v>
      </c>
      <c r="B150" s="1">
        <v>50</v>
      </c>
      <c r="C150" s="1">
        <v>1</v>
      </c>
      <c r="D150" s="1">
        <v>1</v>
      </c>
      <c r="E150" s="1" t="s">
        <v>16</v>
      </c>
      <c r="F150" s="2" t="str">
        <f t="shared" si="4"/>
        <v xml:space="preserve">                new StockItemStockGroup() { Id = 149, StockItemId = 50, StockGroupId = 1, LastEditedBy = 1, LastEditedWhen = DateTime.Parse("2013-01-01 00:00:00.0000000") },</v>
      </c>
    </row>
  </sheetData>
  <autoFilter ref="A1:F150"/>
  <sortState ref="A2:F150">
    <sortCondition ref="A2:A15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42578125" style="1" bestFit="1" customWidth="1"/>
    <col min="2" max="2" width="20.7109375" style="1" bestFit="1" customWidth="1"/>
    <col min="3" max="3" width="28.5703125" style="1" bestFit="1" customWidth="1"/>
    <col min="4" max="4" width="12.85546875" style="1" bestFit="1" customWidth="1"/>
    <col min="5" max="5" width="16.7109375" style="1" bestFit="1" customWidth="1"/>
    <col min="6" max="6" width="255.7109375" style="2" bestFit="1" customWidth="1"/>
    <col min="7" max="7" width="27.42578125" style="1" bestFit="1" customWidth="1"/>
    <col min="8" max="8" width="15.5703125" style="1" bestFit="1" customWidth="1"/>
    <col min="9" max="10" width="28" style="1" bestFit="1" customWidth="1"/>
    <col min="11" max="11" width="140.140625" style="1" bestFit="1" customWidth="1"/>
    <col min="12" max="16384" width="9.140625" style="1"/>
  </cols>
  <sheetData>
    <row r="1" spans="1:11" s="4" customFormat="1" x14ac:dyDescent="0.25">
      <c r="A1" s="4" t="s">
        <v>388</v>
      </c>
      <c r="B1" s="4" t="s">
        <v>389</v>
      </c>
      <c r="C1" s="4" t="s">
        <v>390</v>
      </c>
      <c r="D1" s="4" t="s">
        <v>0</v>
      </c>
      <c r="E1" s="4" t="s">
        <v>391</v>
      </c>
      <c r="F1" s="6" t="s">
        <v>10</v>
      </c>
      <c r="G1" s="4" t="s">
        <v>6</v>
      </c>
      <c r="H1" s="4" t="s">
        <v>11</v>
      </c>
      <c r="I1" s="4" t="s">
        <v>12</v>
      </c>
      <c r="J1" s="4" t="s">
        <v>13</v>
      </c>
    </row>
    <row r="2" spans="1:11" ht="375" x14ac:dyDescent="0.25">
      <c r="A2" s="1">
        <v>1</v>
      </c>
      <c r="B2" s="1" t="s">
        <v>392</v>
      </c>
      <c r="C2" s="1" t="s">
        <v>393</v>
      </c>
      <c r="D2" s="1">
        <v>230</v>
      </c>
      <c r="E2" s="1" t="s">
        <v>394</v>
      </c>
      <c r="F2" s="2" t="s">
        <v>395</v>
      </c>
      <c r="G2" s="1">
        <v>5437278</v>
      </c>
      <c r="H2" s="1">
        <v>15</v>
      </c>
      <c r="I2" s="1" t="s">
        <v>20</v>
      </c>
      <c r="J2" s="1" t="s">
        <v>17</v>
      </c>
      <c r="K2" s="2" t="str">
        <f>CONCATENATE("                new StateProvince() { Id = ",A2,", StateProvinceCode = """,B2,""", StateProvinceName = """,C2,""", CountryId = ",D2,", SalesTerritory = """,E2,""", LatestRecordedPopulation = ",G2,IF(H2="NULL","",CONCATENATE(", LastEditedBy = ",H2)),IF(I2="NULL","",CONCATENATE(", ValidFrom = DateTime.Parse(""",I2,""")")),IF(J2="NULL","",CONCATENATE(", ValidTo = DateTime.Parse(""",J2,""")"))," },")</f>
        <v xml:space="preserve">                new StateProvince() { Id = 1, StateProvinceCode = "AL", StateProvinceName = "Alabama", CountryId = 230, SalesTerritory = "Southeast", LatestRecordedPopulation = 5437278, LastEditedBy = 15, ValidFrom = DateTime.Parse("2015-07-01 16:00:00.0000000"), ValidTo = DateTime.Parse("9999-12-31 23:59:59.9999999") },</v>
      </c>
    </row>
    <row r="3" spans="1:11" ht="45" x14ac:dyDescent="0.25">
      <c r="A3" s="1">
        <v>2</v>
      </c>
      <c r="B3" s="1" t="s">
        <v>396</v>
      </c>
      <c r="C3" s="1" t="s">
        <v>397</v>
      </c>
      <c r="D3" s="1">
        <v>230</v>
      </c>
      <c r="E3" s="1" t="s">
        <v>398</v>
      </c>
      <c r="F3" s="2" t="s">
        <v>562</v>
      </c>
      <c r="G3" s="1">
        <v>735132</v>
      </c>
      <c r="H3" s="1">
        <v>1</v>
      </c>
      <c r="I3" s="1" t="s">
        <v>399</v>
      </c>
      <c r="J3" s="1" t="s">
        <v>17</v>
      </c>
      <c r="K3" s="2" t="str">
        <f t="shared" ref="K3:K54" si="0">CONCATENATE("                new StateProvince() { Id = ",A3,", StateProvinceCode = """,B3,""", StateProvinceName = """,C3,""", CountryId = ",D3,", SalesTerritory = """,E3,""", LatestRecordedPopulation = ",G3,IF(H3="NULL","",CONCATENATE(", LastEditedBy = ",H3)),IF(I3="NULL","",CONCATENATE(", ValidFrom = DateTime.Parse(""",I3,""")")),IF(J3="NULL","",CONCATENATE(", ValidTo = DateTime.Parse(""",J3,""")"))," },")</f>
        <v xml:space="preserve">                new StateProvince() { Id = 2, StateProvinceCode = "AK", StateProvinceName = "Alaska", CountryId = 230, SalesTerritory = "Far West", LatestRecordedPopulation = 735132, LastEditedBy = 1, ValidFrom = DateTime.Parse("2013-01-01 00:05:00.0000000"), ValidTo = DateTime.Parse("9999-12-31 23:59:59.9999999") },</v>
      </c>
    </row>
    <row r="4" spans="1:11" ht="330" x14ac:dyDescent="0.25">
      <c r="A4" s="1">
        <v>3</v>
      </c>
      <c r="B4" s="1" t="s">
        <v>400</v>
      </c>
      <c r="C4" s="1" t="s">
        <v>401</v>
      </c>
      <c r="D4" s="1">
        <v>230</v>
      </c>
      <c r="E4" s="1" t="s">
        <v>402</v>
      </c>
      <c r="F4" s="2" t="s">
        <v>403</v>
      </c>
      <c r="G4" s="1">
        <v>6891688</v>
      </c>
      <c r="H4" s="1">
        <v>8</v>
      </c>
      <c r="I4" s="1" t="s">
        <v>24</v>
      </c>
      <c r="J4" s="1" t="s">
        <v>17</v>
      </c>
      <c r="K4" s="2" t="str">
        <f t="shared" si="0"/>
        <v xml:space="preserve">                new StateProvince() { Id = 3, StateProvinceCode = "AZ", StateProvinceName = "Arizona", CountryId = 230, SalesTerritory = "Southwest", LatestRecordedPopulation = 6891688, LastEditedBy = 8, ValidFrom = DateTime.Parse("2014-07-01 16:00:00.0000000"), ValidTo = DateTime.Parse("9999-12-31 23:59:59.9999999") },</v>
      </c>
    </row>
    <row r="5" spans="1:11" ht="409.5" x14ac:dyDescent="0.25">
      <c r="A5" s="1">
        <v>4</v>
      </c>
      <c r="B5" s="1" t="s">
        <v>404</v>
      </c>
      <c r="C5" s="1" t="s">
        <v>405</v>
      </c>
      <c r="D5" s="1">
        <v>230</v>
      </c>
      <c r="E5" s="1" t="s">
        <v>394</v>
      </c>
      <c r="F5" s="2" t="s">
        <v>406</v>
      </c>
      <c r="G5" s="1">
        <v>3077747</v>
      </c>
      <c r="H5" s="1">
        <v>8</v>
      </c>
      <c r="I5" s="1" t="s">
        <v>24</v>
      </c>
      <c r="J5" s="1" t="s">
        <v>17</v>
      </c>
      <c r="K5" s="2" t="str">
        <f t="shared" si="0"/>
        <v xml:space="preserve">                new StateProvince() { Id = 4, StateProvinceCode = "AR", StateProvinceName = "Arkansas", CountryId = 230, SalesTerritory = "Southeast", LatestRecordedPopulation = 3077747, LastEditedBy = 8, ValidFrom = DateTime.Parse("2014-07-01 16:00:00.0000000"), ValidTo = DateTime.Parse("9999-12-31 23:59:59.9999999") },</v>
      </c>
    </row>
    <row r="6" spans="1:11" ht="409.5" x14ac:dyDescent="0.25">
      <c r="A6" s="1">
        <v>5</v>
      </c>
      <c r="B6" s="1" t="s">
        <v>407</v>
      </c>
      <c r="C6" s="1" t="s">
        <v>408</v>
      </c>
      <c r="D6" s="1">
        <v>230</v>
      </c>
      <c r="E6" s="1" t="s">
        <v>398</v>
      </c>
      <c r="F6" s="2" t="s">
        <v>409</v>
      </c>
      <c r="G6" s="1">
        <v>41460453</v>
      </c>
      <c r="H6" s="1">
        <v>15</v>
      </c>
      <c r="I6" s="1" t="s">
        <v>20</v>
      </c>
      <c r="J6" s="1" t="s">
        <v>17</v>
      </c>
      <c r="K6" s="2" t="str">
        <f t="shared" si="0"/>
        <v xml:space="preserve">                new StateProvince() { Id = 5, StateProvinceCode = "CA", StateProvinceName = "California", CountryId = 230, SalesTerritory = "Far West", LatestRecordedPopulation = 41460453, LastEditedBy = 15, ValidFrom = DateTime.Parse("2015-07-01 16:00:00.0000000"), ValidTo = DateTime.Parse("9999-12-31 23:59:59.9999999") },</v>
      </c>
    </row>
    <row r="7" spans="1:11" ht="210" x14ac:dyDescent="0.25">
      <c r="A7" s="1">
        <v>6</v>
      </c>
      <c r="B7" s="1" t="s">
        <v>410</v>
      </c>
      <c r="C7" s="1" t="s">
        <v>411</v>
      </c>
      <c r="D7" s="1">
        <v>230</v>
      </c>
      <c r="E7" s="1" t="s">
        <v>412</v>
      </c>
      <c r="F7" s="2" t="s">
        <v>413</v>
      </c>
      <c r="G7" s="1">
        <v>5698265</v>
      </c>
      <c r="H7" s="1">
        <v>15</v>
      </c>
      <c r="I7" s="1" t="s">
        <v>20</v>
      </c>
      <c r="J7" s="1" t="s">
        <v>17</v>
      </c>
      <c r="K7" s="2" t="str">
        <f t="shared" si="0"/>
        <v xml:space="preserve">                new StateProvince() { Id = 6, StateProvinceCode = "CO", StateProvinceName = "Colorado", CountryId = 230, SalesTerritory = "Rocky Mountain", LatestRecordedPopulation = 5698265, LastEditedBy = 15, ValidFrom = DateTime.Parse("2015-07-01 16:00:00.0000000"), ValidTo = DateTime.Parse("9999-12-31 23:59:59.9999999") },</v>
      </c>
    </row>
    <row r="8" spans="1:11" ht="210" x14ac:dyDescent="0.25">
      <c r="A8" s="1">
        <v>7</v>
      </c>
      <c r="B8" s="1" t="s">
        <v>414</v>
      </c>
      <c r="C8" s="1" t="s">
        <v>415</v>
      </c>
      <c r="D8" s="1">
        <v>230</v>
      </c>
      <c r="E8" s="1" t="s">
        <v>416</v>
      </c>
      <c r="F8" s="2" t="s">
        <v>417</v>
      </c>
      <c r="G8" s="1">
        <v>3739923</v>
      </c>
      <c r="H8" s="1">
        <v>20</v>
      </c>
      <c r="I8" s="1" t="s">
        <v>19</v>
      </c>
      <c r="J8" s="1" t="s">
        <v>17</v>
      </c>
      <c r="K8" s="2" t="str">
        <f t="shared" si="0"/>
        <v xml:space="preserve">                new StateProvince() { Id = 7, StateProvinceCode = "CT", StateProvinceName = "Connecticut", CountryId = 230, SalesTerritory = "New England", LatestRecordedPopulation = 3739923, LastEditedBy = 20, ValidFrom = DateTime.Parse("2013-07-01 16:00:00.0000000"), ValidTo = DateTime.Parse("9999-12-31 23:59:59.9999999") },</v>
      </c>
    </row>
    <row r="9" spans="1:11" ht="120" x14ac:dyDescent="0.25">
      <c r="A9" s="1">
        <v>8</v>
      </c>
      <c r="B9" s="1" t="s">
        <v>418</v>
      </c>
      <c r="C9" s="1" t="s">
        <v>419</v>
      </c>
      <c r="D9" s="1">
        <v>230</v>
      </c>
      <c r="E9" s="1" t="s">
        <v>420</v>
      </c>
      <c r="F9" s="2" t="s">
        <v>421</v>
      </c>
      <c r="G9" s="1">
        <v>1001289</v>
      </c>
      <c r="H9" s="1">
        <v>15</v>
      </c>
      <c r="I9" s="1" t="s">
        <v>20</v>
      </c>
      <c r="J9" s="1" t="s">
        <v>17</v>
      </c>
      <c r="K9" s="2" t="str">
        <f t="shared" si="0"/>
        <v xml:space="preserve">                new StateProvince() { Id = 8, StateProvinceCode = "DE", StateProvinceName = "Delaware", CountryId = 230, SalesTerritory = "Mideast", LatestRecordedPopulation = 1001289, LastEditedBy = 15, ValidFrom = DateTime.Parse("2015-07-01 16:00:00.0000000"), ValidTo = DateTime.Parse("9999-12-31 23:59:59.9999999") },</v>
      </c>
    </row>
    <row r="10" spans="1:11" ht="45" x14ac:dyDescent="0.25">
      <c r="A10" s="1">
        <v>9</v>
      </c>
      <c r="B10" s="1" t="s">
        <v>422</v>
      </c>
      <c r="C10" s="1" t="s">
        <v>423</v>
      </c>
      <c r="D10" s="1">
        <v>230</v>
      </c>
      <c r="E10" s="1" t="s">
        <v>420</v>
      </c>
      <c r="F10" s="2" t="s">
        <v>424</v>
      </c>
      <c r="G10" s="1">
        <v>685248</v>
      </c>
      <c r="H10" s="1">
        <v>8</v>
      </c>
      <c r="I10" s="1" t="s">
        <v>24</v>
      </c>
      <c r="J10" s="1" t="s">
        <v>17</v>
      </c>
      <c r="K10" s="2" t="str">
        <f t="shared" si="0"/>
        <v xml:space="preserve">                new StateProvince() { Id = 9, StateProvinceCode = "DC", StateProvinceName = "District of Columbia", CountryId = 230, SalesTerritory = "Mideast", LatestRecordedPopulation = 685248, LastEditedBy = 8, ValidFrom = DateTime.Parse("2014-07-01 16:00:00.0000000"), ValidTo = DateTime.Parse("9999-12-31 23:59:59.9999999") },</v>
      </c>
    </row>
    <row r="11" spans="1:11" ht="409.5" x14ac:dyDescent="0.25">
      <c r="A11" s="1">
        <v>10</v>
      </c>
      <c r="B11" s="1" t="s">
        <v>425</v>
      </c>
      <c r="C11" s="1" t="s">
        <v>426</v>
      </c>
      <c r="D11" s="1">
        <v>230</v>
      </c>
      <c r="E11" s="1" t="s">
        <v>394</v>
      </c>
      <c r="F11" s="2" t="s">
        <v>427</v>
      </c>
      <c r="G11" s="1">
        <v>21148372</v>
      </c>
      <c r="H11" s="1">
        <v>8</v>
      </c>
      <c r="I11" s="1" t="s">
        <v>24</v>
      </c>
      <c r="J11" s="1" t="s">
        <v>17</v>
      </c>
      <c r="K11" s="2" t="str">
        <f t="shared" si="0"/>
        <v xml:space="preserve">                new StateProvince() { Id = 10, StateProvinceCode = "FL", StateProvinceName = "Florida", CountryId = 230, SalesTerritory = "Southeast", LatestRecordedPopulation = 21148372, LastEditedBy = 8, ValidFrom = DateTime.Parse("2014-07-01 16:00:00.0000000"), ValidTo = DateTime.Parse("9999-12-31 23:59:59.9999999") },</v>
      </c>
    </row>
    <row r="12" spans="1:11" ht="409.5" x14ac:dyDescent="0.25">
      <c r="A12" s="1">
        <v>11</v>
      </c>
      <c r="B12" s="1" t="s">
        <v>428</v>
      </c>
      <c r="C12" s="1" t="s">
        <v>27</v>
      </c>
      <c r="D12" s="1">
        <v>230</v>
      </c>
      <c r="E12" s="1" t="s">
        <v>394</v>
      </c>
      <c r="F12" s="2" t="s">
        <v>429</v>
      </c>
      <c r="G12" s="1">
        <v>9992167</v>
      </c>
      <c r="H12" s="1">
        <v>1</v>
      </c>
      <c r="I12" s="1" t="s">
        <v>430</v>
      </c>
      <c r="J12" s="1" t="s">
        <v>17</v>
      </c>
      <c r="K12" s="2" t="str">
        <f t="shared" si="0"/>
        <v xml:space="preserve">                new StateProvince() { Id = 11, StateProvinceCode = "GA", StateProvinceName = "Georgia", CountryId = 230, SalesTerritory = "Southeast", LatestRecordedPopulation = 9992167, LastEditedBy = 1, ValidFrom = DateTime.Parse("2013-01-01 00:02:00.0000000"), ValidTo = DateTime.Parse("9999-12-31 23:59:59.9999999") },</v>
      </c>
    </row>
    <row r="13" spans="1:11" ht="409.5" x14ac:dyDescent="0.25">
      <c r="A13" s="1">
        <v>12</v>
      </c>
      <c r="B13" s="1" t="s">
        <v>431</v>
      </c>
      <c r="C13" s="1" t="s">
        <v>432</v>
      </c>
      <c r="D13" s="1">
        <v>230</v>
      </c>
      <c r="E13" s="1" t="s">
        <v>398</v>
      </c>
      <c r="F13" s="2" t="s">
        <v>433</v>
      </c>
      <c r="G13" s="1">
        <v>1404054</v>
      </c>
      <c r="H13" s="1">
        <v>1</v>
      </c>
      <c r="I13" s="1" t="s">
        <v>434</v>
      </c>
      <c r="J13" s="1" t="s">
        <v>17</v>
      </c>
      <c r="K13" s="2" t="str">
        <f t="shared" si="0"/>
        <v xml:space="preserve">                new StateProvince() { Id = 12, StateProvinceCode = "HI", StateProvinceName = "Hawaii", CountryId = 230, SalesTerritory = "Far West", LatestRecordedPopulation = 1404054, LastEditedBy = 1, ValidFrom = DateTime.Parse("2013-01-01 00:01:00.0000000"), ValidTo = DateTime.Parse("9999-12-31 23:59:59.9999999") },</v>
      </c>
    </row>
    <row r="14" spans="1:11" ht="409.5" x14ac:dyDescent="0.25">
      <c r="A14" s="1">
        <v>13</v>
      </c>
      <c r="B14" s="1" t="s">
        <v>435</v>
      </c>
      <c r="C14" s="1" t="s">
        <v>436</v>
      </c>
      <c r="D14" s="1">
        <v>230</v>
      </c>
      <c r="E14" s="1" t="s">
        <v>412</v>
      </c>
      <c r="F14" s="2" t="s">
        <v>437</v>
      </c>
      <c r="G14" s="1">
        <v>1612136</v>
      </c>
      <c r="H14" s="1">
        <v>1</v>
      </c>
      <c r="I14" s="1" t="s">
        <v>434</v>
      </c>
      <c r="J14" s="1" t="s">
        <v>17</v>
      </c>
      <c r="K14" s="2" t="str">
        <f t="shared" si="0"/>
        <v xml:space="preserve">                new StateProvince() { Id = 13, StateProvinceCode = "ID", StateProvinceName = "Idaho", CountryId = 230, SalesTerritory = "Rocky Mountain", LatestRecordedPopulation = 1612136, LastEditedBy = 1, ValidFrom = DateTime.Parse("2013-01-01 00:01:00.0000000"), ValidTo = DateTime.Parse("9999-12-31 23:59:59.9999999") },</v>
      </c>
    </row>
    <row r="15" spans="1:11" ht="409.5" x14ac:dyDescent="0.25">
      <c r="A15" s="1">
        <v>14</v>
      </c>
      <c r="B15" s="1" t="s">
        <v>438</v>
      </c>
      <c r="C15" s="1" t="s">
        <v>439</v>
      </c>
      <c r="D15" s="1">
        <v>230</v>
      </c>
      <c r="E15" s="1" t="s">
        <v>440</v>
      </c>
      <c r="F15" s="2" t="s">
        <v>441</v>
      </c>
      <c r="G15" s="1">
        <v>13397420</v>
      </c>
      <c r="H15" s="1">
        <v>20</v>
      </c>
      <c r="I15" s="1" t="s">
        <v>19</v>
      </c>
      <c r="J15" s="1" t="s">
        <v>17</v>
      </c>
      <c r="K15" s="2" t="str">
        <f t="shared" si="0"/>
        <v xml:space="preserve">                new StateProvince() { Id = 14, StateProvinceCode = "IL", StateProvinceName = "Illinois", CountryId = 230, SalesTerritory = "Great Lakes", LatestRecordedPopulation = 13397420, LastEditedBy = 20, ValidFrom = DateTime.Parse("2013-07-01 16:00:00.0000000"), ValidTo = DateTime.Parse("9999-12-31 23:59:59.9999999") },</v>
      </c>
    </row>
    <row r="16" spans="1:11" ht="409.5" x14ac:dyDescent="0.25">
      <c r="A16" s="1">
        <v>15</v>
      </c>
      <c r="B16" s="1" t="s">
        <v>442</v>
      </c>
      <c r="C16" s="1" t="s">
        <v>443</v>
      </c>
      <c r="D16" s="1">
        <v>230</v>
      </c>
      <c r="E16" s="1" t="s">
        <v>440</v>
      </c>
      <c r="F16" s="2" t="s">
        <v>444</v>
      </c>
      <c r="G16" s="1">
        <v>6570902</v>
      </c>
      <c r="H16" s="1">
        <v>1</v>
      </c>
      <c r="I16" s="1" t="s">
        <v>430</v>
      </c>
      <c r="J16" s="1" t="s">
        <v>17</v>
      </c>
      <c r="K16" s="2" t="str">
        <f t="shared" si="0"/>
        <v xml:space="preserve">                new StateProvince() { Id = 15, StateProvinceCode = "IN", StateProvinceName = "Indiana", CountryId = 230, SalesTerritory = "Great Lakes", LatestRecordedPopulation = 6570902, LastEditedBy = 1, ValidFrom = DateTime.Parse("2013-01-01 00:02:00.0000000"), ValidTo = DateTime.Parse("9999-12-31 23:59:59.9999999") },</v>
      </c>
    </row>
    <row r="17" spans="1:11" ht="409.5" x14ac:dyDescent="0.25">
      <c r="A17" s="1">
        <v>16</v>
      </c>
      <c r="B17" s="1" t="s">
        <v>445</v>
      </c>
      <c r="C17" s="1" t="s">
        <v>446</v>
      </c>
      <c r="D17" s="1">
        <v>230</v>
      </c>
      <c r="E17" s="1" t="s">
        <v>447</v>
      </c>
      <c r="F17" s="2" t="s">
        <v>448</v>
      </c>
      <c r="G17" s="1">
        <v>3214032</v>
      </c>
      <c r="H17" s="1">
        <v>20</v>
      </c>
      <c r="I17" s="1" t="s">
        <v>19</v>
      </c>
      <c r="J17" s="1" t="s">
        <v>17</v>
      </c>
      <c r="K17" s="2" t="str">
        <f t="shared" si="0"/>
        <v xml:space="preserve">                new StateProvince() { Id = 16, StateProvinceCode = "IA", StateProvinceName = "Iowa", CountryId = 230, SalesTerritory = "Plains", LatestRecordedPopulation = 3214032, LastEditedBy = 20, ValidFrom = DateTime.Parse("2013-07-01 16:00:00.0000000"), ValidTo = DateTime.Parse("9999-12-31 23:59:59.9999999") },</v>
      </c>
    </row>
    <row r="18" spans="1:11" ht="360" x14ac:dyDescent="0.25">
      <c r="A18" s="1">
        <v>17</v>
      </c>
      <c r="B18" s="1" t="s">
        <v>449</v>
      </c>
      <c r="C18" s="1" t="s">
        <v>450</v>
      </c>
      <c r="D18" s="1">
        <v>230</v>
      </c>
      <c r="E18" s="1" t="s">
        <v>447</v>
      </c>
      <c r="F18" s="2" t="s">
        <v>451</v>
      </c>
      <c r="G18" s="1">
        <v>2893957</v>
      </c>
      <c r="H18" s="1">
        <v>1</v>
      </c>
      <c r="I18" s="1" t="s">
        <v>452</v>
      </c>
      <c r="J18" s="1" t="s">
        <v>17</v>
      </c>
      <c r="K18" s="2" t="str">
        <f t="shared" si="0"/>
        <v xml:space="preserve">                new StateProvince() { Id = 17, StateProvinceCode = "KS", StateProvinceName = "Kansas", CountryId = 230, SalesTerritory = "Plains", LatestRecordedPopulation = 2893957, LastEditedBy = 1, ValidFrom = DateTime.Parse("2013-01-01 00:04:00.0000000"), ValidTo = DateTime.Parse("9999-12-31 23:59:59.9999999") },</v>
      </c>
    </row>
    <row r="19" spans="1:11" ht="409.5" x14ac:dyDescent="0.25">
      <c r="A19" s="1">
        <v>18</v>
      </c>
      <c r="B19" s="1" t="s">
        <v>453</v>
      </c>
      <c r="C19" s="1" t="s">
        <v>454</v>
      </c>
      <c r="D19" s="1">
        <v>230</v>
      </c>
      <c r="E19" s="1" t="s">
        <v>394</v>
      </c>
      <c r="F19" s="2" t="s">
        <v>455</v>
      </c>
      <c r="G19" s="1">
        <v>4571106</v>
      </c>
      <c r="H19" s="1">
        <v>20</v>
      </c>
      <c r="I19" s="1" t="s">
        <v>19</v>
      </c>
      <c r="J19" s="1" t="s">
        <v>17</v>
      </c>
      <c r="K19" s="2" t="str">
        <f t="shared" si="0"/>
        <v xml:space="preserve">                new StateProvince() { Id = 18, StateProvinceCode = "KY", StateProvinceName = "Kentucky", CountryId = 230, SalesTerritory = "Southeast", LatestRecordedPopulation = 4571106, LastEditedBy = 20, ValidFrom = DateTime.Parse("2013-07-01 16:00:00.0000000"), ValidTo = DateTime.Parse("9999-12-31 23:59:59.9999999") },</v>
      </c>
    </row>
    <row r="20" spans="1:11" ht="409.5" x14ac:dyDescent="0.25">
      <c r="A20" s="1">
        <v>19</v>
      </c>
      <c r="B20" s="1" t="s">
        <v>456</v>
      </c>
      <c r="C20" s="1" t="s">
        <v>457</v>
      </c>
      <c r="D20" s="1">
        <v>230</v>
      </c>
      <c r="E20" s="1" t="s">
        <v>394</v>
      </c>
      <c r="F20" s="2" t="s">
        <v>458</v>
      </c>
      <c r="G20" s="1">
        <v>4810488</v>
      </c>
      <c r="H20" s="1">
        <v>8</v>
      </c>
      <c r="I20" s="1" t="s">
        <v>24</v>
      </c>
      <c r="J20" s="1" t="s">
        <v>17</v>
      </c>
      <c r="K20" s="2" t="str">
        <f t="shared" si="0"/>
        <v xml:space="preserve">                new StateProvince() { Id = 19, StateProvinceCode = "LA", StateProvinceName = "Louisiana", CountryId = 230, SalesTerritory = "Southeast", LatestRecordedPopulation = 4810488, LastEditedBy = 8, ValidFrom = DateTime.Parse("2014-07-01 16:00:00.0000000"), ValidTo = DateTime.Parse("9999-12-31 23:59:59.9999999") },</v>
      </c>
    </row>
    <row r="21" spans="1:11" ht="409.5" x14ac:dyDescent="0.25">
      <c r="A21" s="1">
        <v>20</v>
      </c>
      <c r="B21" s="1" t="s">
        <v>459</v>
      </c>
      <c r="C21" s="1" t="s">
        <v>460</v>
      </c>
      <c r="D21" s="1">
        <v>230</v>
      </c>
      <c r="E21" s="1" t="s">
        <v>416</v>
      </c>
      <c r="F21" s="2" t="s">
        <v>461</v>
      </c>
      <c r="G21" s="1">
        <v>1381434</v>
      </c>
      <c r="H21" s="1">
        <v>8</v>
      </c>
      <c r="I21" s="1" t="s">
        <v>24</v>
      </c>
      <c r="J21" s="1" t="s">
        <v>17</v>
      </c>
      <c r="K21" s="2" t="str">
        <f t="shared" si="0"/>
        <v xml:space="preserve">                new StateProvince() { Id = 20, StateProvinceCode = "ME", StateProvinceName = "Maine", CountryId = 230, SalesTerritory = "New England", LatestRecordedPopulation = 1381434, LastEditedBy = 8, ValidFrom = DateTime.Parse("2014-07-01 16:00:00.0000000"), ValidTo = DateTime.Parse("9999-12-31 23:59:59.9999999") },</v>
      </c>
    </row>
    <row r="22" spans="1:11" ht="409.5" x14ac:dyDescent="0.25">
      <c r="A22" s="1">
        <v>21</v>
      </c>
      <c r="B22" s="1" t="s">
        <v>462</v>
      </c>
      <c r="C22" s="1" t="s">
        <v>463</v>
      </c>
      <c r="D22" s="1">
        <v>230</v>
      </c>
      <c r="E22" s="1" t="s">
        <v>420</v>
      </c>
      <c r="F22" s="2" t="s">
        <v>464</v>
      </c>
      <c r="G22" s="1">
        <v>5928814</v>
      </c>
      <c r="H22" s="1">
        <v>1</v>
      </c>
      <c r="I22" s="1" t="s">
        <v>452</v>
      </c>
      <c r="J22" s="1" t="s">
        <v>17</v>
      </c>
      <c r="K22" s="2" t="str">
        <f t="shared" si="0"/>
        <v xml:space="preserve">                new StateProvince() { Id = 21, StateProvinceCode = "MD", StateProvinceName = "Maryland", CountryId = 230, SalesTerritory = "Mideast", LatestRecordedPopulation = 5928814, LastEditedBy = 1, ValidFrom = DateTime.Parse("2013-01-01 00:04:00.0000000"), ValidTo = DateTime.Parse("9999-12-31 23:59:59.9999999") },</v>
      </c>
    </row>
    <row r="23" spans="1:11" ht="409.5" x14ac:dyDescent="0.25">
      <c r="A23" s="1">
        <v>22</v>
      </c>
      <c r="B23" s="1" t="s">
        <v>465</v>
      </c>
      <c r="C23" s="1" t="s">
        <v>466</v>
      </c>
      <c r="D23" s="1">
        <v>230</v>
      </c>
      <c r="E23" s="1" t="s">
        <v>416</v>
      </c>
      <c r="F23" s="2" t="s">
        <v>467</v>
      </c>
      <c r="G23" s="1">
        <v>6960536</v>
      </c>
      <c r="H23" s="1">
        <v>8</v>
      </c>
      <c r="I23" s="1" t="s">
        <v>24</v>
      </c>
      <c r="J23" s="1" t="s">
        <v>17</v>
      </c>
      <c r="K23" s="2" t="str">
        <f t="shared" si="0"/>
        <v xml:space="preserve">                new StateProvince() { Id = 22, StateProvinceCode = "MA", StateProvinceName = "Massachusetts[E]", CountryId = 230, SalesTerritory = "New England", LatestRecordedPopulation = 6960536, LastEditedBy = 8, ValidFrom = DateTime.Parse("2014-07-01 16:00:00.0000000"), ValidTo = DateTime.Parse("9999-12-31 23:59:59.9999999") },</v>
      </c>
    </row>
    <row r="24" spans="1:11" ht="409.5" x14ac:dyDescent="0.25">
      <c r="A24" s="1">
        <v>23</v>
      </c>
      <c r="B24" s="1" t="s">
        <v>468</v>
      </c>
      <c r="C24" s="1" t="s">
        <v>469</v>
      </c>
      <c r="D24" s="1">
        <v>230</v>
      </c>
      <c r="E24" s="1" t="s">
        <v>440</v>
      </c>
      <c r="F24" s="2" t="s">
        <v>470</v>
      </c>
      <c r="G24" s="1">
        <v>9895622</v>
      </c>
      <c r="H24" s="1">
        <v>1</v>
      </c>
      <c r="I24" s="1" t="s">
        <v>434</v>
      </c>
      <c r="J24" s="1" t="s">
        <v>17</v>
      </c>
      <c r="K24" s="2" t="str">
        <f t="shared" si="0"/>
        <v xml:space="preserve">                new StateProvince() { Id = 23, StateProvinceCode = "MI", StateProvinceName = "Michigan", CountryId = 230, SalesTerritory = "Great Lakes", LatestRecordedPopulation = 9895622, LastEditedBy = 1, ValidFrom = DateTime.Parse("2013-01-01 00:01:00.0000000"), ValidTo = DateTime.Parse("9999-12-31 23:59:59.9999999") },</v>
      </c>
    </row>
    <row r="25" spans="1:11" ht="409.5" x14ac:dyDescent="0.25">
      <c r="A25" s="1">
        <v>24</v>
      </c>
      <c r="B25" s="1" t="s">
        <v>471</v>
      </c>
      <c r="C25" s="1" t="s">
        <v>472</v>
      </c>
      <c r="D25" s="1">
        <v>230</v>
      </c>
      <c r="E25" s="1" t="s">
        <v>447</v>
      </c>
      <c r="F25" s="2" t="s">
        <v>473</v>
      </c>
      <c r="G25" s="1">
        <v>5637195</v>
      </c>
      <c r="H25" s="1">
        <v>8</v>
      </c>
      <c r="I25" s="1" t="s">
        <v>24</v>
      </c>
      <c r="J25" s="1" t="s">
        <v>17</v>
      </c>
      <c r="K25" s="2" t="str">
        <f t="shared" si="0"/>
        <v xml:space="preserve">                new StateProvince() { Id = 24, StateProvinceCode = "MN", StateProvinceName = "Minnesota", CountryId = 230, SalesTerritory = "Plains", LatestRecordedPopulation = 5637195, LastEditedBy = 8, ValidFrom = DateTime.Parse("2014-07-01 16:00:00.0000000"), ValidTo = DateTime.Parse("9999-12-31 23:59:59.9999999") },</v>
      </c>
    </row>
    <row r="26" spans="1:11" ht="409.5" x14ac:dyDescent="0.25">
      <c r="A26" s="1">
        <v>25</v>
      </c>
      <c r="B26" s="1" t="s">
        <v>474</v>
      </c>
      <c r="C26" s="1" t="s">
        <v>475</v>
      </c>
      <c r="D26" s="1">
        <v>230</v>
      </c>
      <c r="E26" s="1" t="s">
        <v>394</v>
      </c>
      <c r="F26" s="2" t="s">
        <v>476</v>
      </c>
      <c r="G26" s="1">
        <v>2991207</v>
      </c>
      <c r="H26" s="1">
        <v>1</v>
      </c>
      <c r="I26" s="1" t="s">
        <v>452</v>
      </c>
      <c r="J26" s="1" t="s">
        <v>17</v>
      </c>
      <c r="K26" s="2" t="str">
        <f t="shared" si="0"/>
        <v xml:space="preserve">                new StateProvince() { Id = 25, StateProvinceCode = "MS", StateProvinceName = "Mississippi", CountryId = 230, SalesTerritory = "Southeast", LatestRecordedPopulation = 2991207, LastEditedBy = 1, ValidFrom = DateTime.Parse("2013-01-01 00:04:00.0000000"), ValidTo = DateTime.Parse("9999-12-31 23:59:59.9999999") },</v>
      </c>
    </row>
    <row r="27" spans="1:11" ht="409.5" x14ac:dyDescent="0.25">
      <c r="A27" s="1">
        <v>26</v>
      </c>
      <c r="B27" s="1" t="s">
        <v>477</v>
      </c>
      <c r="C27" s="1" t="s">
        <v>478</v>
      </c>
      <c r="D27" s="1">
        <v>230</v>
      </c>
      <c r="E27" s="1" t="s">
        <v>447</v>
      </c>
      <c r="F27" s="2" t="s">
        <v>479</v>
      </c>
      <c r="G27" s="1">
        <v>6262867</v>
      </c>
      <c r="H27" s="1">
        <v>8</v>
      </c>
      <c r="I27" s="1" t="s">
        <v>24</v>
      </c>
      <c r="J27" s="1" t="s">
        <v>17</v>
      </c>
      <c r="K27" s="2" t="str">
        <f t="shared" si="0"/>
        <v xml:space="preserve">                new StateProvince() { Id = 26, StateProvinceCode = "MO", StateProvinceName = "Missouri", CountryId = 230, SalesTerritory = "Plains", LatestRecordedPopulation = 6262867, LastEditedBy = 8, ValidFrom = DateTime.Parse("2014-07-01 16:00:00.0000000"), ValidTo = DateTime.Parse("9999-12-31 23:59:59.9999999") },</v>
      </c>
    </row>
    <row r="28" spans="1:11" ht="409.5" x14ac:dyDescent="0.25">
      <c r="A28" s="1">
        <v>27</v>
      </c>
      <c r="B28" s="1" t="s">
        <v>480</v>
      </c>
      <c r="C28" s="1" t="s">
        <v>481</v>
      </c>
      <c r="D28" s="1">
        <v>230</v>
      </c>
      <c r="E28" s="1" t="s">
        <v>412</v>
      </c>
      <c r="F28" s="2" t="s">
        <v>482</v>
      </c>
      <c r="G28" s="1">
        <v>1187597</v>
      </c>
      <c r="H28" s="1">
        <v>8</v>
      </c>
      <c r="I28" s="1" t="s">
        <v>24</v>
      </c>
      <c r="J28" s="1" t="s">
        <v>17</v>
      </c>
      <c r="K28" s="2" t="str">
        <f t="shared" si="0"/>
        <v xml:space="preserve">                new StateProvince() { Id = 27, StateProvinceCode = "MT", StateProvinceName = "Montana", CountryId = 230, SalesTerritory = "Rocky Mountain", LatestRecordedPopulation = 1187597, LastEditedBy = 8, ValidFrom = DateTime.Parse("2014-07-01 16:00:00.0000000"), ValidTo = DateTime.Parse("9999-12-31 23:59:59.9999999") },</v>
      </c>
    </row>
    <row r="29" spans="1:11" ht="409.5" x14ac:dyDescent="0.25">
      <c r="A29" s="1">
        <v>28</v>
      </c>
      <c r="B29" s="1" t="s">
        <v>483</v>
      </c>
      <c r="C29" s="1" t="s">
        <v>484</v>
      </c>
      <c r="D29" s="1">
        <v>230</v>
      </c>
      <c r="E29" s="1" t="s">
        <v>447</v>
      </c>
      <c r="F29" s="2" t="s">
        <v>485</v>
      </c>
      <c r="G29" s="1">
        <v>1943256</v>
      </c>
      <c r="H29" s="1">
        <v>8</v>
      </c>
      <c r="I29" s="1" t="s">
        <v>24</v>
      </c>
      <c r="J29" s="1" t="s">
        <v>17</v>
      </c>
      <c r="K29" s="2" t="str">
        <f t="shared" si="0"/>
        <v xml:space="preserve">                new StateProvince() { Id = 28, StateProvinceCode = "NE", StateProvinceName = "Nebraska", CountryId = 230, SalesTerritory = "Plains", LatestRecordedPopulation = 1943256, LastEditedBy = 8, ValidFrom = DateTime.Parse("2014-07-01 16:00:00.0000000"), ValidTo = DateTime.Parse("9999-12-31 23:59:59.9999999") },</v>
      </c>
    </row>
    <row r="30" spans="1:11" ht="300" x14ac:dyDescent="0.25">
      <c r="A30" s="1">
        <v>29</v>
      </c>
      <c r="B30" s="1" t="s">
        <v>486</v>
      </c>
      <c r="C30" s="1" t="s">
        <v>487</v>
      </c>
      <c r="D30" s="1">
        <v>230</v>
      </c>
      <c r="E30" s="1" t="s">
        <v>398</v>
      </c>
      <c r="F30" s="2" t="s">
        <v>488</v>
      </c>
      <c r="G30" s="1">
        <v>2790136</v>
      </c>
      <c r="H30" s="1">
        <v>1</v>
      </c>
      <c r="I30" s="1" t="s">
        <v>489</v>
      </c>
      <c r="J30" s="1" t="s">
        <v>17</v>
      </c>
      <c r="K30" s="2" t="str">
        <f t="shared" si="0"/>
        <v xml:space="preserve">                new StateProvince() { Id = 29, StateProvinceCode = "NV", StateProvinceName = "Nevada", CountryId = 230, SalesTerritory = "Far West", LatestRecordedPopulation = 2790136, LastEditedBy = 1, ValidFrom = DateTime.Parse("2013-01-01 00:03:00.0000000"), ValidTo = DateTime.Parse("9999-12-31 23:59:59.9999999") },</v>
      </c>
    </row>
    <row r="31" spans="1:11" ht="285" x14ac:dyDescent="0.25">
      <c r="A31" s="1">
        <v>30</v>
      </c>
      <c r="B31" s="1" t="s">
        <v>490</v>
      </c>
      <c r="C31" s="1" t="s">
        <v>491</v>
      </c>
      <c r="D31" s="1">
        <v>230</v>
      </c>
      <c r="E31" s="1" t="s">
        <v>416</v>
      </c>
      <c r="F31" s="2" t="s">
        <v>492</v>
      </c>
      <c r="G31" s="1">
        <v>1376397</v>
      </c>
      <c r="H31" s="1">
        <v>8</v>
      </c>
      <c r="I31" s="1" t="s">
        <v>24</v>
      </c>
      <c r="J31" s="1" t="s">
        <v>17</v>
      </c>
      <c r="K31" s="2" t="str">
        <f t="shared" si="0"/>
        <v xml:space="preserve">                new StateProvince() { Id = 30, StateProvinceCode = "NH", StateProvinceName = "New Hampshire", CountryId = 230, SalesTerritory = "New England", LatestRecordedPopulation = 1376397, LastEditedBy = 8, ValidFrom = DateTime.Parse("2014-07-01 16:00:00.0000000"), ValidTo = DateTime.Parse("9999-12-31 23:59:59.9999999") },</v>
      </c>
    </row>
    <row r="32" spans="1:11" ht="345" x14ac:dyDescent="0.25">
      <c r="A32" s="1">
        <v>31</v>
      </c>
      <c r="B32" s="1" t="s">
        <v>493</v>
      </c>
      <c r="C32" s="1" t="s">
        <v>494</v>
      </c>
      <c r="D32" s="1">
        <v>230</v>
      </c>
      <c r="E32" s="1" t="s">
        <v>420</v>
      </c>
      <c r="F32" s="2" t="s">
        <v>495</v>
      </c>
      <c r="G32" s="1">
        <v>8899339</v>
      </c>
      <c r="H32" s="1">
        <v>1</v>
      </c>
      <c r="I32" s="1" t="s">
        <v>430</v>
      </c>
      <c r="J32" s="1" t="s">
        <v>17</v>
      </c>
      <c r="K32" s="2" t="str">
        <f t="shared" si="0"/>
        <v xml:space="preserve">                new StateProvince() { Id = 31, StateProvinceCode = "NJ", StateProvinceName = "New Jersey", CountryId = 230, SalesTerritory = "Mideast", LatestRecordedPopulation = 8899339, LastEditedBy = 1, ValidFrom = DateTime.Parse("2013-01-01 00:02:00.0000000"), ValidTo = DateTime.Parse("9999-12-31 23:59:59.9999999") },</v>
      </c>
    </row>
    <row r="33" spans="1:11" ht="225" x14ac:dyDescent="0.25">
      <c r="A33" s="1">
        <v>32</v>
      </c>
      <c r="B33" s="1" t="s">
        <v>496</v>
      </c>
      <c r="C33" s="1" t="s">
        <v>497</v>
      </c>
      <c r="D33" s="1">
        <v>230</v>
      </c>
      <c r="E33" s="1" t="s">
        <v>402</v>
      </c>
      <c r="F33" s="2" t="s">
        <v>498</v>
      </c>
      <c r="G33" s="1">
        <v>2345662</v>
      </c>
      <c r="H33" s="1">
        <v>15</v>
      </c>
      <c r="I33" s="1" t="s">
        <v>20</v>
      </c>
      <c r="J33" s="1" t="s">
        <v>17</v>
      </c>
      <c r="K33" s="2" t="str">
        <f t="shared" si="0"/>
        <v xml:space="preserve">                new StateProvince() { Id = 32, StateProvinceCode = "NM", StateProvinceName = "New Mexico", CountryId = 230, SalesTerritory = "Southwest", LatestRecordedPopulation = 2345662, LastEditedBy = 15, ValidFrom = DateTime.Parse("2015-07-01 16:00:00.0000000"), ValidTo = DateTime.Parse("9999-12-31 23:59:59.9999999") },</v>
      </c>
    </row>
    <row r="34" spans="1:11" ht="409.5" x14ac:dyDescent="0.25">
      <c r="A34" s="1">
        <v>33</v>
      </c>
      <c r="B34" s="1" t="s">
        <v>499</v>
      </c>
      <c r="C34" s="1" t="s">
        <v>500</v>
      </c>
      <c r="D34" s="1">
        <v>230</v>
      </c>
      <c r="E34" s="1" t="s">
        <v>420</v>
      </c>
      <c r="F34" s="2" t="s">
        <v>501</v>
      </c>
      <c r="G34" s="1">
        <v>20437172</v>
      </c>
      <c r="H34" s="1">
        <v>20</v>
      </c>
      <c r="I34" s="1" t="s">
        <v>19</v>
      </c>
      <c r="J34" s="1" t="s">
        <v>17</v>
      </c>
      <c r="K34" s="2" t="str">
        <f t="shared" si="0"/>
        <v xml:space="preserve">                new StateProvince() { Id = 33, StateProvinceCode = "NY", StateProvinceName = "New York", CountryId = 230, SalesTerritory = "Mideast", LatestRecordedPopulation = 20437172, LastEditedBy = 20, ValidFrom = DateTime.Parse("2013-07-01 16:00:00.0000000"), ValidTo = DateTime.Parse("9999-12-31 23:59:59.9999999") },</v>
      </c>
    </row>
    <row r="35" spans="1:11" ht="409.5" x14ac:dyDescent="0.25">
      <c r="A35" s="1">
        <v>34</v>
      </c>
      <c r="B35" s="1" t="s">
        <v>502</v>
      </c>
      <c r="C35" s="1" t="s">
        <v>503</v>
      </c>
      <c r="D35" s="1">
        <v>230</v>
      </c>
      <c r="E35" s="1" t="s">
        <v>394</v>
      </c>
      <c r="F35" s="2" t="s">
        <v>504</v>
      </c>
      <c r="G35" s="1">
        <v>10241982</v>
      </c>
      <c r="H35" s="1">
        <v>8</v>
      </c>
      <c r="I35" s="1" t="s">
        <v>24</v>
      </c>
      <c r="J35" s="1" t="s">
        <v>17</v>
      </c>
      <c r="K35" s="2" t="str">
        <f t="shared" si="0"/>
        <v xml:space="preserve">                new StateProvince() { Id = 34, StateProvinceCode = "NC", StateProvinceName = "North Carolina", CountryId = 230, SalesTerritory = "Southeast", LatestRecordedPopulation = 10241982, LastEditedBy = 8, ValidFrom = DateTime.Parse("2014-07-01 16:00:00.0000000"), ValidTo = DateTime.Parse("9999-12-31 23:59:59.9999999") },</v>
      </c>
    </row>
    <row r="36" spans="1:11" ht="270" x14ac:dyDescent="0.25">
      <c r="A36" s="1">
        <v>35</v>
      </c>
      <c r="B36" s="1" t="s">
        <v>505</v>
      </c>
      <c r="C36" s="1" t="s">
        <v>506</v>
      </c>
      <c r="D36" s="1">
        <v>230</v>
      </c>
      <c r="E36" s="1" t="s">
        <v>447</v>
      </c>
      <c r="F36" s="2" t="s">
        <v>507</v>
      </c>
      <c r="G36" s="1">
        <v>723393</v>
      </c>
      <c r="H36" s="1">
        <v>1</v>
      </c>
      <c r="I36" s="1" t="s">
        <v>430</v>
      </c>
      <c r="J36" s="1" t="s">
        <v>17</v>
      </c>
      <c r="K36" s="2" t="str">
        <f t="shared" si="0"/>
        <v xml:space="preserve">                new StateProvince() { Id = 35, StateProvinceCode = "ND", StateProvinceName = "North Dakota", CountryId = 230, SalesTerritory = "Plains", LatestRecordedPopulation = 723393, LastEditedBy = 1, ValidFrom = DateTime.Parse("2013-01-01 00:02:00.0000000"), ValidTo = DateTime.Parse("9999-12-31 23:59:59.9999999") },</v>
      </c>
    </row>
    <row r="37" spans="1:11" ht="409.5" x14ac:dyDescent="0.25">
      <c r="A37" s="1">
        <v>36</v>
      </c>
      <c r="B37" s="1" t="s">
        <v>508</v>
      </c>
      <c r="C37" s="1" t="s">
        <v>509</v>
      </c>
      <c r="D37" s="1">
        <v>230</v>
      </c>
      <c r="E37" s="1" t="s">
        <v>440</v>
      </c>
      <c r="F37" s="2" t="s">
        <v>510</v>
      </c>
      <c r="G37" s="1">
        <v>12514985</v>
      </c>
      <c r="H37" s="1">
        <v>20</v>
      </c>
      <c r="I37" s="1" t="s">
        <v>19</v>
      </c>
      <c r="J37" s="1" t="s">
        <v>17</v>
      </c>
      <c r="K37" s="2" t="str">
        <f t="shared" si="0"/>
        <v xml:space="preserve">                new StateProvince() { Id = 36, StateProvinceCode = "OH", StateProvinceName = "Ohio", CountryId = 230, SalesTerritory = "Great Lakes", LatestRecordedPopulation = 12514985, LastEditedBy = 20, ValidFrom = DateTime.Parse("2013-07-01 16:00:00.0000000"), ValidTo = DateTime.Parse("9999-12-31 23:59:59.9999999") },</v>
      </c>
    </row>
    <row r="38" spans="1:11" ht="409.5" x14ac:dyDescent="0.25">
      <c r="A38" s="1">
        <v>37</v>
      </c>
      <c r="B38" s="1" t="s">
        <v>511</v>
      </c>
      <c r="C38" s="1" t="s">
        <v>512</v>
      </c>
      <c r="D38" s="1">
        <v>230</v>
      </c>
      <c r="E38" s="1" t="s">
        <v>402</v>
      </c>
      <c r="F38" s="2" t="s">
        <v>513</v>
      </c>
      <c r="G38" s="1">
        <v>3850568</v>
      </c>
      <c r="H38" s="1">
        <v>1</v>
      </c>
      <c r="I38" s="1" t="s">
        <v>434</v>
      </c>
      <c r="J38" s="1" t="s">
        <v>17</v>
      </c>
      <c r="K38" s="2" t="str">
        <f t="shared" si="0"/>
        <v xml:space="preserve">                new StateProvince() { Id = 37, StateProvinceCode = "OK", StateProvinceName = "Oklahoma", CountryId = 230, SalesTerritory = "Southwest", LatestRecordedPopulation = 3850568, LastEditedBy = 1, ValidFrom = DateTime.Parse("2013-01-01 00:01:00.0000000"), ValidTo = DateTime.Parse("9999-12-31 23:59:59.9999999") },</v>
      </c>
    </row>
    <row r="39" spans="1:11" ht="409.5" x14ac:dyDescent="0.25">
      <c r="A39" s="1">
        <v>38</v>
      </c>
      <c r="B39" s="1" t="s">
        <v>514</v>
      </c>
      <c r="C39" s="1" t="s">
        <v>515</v>
      </c>
      <c r="D39" s="1">
        <v>230</v>
      </c>
      <c r="E39" s="1" t="s">
        <v>398</v>
      </c>
      <c r="F39" s="2" t="s">
        <v>516</v>
      </c>
      <c r="G39" s="1">
        <v>4250757</v>
      </c>
      <c r="H39" s="1">
        <v>15</v>
      </c>
      <c r="I39" s="1" t="s">
        <v>20</v>
      </c>
      <c r="J39" s="1" t="s">
        <v>17</v>
      </c>
      <c r="K39" s="2" t="str">
        <f t="shared" si="0"/>
        <v xml:space="preserve">                new StateProvince() { Id = 38, StateProvinceCode = "OR", StateProvinceName = "Oregon", CountryId = 230, SalesTerritory = "Far West", LatestRecordedPopulation = 4250757, LastEditedBy = 15, ValidFrom = DateTime.Parse("2015-07-01 16:00:00.0000000"), ValidTo = DateTime.Parse("9999-12-31 23:59:59.9999999") },</v>
      </c>
    </row>
    <row r="40" spans="1:11" ht="375" x14ac:dyDescent="0.25">
      <c r="A40" s="1">
        <v>39</v>
      </c>
      <c r="B40" s="1" t="s">
        <v>517</v>
      </c>
      <c r="C40" s="1" t="s">
        <v>518</v>
      </c>
      <c r="D40" s="1">
        <v>230</v>
      </c>
      <c r="E40" s="1" t="s">
        <v>420</v>
      </c>
      <c r="F40" s="2" t="s">
        <v>519</v>
      </c>
      <c r="G40" s="1">
        <v>13284753</v>
      </c>
      <c r="H40" s="1">
        <v>8</v>
      </c>
      <c r="I40" s="1" t="s">
        <v>24</v>
      </c>
      <c r="J40" s="1" t="s">
        <v>17</v>
      </c>
      <c r="K40" s="2" t="str">
        <f t="shared" si="0"/>
        <v xml:space="preserve">                new StateProvince() { Id = 39, StateProvinceCode = "PA", StateProvinceName = "Pennsylvania", CountryId = 230, SalesTerritory = "Mideast", LatestRecordedPopulation = 13284753, LastEditedBy = 8, ValidFrom = DateTime.Parse("2014-07-01 16:00:00.0000000"), ValidTo = DateTime.Parse("9999-12-31 23:59:59.9999999") },</v>
      </c>
    </row>
    <row r="41" spans="1:11" ht="300" x14ac:dyDescent="0.25">
      <c r="A41" s="1">
        <v>40</v>
      </c>
      <c r="B41" s="1" t="s">
        <v>520</v>
      </c>
      <c r="C41" s="1" t="s">
        <v>521</v>
      </c>
      <c r="D41" s="1">
        <v>230</v>
      </c>
      <c r="E41" s="1" t="s">
        <v>522</v>
      </c>
      <c r="F41" s="2" t="s">
        <v>523</v>
      </c>
      <c r="G41" s="1">
        <v>3613149</v>
      </c>
      <c r="H41" s="1">
        <v>20</v>
      </c>
      <c r="I41" s="1" t="s">
        <v>19</v>
      </c>
      <c r="J41" s="1" t="s">
        <v>17</v>
      </c>
      <c r="K41" s="2" t="str">
        <f t="shared" si="0"/>
        <v xml:space="preserve">                new StateProvince() { Id = 40, StateProvinceCode = "PR", StateProvinceName = "Puerto Rico (US Territory)", CountryId = 230, SalesTerritory = "External", LatestRecordedPopulation = 3613149, LastEditedBy = 20, ValidFrom = DateTime.Parse("2013-07-01 16:00:00.0000000"), ValidTo = DateTime.Parse("9999-12-31 23:59:59.9999999") },</v>
      </c>
    </row>
    <row r="42" spans="1:11" ht="135" x14ac:dyDescent="0.25">
      <c r="A42" s="1">
        <v>41</v>
      </c>
      <c r="B42" s="1" t="s">
        <v>524</v>
      </c>
      <c r="C42" s="1" t="s">
        <v>525</v>
      </c>
      <c r="D42" s="1">
        <v>230</v>
      </c>
      <c r="E42" s="1" t="s">
        <v>416</v>
      </c>
      <c r="F42" s="2" t="s">
        <v>526</v>
      </c>
      <c r="G42" s="1">
        <v>1051511</v>
      </c>
      <c r="H42" s="1">
        <v>1</v>
      </c>
      <c r="I42" s="1" t="s">
        <v>452</v>
      </c>
      <c r="J42" s="1" t="s">
        <v>17</v>
      </c>
      <c r="K42" s="2" t="str">
        <f t="shared" si="0"/>
        <v xml:space="preserve">                new StateProvince() { Id = 41, StateProvinceCode = "RI", StateProvinceName = "Rhode Island", CountryId = 230, SalesTerritory = "New England", LatestRecordedPopulation = 1051511, LastEditedBy = 1, ValidFrom = DateTime.Parse("2013-01-01 00:04:00.0000000"), ValidTo = DateTime.Parse("9999-12-31 23:59:59.9999999") },</v>
      </c>
    </row>
    <row r="43" spans="1:11" ht="405" x14ac:dyDescent="0.25">
      <c r="A43" s="1">
        <v>42</v>
      </c>
      <c r="B43" s="1" t="s">
        <v>527</v>
      </c>
      <c r="C43" s="1" t="s">
        <v>528</v>
      </c>
      <c r="D43" s="1">
        <v>230</v>
      </c>
      <c r="E43" s="1" t="s">
        <v>394</v>
      </c>
      <c r="F43" s="2" t="s">
        <v>529</v>
      </c>
      <c r="G43" s="1">
        <v>4774839</v>
      </c>
      <c r="H43" s="1">
        <v>1</v>
      </c>
      <c r="I43" s="1" t="s">
        <v>489</v>
      </c>
      <c r="J43" s="1" t="s">
        <v>17</v>
      </c>
      <c r="K43" s="2" t="str">
        <f t="shared" si="0"/>
        <v xml:space="preserve">                new StateProvince() { Id = 42, StateProvinceCode = "SC", StateProvinceName = "South Carolina", CountryId = 230, SalesTerritory = "Southeast", LatestRecordedPopulation = 4774839, LastEditedBy = 1, ValidFrom = DateTime.Parse("2013-01-01 00:03:00.0000000"), ValidTo = DateTime.Parse("9999-12-31 23:59:59.9999999") },</v>
      </c>
    </row>
    <row r="44" spans="1:11" ht="390" x14ac:dyDescent="0.25">
      <c r="A44" s="1">
        <v>43</v>
      </c>
      <c r="B44" s="1" t="s">
        <v>530</v>
      </c>
      <c r="C44" s="1" t="s">
        <v>531</v>
      </c>
      <c r="D44" s="1">
        <v>230</v>
      </c>
      <c r="E44" s="1" t="s">
        <v>447</v>
      </c>
      <c r="F44" s="2" t="s">
        <v>532</v>
      </c>
      <c r="G44" s="1">
        <v>844877</v>
      </c>
      <c r="H44" s="1">
        <v>1</v>
      </c>
      <c r="I44" s="1" t="s">
        <v>452</v>
      </c>
      <c r="J44" s="1" t="s">
        <v>17</v>
      </c>
      <c r="K44" s="2" t="str">
        <f t="shared" si="0"/>
        <v xml:space="preserve">                new StateProvince() { Id = 43, StateProvinceCode = "SD", StateProvinceName = "South Dakota", CountryId = 230, SalesTerritory = "Plains", LatestRecordedPopulation = 844877, LastEditedBy = 1, ValidFrom = DateTime.Parse("2013-01-01 00:04:00.0000000"), ValidTo = DateTime.Parse("9999-12-31 23:59:59.9999999") },</v>
      </c>
    </row>
    <row r="45" spans="1:11" ht="409.5" x14ac:dyDescent="0.25">
      <c r="A45" s="1">
        <v>44</v>
      </c>
      <c r="B45" s="1" t="s">
        <v>533</v>
      </c>
      <c r="C45" s="1" t="s">
        <v>534</v>
      </c>
      <c r="D45" s="1">
        <v>230</v>
      </c>
      <c r="E45" s="1" t="s">
        <v>394</v>
      </c>
      <c r="F45" s="2" t="s">
        <v>535</v>
      </c>
      <c r="G45" s="1">
        <v>6495978</v>
      </c>
      <c r="H45" s="1">
        <v>1</v>
      </c>
      <c r="I45" s="1" t="s">
        <v>399</v>
      </c>
      <c r="J45" s="1" t="s">
        <v>17</v>
      </c>
      <c r="K45" s="2" t="str">
        <f t="shared" si="0"/>
        <v xml:space="preserve">                new StateProvince() { Id = 44, StateProvinceCode = "TN", StateProvinceName = "Tennessee", CountryId = 230, SalesTerritory = "Southeast", LatestRecordedPopulation = 6495978, LastEditedBy = 1, ValidFrom = DateTime.Parse("2013-01-01 00:05:00.0000000"), ValidTo = DateTime.Parse("9999-12-31 23:59:59.9999999") },</v>
      </c>
    </row>
    <row r="46" spans="1:11" ht="409.5" x14ac:dyDescent="0.25">
      <c r="A46" s="1">
        <v>45</v>
      </c>
      <c r="B46" s="1" t="s">
        <v>536</v>
      </c>
      <c r="C46" s="1" t="s">
        <v>537</v>
      </c>
      <c r="D46" s="1">
        <v>230</v>
      </c>
      <c r="E46" s="1" t="s">
        <v>402</v>
      </c>
      <c r="F46" s="2" t="s">
        <v>538</v>
      </c>
      <c r="G46" s="1">
        <v>27506120</v>
      </c>
      <c r="H46" s="1">
        <v>20</v>
      </c>
      <c r="I46" s="1" t="s">
        <v>19</v>
      </c>
      <c r="J46" s="1" t="s">
        <v>17</v>
      </c>
      <c r="K46" s="2" t="str">
        <f t="shared" si="0"/>
        <v xml:space="preserve">                new StateProvince() { Id = 45, StateProvinceCode = "TX", StateProvinceName = "Texas", CountryId = 230, SalesTerritory = "Southwest", LatestRecordedPopulation = 27506120, LastEditedBy = 20, ValidFrom = DateTime.Parse("2013-07-01 16:00:00.0000000"), ValidTo = DateTime.Parse("9999-12-31 23:59:59.9999999") },</v>
      </c>
    </row>
    <row r="47" spans="1:11" ht="195" x14ac:dyDescent="0.25">
      <c r="A47" s="1">
        <v>46</v>
      </c>
      <c r="B47" s="1" t="s">
        <v>539</v>
      </c>
      <c r="C47" s="1" t="s">
        <v>540</v>
      </c>
      <c r="D47" s="1">
        <v>230</v>
      </c>
      <c r="E47" s="1" t="s">
        <v>412</v>
      </c>
      <c r="F47" s="2" t="s">
        <v>541</v>
      </c>
      <c r="G47" s="1">
        <v>3016906</v>
      </c>
      <c r="H47" s="1">
        <v>8</v>
      </c>
      <c r="I47" s="1" t="s">
        <v>24</v>
      </c>
      <c r="J47" s="1" t="s">
        <v>17</v>
      </c>
      <c r="K47" s="2" t="str">
        <f t="shared" si="0"/>
        <v xml:space="preserve">                new StateProvince() { Id = 46, StateProvinceCode = "UT", StateProvinceName = "Utah", CountryId = 230, SalesTerritory = "Rocky Mountain", LatestRecordedPopulation = 3016906, LastEditedBy = 8, ValidFrom = DateTime.Parse("2014-07-01 16:00:00.0000000"), ValidTo = DateTime.Parse("9999-12-31 23:59:59.9999999") },</v>
      </c>
    </row>
    <row r="48" spans="1:11" ht="270" x14ac:dyDescent="0.25">
      <c r="A48" s="1">
        <v>47</v>
      </c>
      <c r="B48" s="1" t="s">
        <v>542</v>
      </c>
      <c r="C48" s="1" t="s">
        <v>543</v>
      </c>
      <c r="D48" s="1">
        <v>230</v>
      </c>
      <c r="E48" s="1" t="s">
        <v>416</v>
      </c>
      <c r="F48" s="2" t="s">
        <v>544</v>
      </c>
      <c r="G48" s="1">
        <v>677762</v>
      </c>
      <c r="H48" s="1">
        <v>15</v>
      </c>
      <c r="I48" s="1" t="s">
        <v>20</v>
      </c>
      <c r="J48" s="1" t="s">
        <v>17</v>
      </c>
      <c r="K48" s="2" t="str">
        <f t="shared" si="0"/>
        <v xml:space="preserve">                new StateProvince() { Id = 47, StateProvinceCode = "VT", StateProvinceName = "Vermont", CountryId = 230, SalesTerritory = "New England", LatestRecordedPopulation = 677762, LastEditedBy = 15, ValidFrom = DateTime.Parse("2015-07-01 16:00:00.0000000"), ValidTo = DateTime.Parse("9999-12-31 23:59:59.9999999") },</v>
      </c>
    </row>
    <row r="49" spans="1:11" ht="45" x14ac:dyDescent="0.25">
      <c r="A49" s="1">
        <v>48</v>
      </c>
      <c r="B49" s="1" t="s">
        <v>545</v>
      </c>
      <c r="C49" s="1" t="s">
        <v>546</v>
      </c>
      <c r="D49" s="1">
        <v>230</v>
      </c>
      <c r="E49" s="1" t="s">
        <v>522</v>
      </c>
      <c r="F49" s="2" t="s">
        <v>61</v>
      </c>
      <c r="G49" s="1">
        <v>104737</v>
      </c>
      <c r="H49" s="1">
        <v>1</v>
      </c>
      <c r="I49" s="1" t="s">
        <v>16</v>
      </c>
      <c r="J49" s="1" t="s">
        <v>17</v>
      </c>
      <c r="K49" s="2" t="str">
        <f t="shared" si="0"/>
        <v xml:space="preserve">                new StateProvince() { Id = 48, StateProvinceCode = "VI", StateProvinceName = "Virgin Islands (US Territory)", CountryId = 230, SalesTerritory = "External", LatestRecordedPopulation = 104737, LastEditedBy = 1, ValidFrom = DateTime.Parse("2013-01-01 00:00:00.0000000"), ValidTo = DateTime.Parse("9999-12-31 23:59:59.9999999") },</v>
      </c>
    </row>
    <row r="50" spans="1:11" ht="409.5" x14ac:dyDescent="0.25">
      <c r="A50" s="1">
        <v>49</v>
      </c>
      <c r="B50" s="1" t="s">
        <v>547</v>
      </c>
      <c r="C50" s="1" t="s">
        <v>548</v>
      </c>
      <c r="D50" s="1">
        <v>230</v>
      </c>
      <c r="E50" s="1" t="s">
        <v>394</v>
      </c>
      <c r="F50" s="2" t="s">
        <v>549</v>
      </c>
      <c r="G50" s="1">
        <v>8260405</v>
      </c>
      <c r="H50" s="1">
        <v>1</v>
      </c>
      <c r="I50" s="1" t="s">
        <v>489</v>
      </c>
      <c r="J50" s="1" t="s">
        <v>17</v>
      </c>
      <c r="K50" s="2" t="str">
        <f t="shared" si="0"/>
        <v xml:space="preserve">                new StateProvince() { Id = 49, StateProvinceCode = "VA", StateProvinceName = "Virginia", CountryId = 230, SalesTerritory = "Southeast", LatestRecordedPopulation = 8260405, LastEditedBy = 1, ValidFrom = DateTime.Parse("2013-01-01 00:03:00.0000000"), ValidTo = DateTime.Parse("9999-12-31 23:59:59.9999999") },</v>
      </c>
    </row>
    <row r="51" spans="1:11" ht="409.5" x14ac:dyDescent="0.25">
      <c r="A51" s="1">
        <v>50</v>
      </c>
      <c r="B51" s="1" t="s">
        <v>550</v>
      </c>
      <c r="C51" s="1" t="s">
        <v>551</v>
      </c>
      <c r="D51" s="1">
        <v>230</v>
      </c>
      <c r="E51" s="1" t="s">
        <v>398</v>
      </c>
      <c r="F51" s="2" t="s">
        <v>552</v>
      </c>
      <c r="G51" s="1">
        <v>7540272</v>
      </c>
      <c r="H51" s="1">
        <v>15</v>
      </c>
      <c r="I51" s="1" t="s">
        <v>20</v>
      </c>
      <c r="J51" s="1" t="s">
        <v>17</v>
      </c>
      <c r="K51" s="2" t="str">
        <f t="shared" si="0"/>
        <v xml:space="preserve">                new StateProvince() { Id = 50, StateProvinceCode = "WA", StateProvinceName = "Washington", CountryId = 230, SalesTerritory = "Far West", LatestRecordedPopulation = 7540272, LastEditedBy = 15, ValidFrom = DateTime.Parse("2015-07-01 16:00:00.0000000"), ValidTo = DateTime.Parse("9999-12-31 23:59:59.9999999") },</v>
      </c>
    </row>
    <row r="52" spans="1:11" ht="409.5" x14ac:dyDescent="0.25">
      <c r="A52" s="1">
        <v>51</v>
      </c>
      <c r="B52" s="1" t="s">
        <v>553</v>
      </c>
      <c r="C52" s="1" t="s">
        <v>554</v>
      </c>
      <c r="D52" s="1">
        <v>230</v>
      </c>
      <c r="E52" s="1" t="s">
        <v>394</v>
      </c>
      <c r="F52" s="2" t="s">
        <v>555</v>
      </c>
      <c r="G52" s="1">
        <v>2085839</v>
      </c>
      <c r="H52" s="1">
        <v>15</v>
      </c>
      <c r="I52" s="1" t="s">
        <v>20</v>
      </c>
      <c r="J52" s="1" t="s">
        <v>17</v>
      </c>
      <c r="K52" s="2" t="str">
        <f t="shared" si="0"/>
        <v xml:space="preserve">                new StateProvince() { Id = 51, StateProvinceCode = "WV", StateProvinceName = "West Virginia", CountryId = 230, SalesTerritory = "Southeast", LatestRecordedPopulation = 2085839, LastEditedBy = 15, ValidFrom = DateTime.Parse("2015-07-01 16:00:00.0000000"), ValidTo = DateTime.Parse("9999-12-31 23:59:59.9999999") },</v>
      </c>
    </row>
    <row r="53" spans="1:11" ht="409.5" x14ac:dyDescent="0.25">
      <c r="A53" s="1">
        <v>52</v>
      </c>
      <c r="B53" s="1" t="s">
        <v>556</v>
      </c>
      <c r="C53" s="1" t="s">
        <v>557</v>
      </c>
      <c r="D53" s="1">
        <v>230</v>
      </c>
      <c r="E53" s="1" t="s">
        <v>440</v>
      </c>
      <c r="F53" s="2" t="s">
        <v>558</v>
      </c>
      <c r="G53" s="1">
        <v>6211317</v>
      </c>
      <c r="H53" s="1">
        <v>15</v>
      </c>
      <c r="I53" s="1" t="s">
        <v>20</v>
      </c>
      <c r="J53" s="1" t="s">
        <v>17</v>
      </c>
      <c r="K53" s="2" t="str">
        <f t="shared" si="0"/>
        <v xml:space="preserve">                new StateProvince() { Id = 52, StateProvinceCode = "WI", StateProvinceName = "Wisconsin", CountryId = 230, SalesTerritory = "Great Lakes", LatestRecordedPopulation = 6211317, LastEditedBy = 15, ValidFrom = DateTime.Parse("2015-07-01 16:00:00.0000000"), ValidTo = DateTime.Parse("9999-12-31 23:59:59.9999999") },</v>
      </c>
    </row>
    <row r="54" spans="1:11" ht="210" x14ac:dyDescent="0.25">
      <c r="A54" s="1">
        <v>53</v>
      </c>
      <c r="B54" s="1" t="s">
        <v>559</v>
      </c>
      <c r="C54" s="1" t="s">
        <v>560</v>
      </c>
      <c r="D54" s="1">
        <v>230</v>
      </c>
      <c r="E54" s="1" t="s">
        <v>412</v>
      </c>
      <c r="F54" s="2" t="s">
        <v>561</v>
      </c>
      <c r="G54" s="1">
        <v>605964</v>
      </c>
      <c r="H54" s="1">
        <v>20</v>
      </c>
      <c r="I54" s="1" t="s">
        <v>19</v>
      </c>
      <c r="J54" s="1" t="s">
        <v>17</v>
      </c>
      <c r="K54" s="2" t="str">
        <f t="shared" si="0"/>
        <v xml:space="preserve">                new StateProvince() { Id = 53, StateProvinceCode = "WY", StateProvinceName = "Wyoming", CountryId = 230, SalesTerritory = "Rocky Mountain", LatestRecordedPopulation = 605964, LastEditedBy = 20, ValidFrom = DateTime.Parse("2013-07-01 16:00:00.0000000"), ValidTo = DateTime.Parse("9999-12-31 23:59:59.9999999") },</v>
      </c>
    </row>
  </sheetData>
  <autoFilter ref="A1:K54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zoomScale="80" zoomScaleNormal="80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25.5703125" style="1" bestFit="1" customWidth="1"/>
    <col min="2" max="2" width="15" style="1" bestFit="1" customWidth="1"/>
    <col min="3" max="3" width="20.7109375" style="1" bestFit="1" customWidth="1"/>
    <col min="4" max="4" width="14.42578125" style="1" bestFit="1" customWidth="1"/>
    <col min="5" max="5" width="12.28515625" style="1" bestFit="1" customWidth="1"/>
    <col min="6" max="6" width="13.140625" style="1" bestFit="1" customWidth="1"/>
    <col min="7" max="7" width="19.140625" style="1" bestFit="1" customWidth="1"/>
    <col min="8" max="8" width="28" style="1" bestFit="1" customWidth="1"/>
    <col min="9" max="9" width="11.7109375" style="3" bestFit="1" customWidth="1"/>
    <col min="10" max="10" width="15.5703125" style="1" bestFit="1" customWidth="1"/>
    <col min="11" max="11" width="28" style="1" bestFit="1" customWidth="1"/>
    <col min="12" max="12" width="71.5703125" style="1" customWidth="1"/>
    <col min="13" max="16384" width="9.140625" style="1"/>
  </cols>
  <sheetData>
    <row r="1" spans="1:12" s="4" customFormat="1" x14ac:dyDescent="0.25">
      <c r="A1" s="4" t="s">
        <v>1226</v>
      </c>
      <c r="B1" s="4" t="s">
        <v>932</v>
      </c>
      <c r="C1" s="4" t="s">
        <v>386</v>
      </c>
      <c r="D1" s="4" t="s">
        <v>1227</v>
      </c>
      <c r="E1" s="4" t="s">
        <v>1228</v>
      </c>
      <c r="F1" s="4" t="s">
        <v>702</v>
      </c>
      <c r="G1" s="4" t="s">
        <v>1229</v>
      </c>
      <c r="H1" s="4" t="s">
        <v>1230</v>
      </c>
      <c r="I1" s="5" t="s">
        <v>1231</v>
      </c>
      <c r="J1" s="4" t="s">
        <v>11</v>
      </c>
      <c r="K1" s="4" t="s">
        <v>695</v>
      </c>
    </row>
    <row r="2" spans="1:12" ht="75" x14ac:dyDescent="0.25">
      <c r="A2" s="1">
        <v>402</v>
      </c>
      <c r="B2" s="1">
        <v>36</v>
      </c>
      <c r="C2" s="1">
        <v>10</v>
      </c>
      <c r="D2" s="1">
        <v>3</v>
      </c>
      <c r="E2" s="1">
        <v>92</v>
      </c>
      <c r="F2" s="1" t="s">
        <v>61</v>
      </c>
      <c r="G2" s="1" t="s">
        <v>61</v>
      </c>
      <c r="H2" s="1" t="s">
        <v>2132</v>
      </c>
      <c r="I2" s="3" t="s">
        <v>2781</v>
      </c>
      <c r="J2" s="1">
        <v>9</v>
      </c>
      <c r="K2" s="1" t="s">
        <v>2132</v>
      </c>
      <c r="L2" s="2" t="str">
        <f>CONCATENATE("                new StockItemTransaction() { Id = ",A2,", StockItemId = ",B2,", TransactionTypeId = ",C2,", CustomerId = ",D2,", InvoiceId = ",E2,IF(F2="NULL","",CONCATENATE(", SupplierId = ",F2)),IF(G2="NULL","",CONCATENATE(", PurchaseOrderId = ",G2)),", TransactionOccurredWhen = DateTime.Parse(""",H2,""")",", Quantity = Decimal.Parse(""",I2,""")",IF(J2="NULL","",CONCATENATE(", LastEditedBy = ",J2)),IF(K2="NULL","",CONCATENATE(", LastEditedWhen = DateTime.Parse(""",K2,""")"))," },")</f>
        <v xml:space="preserve">                new StockItemTransaction() { Id = 402, StockItemId = 36, TransactionTypeId = 10, CustomerId = 3, InvoiceId = 92, TransactionOccurredWhen = DateTime.Parse("2013-01-02 12:00:00.0000000"), Quantity = Decimal.Parse("-12.000"), LastEditedBy = 9, LastEditedWhen = DateTime.Parse("2013-01-02 12:00:00.0000000") },</v>
      </c>
    </row>
    <row r="3" spans="1:12" ht="75" x14ac:dyDescent="0.25">
      <c r="A3" s="1">
        <v>403</v>
      </c>
      <c r="B3" s="1">
        <v>29</v>
      </c>
      <c r="C3" s="1">
        <v>10</v>
      </c>
      <c r="D3" s="1">
        <v>3</v>
      </c>
      <c r="E3" s="1">
        <v>92</v>
      </c>
      <c r="F3" s="1" t="s">
        <v>61</v>
      </c>
      <c r="G3" s="1" t="s">
        <v>61</v>
      </c>
      <c r="H3" s="1" t="s">
        <v>2132</v>
      </c>
      <c r="I3" s="3" t="s">
        <v>2782</v>
      </c>
      <c r="J3" s="1">
        <v>9</v>
      </c>
      <c r="K3" s="1" t="s">
        <v>2132</v>
      </c>
      <c r="L3" s="2" t="str">
        <f t="shared" ref="L3:L66" si="0">CONCATENATE("                new StockItemTransaction() { Id = ",A3,", StockItemId = ",B3,", TransactionTypeId = ",C3,", CustomerId = ",D3,", InvoiceId = ",E3,IF(F3="NULL","",CONCATENATE(", SupplierId = ",F3)),IF(G3="NULL","",CONCATENATE(", PurchaseOrderId = ",G3)),", TransactionOccurredWhen = DateTime.Parse(""",H3,""")",", Quantity = Decimal.Parse(""",I3,""")",IF(J3="NULL","",CONCATENATE(", LastEditedBy = ",J3)),IF(K3="NULL","",CONCATENATE(", LastEditedWhen = DateTime.Parse(""",K3,""")"))," },")</f>
        <v xml:space="preserve">                new StockItemTransaction() { Id = 403, StockItemId = 29, TransactionTypeId = 10, CustomerId = 3, InvoiceId = 92, TransactionOccurredWhen = DateTime.Parse("2013-01-02 12:00:00.0000000"), Quantity = Decimal.Parse("-45.000"), LastEditedBy = 9, LastEditedWhen = DateTime.Parse("2013-01-02 12:00:00.0000000") },</v>
      </c>
    </row>
    <row r="4" spans="1:12" ht="75" x14ac:dyDescent="0.25">
      <c r="A4" s="1">
        <v>863</v>
      </c>
      <c r="B4" s="1">
        <v>50</v>
      </c>
      <c r="C4" s="1">
        <v>10</v>
      </c>
      <c r="D4" s="1">
        <v>27</v>
      </c>
      <c r="E4" s="1">
        <v>196</v>
      </c>
      <c r="F4" s="1" t="s">
        <v>61</v>
      </c>
      <c r="G4" s="1" t="s">
        <v>61</v>
      </c>
      <c r="H4" s="1" t="s">
        <v>2135</v>
      </c>
      <c r="I4" s="3" t="s">
        <v>2783</v>
      </c>
      <c r="J4" s="1">
        <v>2</v>
      </c>
      <c r="K4" s="1" t="s">
        <v>2135</v>
      </c>
      <c r="L4" s="2" t="str">
        <f t="shared" si="0"/>
        <v xml:space="preserve">                new StockItemTransaction() { Id = 863, StockItemId = 50, TransactionTypeId = 10, CustomerId = 27, InvoiceId = 196, TransactionOccurredWhen = DateTime.Parse("2013-01-03 12:00:00.0000000"), Quantity = Decimal.Parse("-96.000"), LastEditedBy = 2, LastEditedWhen = DateTime.Parse("2013-01-03 12:00:00.0000000") },</v>
      </c>
    </row>
    <row r="5" spans="1:12" ht="75" x14ac:dyDescent="0.25">
      <c r="A5" s="1">
        <v>1255</v>
      </c>
      <c r="B5" s="1">
        <v>50</v>
      </c>
      <c r="C5" s="1">
        <v>10</v>
      </c>
      <c r="D5" s="1">
        <v>2</v>
      </c>
      <c r="E5" s="1">
        <v>279</v>
      </c>
      <c r="F5" s="1" t="s">
        <v>61</v>
      </c>
      <c r="G5" s="1" t="s">
        <v>61</v>
      </c>
      <c r="H5" s="1" t="s">
        <v>2138</v>
      </c>
      <c r="I5" s="3" t="s">
        <v>2784</v>
      </c>
      <c r="J5" s="1">
        <v>16</v>
      </c>
      <c r="K5" s="1" t="s">
        <v>2138</v>
      </c>
      <c r="L5" s="2" t="str">
        <f t="shared" si="0"/>
        <v xml:space="preserve">                new StockItemTransaction() { Id = 1255, StockItemId = 50, TransactionTypeId = 10, CustomerId = 2, InvoiceId = 279, TransactionOccurredWhen = DateTime.Parse("2013-01-05 12:00:00.0000000"), Quantity = Decimal.Parse("-4.000"), LastEditedBy = 16, LastEditedWhen = DateTime.Parse("2013-01-05 12:00:00.0000000") },</v>
      </c>
    </row>
    <row r="6" spans="1:12" ht="75" x14ac:dyDescent="0.25">
      <c r="A6" s="1">
        <v>1256</v>
      </c>
      <c r="B6" s="1">
        <v>40</v>
      </c>
      <c r="C6" s="1">
        <v>10</v>
      </c>
      <c r="D6" s="1">
        <v>2</v>
      </c>
      <c r="E6" s="1">
        <v>279</v>
      </c>
      <c r="F6" s="1" t="s">
        <v>61</v>
      </c>
      <c r="G6" s="1" t="s">
        <v>61</v>
      </c>
      <c r="H6" s="1" t="s">
        <v>2138</v>
      </c>
      <c r="I6" s="3" t="s">
        <v>2784</v>
      </c>
      <c r="J6" s="1">
        <v>16</v>
      </c>
      <c r="K6" s="1" t="s">
        <v>2138</v>
      </c>
      <c r="L6" s="2" t="str">
        <f t="shared" si="0"/>
        <v xml:space="preserve">                new StockItemTransaction() { Id = 1256, StockItemId = 40, TransactionTypeId = 10, CustomerId = 2, InvoiceId = 279, TransactionOccurredWhen = DateTime.Parse("2013-01-05 12:00:00.0000000"), Quantity = Decimal.Parse("-4.000"), LastEditedBy = 16, LastEditedWhen = DateTime.Parse("2013-01-05 12:00:00.0000000") },</v>
      </c>
    </row>
    <row r="7" spans="1:12" ht="75" x14ac:dyDescent="0.25">
      <c r="A7" s="1">
        <v>1274</v>
      </c>
      <c r="B7" s="1">
        <v>37</v>
      </c>
      <c r="C7" s="1">
        <v>10</v>
      </c>
      <c r="D7" s="1">
        <v>6</v>
      </c>
      <c r="E7" s="1">
        <v>285</v>
      </c>
      <c r="F7" s="1" t="s">
        <v>61</v>
      </c>
      <c r="G7" s="1" t="s">
        <v>61</v>
      </c>
      <c r="H7" s="1" t="s">
        <v>2138</v>
      </c>
      <c r="I7" s="3" t="s">
        <v>2784</v>
      </c>
      <c r="J7" s="1">
        <v>16</v>
      </c>
      <c r="K7" s="1" t="s">
        <v>2138</v>
      </c>
      <c r="L7" s="2" t="str">
        <f t="shared" si="0"/>
        <v xml:space="preserve">                new StockItemTransaction() { Id = 1274, StockItemId = 37, TransactionTypeId = 10, CustomerId = 6, InvoiceId = 285, TransactionOccurredWhen = DateTime.Parse("2013-01-05 12:00:00.0000000"), Quantity = Decimal.Parse("-4.000"), LastEditedBy = 16, LastEditedWhen = DateTime.Parse("2013-01-05 12:00:00.0000000") },</v>
      </c>
    </row>
    <row r="8" spans="1:12" ht="75" x14ac:dyDescent="0.25">
      <c r="A8" s="1">
        <v>1276</v>
      </c>
      <c r="B8" s="1">
        <v>33</v>
      </c>
      <c r="C8" s="1">
        <v>10</v>
      </c>
      <c r="D8" s="1">
        <v>6</v>
      </c>
      <c r="E8" s="1">
        <v>285</v>
      </c>
      <c r="F8" s="1" t="s">
        <v>61</v>
      </c>
      <c r="G8" s="1" t="s">
        <v>61</v>
      </c>
      <c r="H8" s="1" t="s">
        <v>2138</v>
      </c>
      <c r="I8" s="3" t="s">
        <v>2785</v>
      </c>
      <c r="J8" s="1">
        <v>16</v>
      </c>
      <c r="K8" s="1" t="s">
        <v>2138</v>
      </c>
      <c r="L8" s="2" t="str">
        <f t="shared" si="0"/>
        <v xml:space="preserve">                new StockItemTransaction() { Id = 1276, StockItemId = 33, TransactionTypeId = 10, CustomerId = 6, InvoiceId = 285, TransactionOccurredWhen = DateTime.Parse("2013-01-05 12:00:00.0000000"), Quantity = Decimal.Parse("-6.000"), LastEditedBy = 16, LastEditedWhen = DateTime.Parse("2013-01-05 12:00:00.0000000") },</v>
      </c>
    </row>
    <row r="9" spans="1:12" ht="75" x14ac:dyDescent="0.25">
      <c r="A9" s="1">
        <v>1920</v>
      </c>
      <c r="B9" s="1">
        <v>38</v>
      </c>
      <c r="C9" s="1">
        <v>10</v>
      </c>
      <c r="D9" s="1">
        <v>26</v>
      </c>
      <c r="E9" s="1">
        <v>418</v>
      </c>
      <c r="F9" s="1" t="s">
        <v>61</v>
      </c>
      <c r="G9" s="1" t="s">
        <v>61</v>
      </c>
      <c r="H9" s="1" t="s">
        <v>2144</v>
      </c>
      <c r="I9" s="3" t="s">
        <v>2786</v>
      </c>
      <c r="J9" s="1">
        <v>3</v>
      </c>
      <c r="K9" s="1" t="s">
        <v>2144</v>
      </c>
      <c r="L9" s="2" t="str">
        <f t="shared" si="0"/>
        <v xml:space="preserve">                new StockItemTransaction() { Id = 1920, StockItemId = 38, TransactionTypeId = 10, CustomerId = 26, InvoiceId = 418, TransactionOccurredWhen = DateTime.Parse("2013-01-08 12:00:00.0000000"), Quantity = Decimal.Parse("-70.000"), LastEditedBy = 3, LastEditedWhen = DateTime.Parse("2013-01-08 12:00:00.0000000") },</v>
      </c>
    </row>
    <row r="10" spans="1:12" ht="75" x14ac:dyDescent="0.25">
      <c r="A10" s="1">
        <v>1922</v>
      </c>
      <c r="B10" s="1">
        <v>14</v>
      </c>
      <c r="C10" s="1">
        <v>10</v>
      </c>
      <c r="D10" s="1">
        <v>26</v>
      </c>
      <c r="E10" s="1">
        <v>418</v>
      </c>
      <c r="F10" s="1" t="s">
        <v>61</v>
      </c>
      <c r="G10" s="1" t="s">
        <v>61</v>
      </c>
      <c r="H10" s="1" t="s">
        <v>2144</v>
      </c>
      <c r="I10" s="3" t="s">
        <v>2787</v>
      </c>
      <c r="J10" s="1">
        <v>3</v>
      </c>
      <c r="K10" s="1" t="s">
        <v>2144</v>
      </c>
      <c r="L10" s="2" t="str">
        <f t="shared" si="0"/>
        <v xml:space="preserve">                new StockItemTransaction() { Id = 1922, StockItemId = 14, TransactionTypeId = 10, CustomerId = 26, InvoiceId = 418, TransactionOccurredWhen = DateTime.Parse("2013-01-08 12:00:00.0000000"), Quantity = Decimal.Parse("-20.000"), LastEditedBy = 3, LastEditedWhen = DateTime.Parse("2013-01-08 12:00:00.0000000") },</v>
      </c>
    </row>
    <row r="11" spans="1:12" ht="75" x14ac:dyDescent="0.25">
      <c r="A11" s="1">
        <v>2378</v>
      </c>
      <c r="B11" s="1">
        <v>16</v>
      </c>
      <c r="C11" s="1">
        <v>10</v>
      </c>
      <c r="D11" s="1">
        <v>8</v>
      </c>
      <c r="E11" s="1">
        <v>511</v>
      </c>
      <c r="F11" s="1" t="s">
        <v>61</v>
      </c>
      <c r="G11" s="1" t="s">
        <v>61</v>
      </c>
      <c r="H11" s="1" t="s">
        <v>2150</v>
      </c>
      <c r="I11" s="3" t="s">
        <v>2788</v>
      </c>
      <c r="J11" s="1">
        <v>19</v>
      </c>
      <c r="K11" s="1" t="s">
        <v>2150</v>
      </c>
      <c r="L11" s="2" t="str">
        <f t="shared" si="0"/>
        <v xml:space="preserve">                new StockItemTransaction() { Id = 2378, StockItemId = 16, TransactionTypeId = 10, CustomerId = 8, InvoiceId = 511, TransactionOccurredWhen = DateTime.Parse("2013-01-10 12:00:00.0000000"), Quantity = Decimal.Parse("-1.000"), LastEditedBy = 19, LastEditedWhen = DateTime.Parse("2013-01-10 12:00:00.0000000") },</v>
      </c>
    </row>
    <row r="12" spans="1:12" ht="75" x14ac:dyDescent="0.25">
      <c r="A12" s="1">
        <v>2385</v>
      </c>
      <c r="B12" s="1">
        <v>50</v>
      </c>
      <c r="C12" s="1">
        <v>10</v>
      </c>
      <c r="D12" s="1">
        <v>14</v>
      </c>
      <c r="E12" s="1">
        <v>512</v>
      </c>
      <c r="F12" s="1" t="s">
        <v>61</v>
      </c>
      <c r="G12" s="1" t="s">
        <v>61</v>
      </c>
      <c r="H12" s="1" t="s">
        <v>2150</v>
      </c>
      <c r="I12" s="3" t="s">
        <v>2789</v>
      </c>
      <c r="J12" s="1">
        <v>19</v>
      </c>
      <c r="K12" s="1" t="s">
        <v>2150</v>
      </c>
      <c r="L12" s="2" t="str">
        <f t="shared" si="0"/>
        <v xml:space="preserve">                new StockItemTransaction() { Id = 2385, StockItemId = 50, TransactionTypeId = 10, CustomerId = 14, InvoiceId = 512, TransactionOccurredWhen = DateTime.Parse("2013-01-10 12:00:00.0000000"), Quantity = Decimal.Parse("-3.000"), LastEditedBy = 19, LastEditedWhen = DateTime.Parse("2013-01-10 12:00:00.0000000") },</v>
      </c>
    </row>
    <row r="13" spans="1:12" ht="75" x14ac:dyDescent="0.25">
      <c r="A13" s="1">
        <v>2387</v>
      </c>
      <c r="B13" s="1">
        <v>50</v>
      </c>
      <c r="C13" s="1">
        <v>10</v>
      </c>
      <c r="D13" s="1">
        <v>16</v>
      </c>
      <c r="E13" s="1">
        <v>513</v>
      </c>
      <c r="F13" s="1" t="s">
        <v>61</v>
      </c>
      <c r="G13" s="1" t="s">
        <v>61</v>
      </c>
      <c r="H13" s="1" t="s">
        <v>2150</v>
      </c>
      <c r="I13" s="3" t="s">
        <v>2790</v>
      </c>
      <c r="J13" s="1">
        <v>19</v>
      </c>
      <c r="K13" s="1" t="s">
        <v>2150</v>
      </c>
      <c r="L13" s="2" t="str">
        <f t="shared" si="0"/>
        <v xml:space="preserve">                new StockItemTransaction() { Id = 2387, StockItemId = 50, TransactionTypeId = 10, CustomerId = 16, InvoiceId = 513, TransactionOccurredWhen = DateTime.Parse("2013-01-10 12:00:00.0000000"), Quantity = Decimal.Parse("-9.000"), LastEditedBy = 19, LastEditedWhen = DateTime.Parse("2013-01-10 12:00:00.0000000") },</v>
      </c>
    </row>
    <row r="14" spans="1:12" ht="75" x14ac:dyDescent="0.25">
      <c r="A14" s="1">
        <v>2389</v>
      </c>
      <c r="B14" s="1">
        <v>28</v>
      </c>
      <c r="C14" s="1">
        <v>10</v>
      </c>
      <c r="D14" s="1">
        <v>16</v>
      </c>
      <c r="E14" s="1">
        <v>513</v>
      </c>
      <c r="F14" s="1" t="s">
        <v>61</v>
      </c>
      <c r="G14" s="1" t="s">
        <v>61</v>
      </c>
      <c r="H14" s="1" t="s">
        <v>2150</v>
      </c>
      <c r="I14" s="3" t="s">
        <v>2789</v>
      </c>
      <c r="J14" s="1">
        <v>19</v>
      </c>
      <c r="K14" s="1" t="s">
        <v>2150</v>
      </c>
      <c r="L14" s="2" t="str">
        <f t="shared" si="0"/>
        <v xml:space="preserve">                new StockItemTransaction() { Id = 2389, StockItemId = 28, TransactionTypeId = 10, CustomerId = 16, InvoiceId = 513, TransactionOccurredWhen = DateTime.Parse("2013-01-10 12:00:00.0000000"), Quantity = Decimal.Parse("-3.000"), LastEditedBy = 19, LastEditedWhen = DateTime.Parse("2013-01-10 12:00:00.0000000") },</v>
      </c>
    </row>
    <row r="15" spans="1:12" ht="75" x14ac:dyDescent="0.25">
      <c r="A15" s="1">
        <v>2390</v>
      </c>
      <c r="B15" s="1">
        <v>13</v>
      </c>
      <c r="C15" s="1">
        <v>10</v>
      </c>
      <c r="D15" s="1">
        <v>16</v>
      </c>
      <c r="E15" s="1">
        <v>513</v>
      </c>
      <c r="F15" s="1" t="s">
        <v>61</v>
      </c>
      <c r="G15" s="1" t="s">
        <v>61</v>
      </c>
      <c r="H15" s="1" t="s">
        <v>2150</v>
      </c>
      <c r="I15" s="3" t="s">
        <v>2784</v>
      </c>
      <c r="J15" s="1">
        <v>19</v>
      </c>
      <c r="K15" s="1" t="s">
        <v>2150</v>
      </c>
      <c r="L15" s="2" t="str">
        <f t="shared" si="0"/>
        <v xml:space="preserve">                new StockItemTransaction() { Id = 2390, StockItemId = 13, TransactionTypeId = 10, CustomerId = 16, InvoiceId = 513, TransactionOccurredWhen = DateTime.Parse("2013-01-10 12:00:00.0000000"), Quantity = Decimal.Parse("-4.000"), LastEditedBy = 19, LastEditedWhen = DateTime.Parse("2013-01-10 12:00:00.0000000") },</v>
      </c>
    </row>
    <row r="16" spans="1:12" ht="75" x14ac:dyDescent="0.25">
      <c r="A16" s="1">
        <v>2747</v>
      </c>
      <c r="B16" s="1">
        <v>35</v>
      </c>
      <c r="C16" s="1">
        <v>10</v>
      </c>
      <c r="D16" s="1">
        <v>5</v>
      </c>
      <c r="E16" s="1">
        <v>590</v>
      </c>
      <c r="F16" s="1" t="s">
        <v>61</v>
      </c>
      <c r="G16" s="1" t="s">
        <v>61</v>
      </c>
      <c r="H16" s="1" t="s">
        <v>1761</v>
      </c>
      <c r="I16" s="3" t="s">
        <v>2791</v>
      </c>
      <c r="J16" s="1">
        <v>15</v>
      </c>
      <c r="K16" s="1" t="s">
        <v>1761</v>
      </c>
      <c r="L16" s="2" t="str">
        <f t="shared" si="0"/>
        <v xml:space="preserve">                new StockItemTransaction() { Id = 2747, StockItemId = 35, TransactionTypeId = 10, CustomerId = 5, InvoiceId = 590, TransactionOccurredWhen = DateTime.Parse("2013-01-11 12:00:00.0000000"), Quantity = Decimal.Parse("-2.000"), LastEditedBy = 15, LastEditedWhen = DateTime.Parse("2013-01-11 12:00:00.0000000") },</v>
      </c>
    </row>
    <row r="17" spans="1:12" ht="75" x14ac:dyDescent="0.25">
      <c r="A17" s="1">
        <v>2748</v>
      </c>
      <c r="B17" s="1">
        <v>7</v>
      </c>
      <c r="C17" s="1">
        <v>10</v>
      </c>
      <c r="D17" s="1">
        <v>5</v>
      </c>
      <c r="E17" s="1">
        <v>590</v>
      </c>
      <c r="F17" s="1" t="s">
        <v>61</v>
      </c>
      <c r="G17" s="1" t="s">
        <v>61</v>
      </c>
      <c r="H17" s="1" t="s">
        <v>1761</v>
      </c>
      <c r="I17" s="3" t="s">
        <v>2792</v>
      </c>
      <c r="J17" s="1">
        <v>15</v>
      </c>
      <c r="K17" s="1" t="s">
        <v>1761</v>
      </c>
      <c r="L17" s="2" t="str">
        <f t="shared" si="0"/>
        <v xml:space="preserve">                new StockItemTransaction() { Id = 2748, StockItemId = 7, TransactionTypeId = 10, CustomerId = 5, InvoiceId = 590, TransactionOccurredWhen = DateTime.Parse("2013-01-11 12:00:00.0000000"), Quantity = Decimal.Parse("-8.000"), LastEditedBy = 15, LastEditedWhen = DateTime.Parse("2013-01-11 12:00:00.0000000") },</v>
      </c>
    </row>
    <row r="18" spans="1:12" ht="75" x14ac:dyDescent="0.25">
      <c r="A18" s="1">
        <v>2752</v>
      </c>
      <c r="B18" s="1">
        <v>42</v>
      </c>
      <c r="C18" s="1">
        <v>10</v>
      </c>
      <c r="D18" s="1">
        <v>8</v>
      </c>
      <c r="E18" s="1">
        <v>591</v>
      </c>
      <c r="F18" s="1" t="s">
        <v>61</v>
      </c>
      <c r="G18" s="1" t="s">
        <v>61</v>
      </c>
      <c r="H18" s="1" t="s">
        <v>1761</v>
      </c>
      <c r="I18" s="3" t="s">
        <v>2793</v>
      </c>
      <c r="J18" s="1">
        <v>15</v>
      </c>
      <c r="K18" s="1" t="s">
        <v>1761</v>
      </c>
      <c r="L18" s="2" t="str">
        <f t="shared" si="0"/>
        <v xml:space="preserve">                new StockItemTransaction() { Id = 2752, StockItemId = 42, TransactionTypeId = 10, CustomerId = 8, InvoiceId = 591, TransactionOccurredWhen = DateTime.Parse("2013-01-11 12:00:00.0000000"), Quantity = Decimal.Parse("-7.000"), LastEditedBy = 15, LastEditedWhen = DateTime.Parse("2013-01-11 12:00:00.0000000") },</v>
      </c>
    </row>
    <row r="19" spans="1:12" ht="75" x14ac:dyDescent="0.25">
      <c r="A19" s="1">
        <v>2758</v>
      </c>
      <c r="B19" s="1">
        <v>47</v>
      </c>
      <c r="C19" s="1">
        <v>10</v>
      </c>
      <c r="D19" s="1">
        <v>11</v>
      </c>
      <c r="E19" s="1">
        <v>592</v>
      </c>
      <c r="F19" s="1" t="s">
        <v>61</v>
      </c>
      <c r="G19" s="1" t="s">
        <v>61</v>
      </c>
      <c r="H19" s="1" t="s">
        <v>1761</v>
      </c>
      <c r="I19" s="3" t="s">
        <v>2785</v>
      </c>
      <c r="J19" s="1">
        <v>15</v>
      </c>
      <c r="K19" s="1" t="s">
        <v>1761</v>
      </c>
      <c r="L19" s="2" t="str">
        <f t="shared" si="0"/>
        <v xml:space="preserve">                new StockItemTransaction() { Id = 2758, StockItemId = 47, TransactionTypeId = 10, CustomerId = 11, InvoiceId = 592, TransactionOccurredWhen = DateTime.Parse("2013-01-11 12:00:00.0000000"), Quantity = Decimal.Parse("-6.000"), LastEditedBy = 15, LastEditedWhen = DateTime.Parse("2013-01-11 12:00:00.0000000") },</v>
      </c>
    </row>
    <row r="20" spans="1:12" ht="75" x14ac:dyDescent="0.25">
      <c r="A20" s="1">
        <v>3119</v>
      </c>
      <c r="B20" s="1">
        <v>16</v>
      </c>
      <c r="C20" s="1">
        <v>10</v>
      </c>
      <c r="D20" s="1">
        <v>22</v>
      </c>
      <c r="E20" s="1">
        <v>666</v>
      </c>
      <c r="F20" s="1" t="s">
        <v>61</v>
      </c>
      <c r="G20" s="1" t="s">
        <v>61</v>
      </c>
      <c r="H20" s="1" t="s">
        <v>2163</v>
      </c>
      <c r="I20" s="3" t="s">
        <v>2794</v>
      </c>
      <c r="J20" s="1">
        <v>5</v>
      </c>
      <c r="K20" s="1" t="s">
        <v>2163</v>
      </c>
      <c r="L20" s="2" t="str">
        <f t="shared" si="0"/>
        <v xml:space="preserve">                new StockItemTransaction() { Id = 3119, StockItemId = 16, TransactionTypeId = 10, CustomerId = 22, InvoiceId = 666, TransactionOccurredWhen = DateTime.Parse("2013-01-12 12:00:00.0000000"), Quantity = Decimal.Parse("-80.000"), LastEditedBy = 5, LastEditedWhen = DateTime.Parse("2013-01-12 12:00:00.0000000") },</v>
      </c>
    </row>
    <row r="21" spans="1:12" ht="75" x14ac:dyDescent="0.25">
      <c r="A21" s="1">
        <v>3256</v>
      </c>
      <c r="B21" s="1">
        <v>43</v>
      </c>
      <c r="C21" s="1">
        <v>10</v>
      </c>
      <c r="D21" s="1">
        <v>11</v>
      </c>
      <c r="E21" s="1">
        <v>690</v>
      </c>
      <c r="F21" s="1" t="s">
        <v>61</v>
      </c>
      <c r="G21" s="1" t="s">
        <v>61</v>
      </c>
      <c r="H21" s="1" t="s">
        <v>2164</v>
      </c>
      <c r="I21" s="3" t="s">
        <v>2791</v>
      </c>
      <c r="J21" s="1">
        <v>17</v>
      </c>
      <c r="K21" s="1" t="s">
        <v>2164</v>
      </c>
      <c r="L21" s="2" t="str">
        <f t="shared" si="0"/>
        <v xml:space="preserve">                new StockItemTransaction() { Id = 3256, StockItemId = 43, TransactionTypeId = 10, CustomerId = 11, InvoiceId = 690, TransactionOccurredWhen = DateTime.Parse("2013-01-14 12:00:00.0000000"), Quantity = Decimal.Parse("-2.000"), LastEditedBy = 17, LastEditedWhen = DateTime.Parse("2013-01-14 12:00:00.0000000") },</v>
      </c>
    </row>
    <row r="22" spans="1:12" ht="75" x14ac:dyDescent="0.25">
      <c r="A22" s="1">
        <v>3264</v>
      </c>
      <c r="B22" s="1">
        <v>14</v>
      </c>
      <c r="C22" s="1">
        <v>10</v>
      </c>
      <c r="D22" s="1">
        <v>12</v>
      </c>
      <c r="E22" s="1">
        <v>691</v>
      </c>
      <c r="F22" s="1" t="s">
        <v>61</v>
      </c>
      <c r="G22" s="1" t="s">
        <v>61</v>
      </c>
      <c r="H22" s="1" t="s">
        <v>2164</v>
      </c>
      <c r="I22" s="3" t="s">
        <v>2790</v>
      </c>
      <c r="J22" s="1">
        <v>17</v>
      </c>
      <c r="K22" s="1" t="s">
        <v>2164</v>
      </c>
      <c r="L22" s="2" t="str">
        <f t="shared" si="0"/>
        <v xml:space="preserve">                new StockItemTransaction() { Id = 3264, StockItemId = 14, TransactionTypeId = 10, CustomerId = 12, InvoiceId = 691, TransactionOccurredWhen = DateTime.Parse("2013-01-14 12:00:00.0000000"), Quantity = Decimal.Parse("-9.000"), LastEditedBy = 17, LastEditedWhen = DateTime.Parse("2013-01-14 12:00:00.0000000") },</v>
      </c>
    </row>
    <row r="23" spans="1:12" ht="75" x14ac:dyDescent="0.25">
      <c r="A23" s="1">
        <v>3614</v>
      </c>
      <c r="B23" s="1">
        <v>7</v>
      </c>
      <c r="C23" s="1">
        <v>10</v>
      </c>
      <c r="D23" s="1">
        <v>12</v>
      </c>
      <c r="E23" s="1">
        <v>762</v>
      </c>
      <c r="F23" s="1" t="s">
        <v>61</v>
      </c>
      <c r="G23" s="1" t="s">
        <v>61</v>
      </c>
      <c r="H23" s="1" t="s">
        <v>2170</v>
      </c>
      <c r="I23" s="3" t="s">
        <v>2786</v>
      </c>
      <c r="J23" s="1">
        <v>9</v>
      </c>
      <c r="K23" s="1" t="s">
        <v>2170</v>
      </c>
      <c r="L23" s="2" t="str">
        <f t="shared" si="0"/>
        <v xml:space="preserve">                new StockItemTransaction() { Id = 3614, StockItemId = 7, TransactionTypeId = 10, CustomerId = 12, InvoiceId = 762, TransactionOccurredWhen = DateTime.Parse("2013-01-15 12:00:00.0000000"), Quantity = Decimal.Parse("-70.000"), LastEditedBy = 9, LastEditedWhen = DateTime.Parse("2013-01-15 12:00:00.0000000") },</v>
      </c>
    </row>
    <row r="24" spans="1:12" ht="75" x14ac:dyDescent="0.25">
      <c r="A24" s="1">
        <v>3624</v>
      </c>
      <c r="B24" s="1">
        <v>1</v>
      </c>
      <c r="C24" s="1">
        <v>10</v>
      </c>
      <c r="D24" s="1">
        <v>17</v>
      </c>
      <c r="E24" s="1">
        <v>764</v>
      </c>
      <c r="F24" s="1" t="s">
        <v>61</v>
      </c>
      <c r="G24" s="1" t="s">
        <v>61</v>
      </c>
      <c r="H24" s="1" t="s">
        <v>2170</v>
      </c>
      <c r="I24" s="3" t="s">
        <v>2790</v>
      </c>
      <c r="J24" s="1">
        <v>9</v>
      </c>
      <c r="K24" s="1" t="s">
        <v>2170</v>
      </c>
      <c r="L24" s="2" t="str">
        <f t="shared" si="0"/>
        <v xml:space="preserve">                new StockItemTransaction() { Id = 3624, StockItemId = 1, TransactionTypeId = 10, CustomerId = 17, InvoiceId = 764, TransactionOccurredWhen = DateTime.Parse("2013-01-15 12:00:00.0000000"), Quantity = Decimal.Parse("-9.000"), LastEditedBy = 9, LastEditedWhen = DateTime.Parse("2013-01-15 12:00:00.0000000") },</v>
      </c>
    </row>
    <row r="25" spans="1:12" ht="75" x14ac:dyDescent="0.25">
      <c r="A25" s="1">
        <v>4058</v>
      </c>
      <c r="B25" s="1">
        <v>50</v>
      </c>
      <c r="C25" s="1">
        <v>10</v>
      </c>
      <c r="D25" s="1">
        <v>8</v>
      </c>
      <c r="E25" s="1">
        <v>855</v>
      </c>
      <c r="F25" s="1" t="s">
        <v>61</v>
      </c>
      <c r="G25" s="1" t="s">
        <v>61</v>
      </c>
      <c r="H25" s="1" t="s">
        <v>2174</v>
      </c>
      <c r="I25" s="3" t="s">
        <v>2785</v>
      </c>
      <c r="J25" s="1">
        <v>7</v>
      </c>
      <c r="K25" s="1" t="s">
        <v>2174</v>
      </c>
      <c r="L25" s="2" t="str">
        <f t="shared" si="0"/>
        <v xml:space="preserve">                new StockItemTransaction() { Id = 4058, StockItemId = 50, TransactionTypeId = 10, CustomerId = 8, InvoiceId = 855, TransactionOccurredWhen = DateTime.Parse("2013-01-16 12:00:00.0000000"), Quantity = Decimal.Parse("-6.000"), LastEditedBy = 7, LastEditedWhen = DateTime.Parse("2013-01-16 12:00:00.0000000") },</v>
      </c>
    </row>
    <row r="26" spans="1:12" ht="75" x14ac:dyDescent="0.25">
      <c r="A26" s="1">
        <v>4062</v>
      </c>
      <c r="B26" s="1">
        <v>24</v>
      </c>
      <c r="C26" s="1">
        <v>10</v>
      </c>
      <c r="D26" s="1">
        <v>16</v>
      </c>
      <c r="E26" s="1">
        <v>856</v>
      </c>
      <c r="F26" s="1" t="s">
        <v>61</v>
      </c>
      <c r="G26" s="1" t="s">
        <v>61</v>
      </c>
      <c r="H26" s="1" t="s">
        <v>2174</v>
      </c>
      <c r="I26" s="3" t="s">
        <v>2792</v>
      </c>
      <c r="J26" s="1">
        <v>7</v>
      </c>
      <c r="K26" s="1" t="s">
        <v>2174</v>
      </c>
      <c r="L26" s="2" t="str">
        <f t="shared" si="0"/>
        <v xml:space="preserve">                new StockItemTransaction() { Id = 4062, StockItemId = 24, TransactionTypeId = 10, CustomerId = 16, InvoiceId = 856, TransactionOccurredWhen = DateTime.Parse("2013-01-16 12:00:00.0000000"), Quantity = Decimal.Parse("-8.000"), LastEditedBy = 7, LastEditedWhen = DateTime.Parse("2013-01-16 12:00:00.0000000") },</v>
      </c>
    </row>
    <row r="27" spans="1:12" ht="75" x14ac:dyDescent="0.25">
      <c r="A27" s="1">
        <v>4063</v>
      </c>
      <c r="B27" s="1">
        <v>6</v>
      </c>
      <c r="C27" s="1">
        <v>10</v>
      </c>
      <c r="D27" s="1">
        <v>16</v>
      </c>
      <c r="E27" s="1">
        <v>856</v>
      </c>
      <c r="F27" s="1" t="s">
        <v>61</v>
      </c>
      <c r="G27" s="1" t="s">
        <v>61</v>
      </c>
      <c r="H27" s="1" t="s">
        <v>2174</v>
      </c>
      <c r="I27" s="3" t="s">
        <v>2795</v>
      </c>
      <c r="J27" s="1">
        <v>7</v>
      </c>
      <c r="K27" s="1" t="s">
        <v>2174</v>
      </c>
      <c r="L27" s="2" t="str">
        <f t="shared" si="0"/>
        <v xml:space="preserve">                new StockItemTransaction() { Id = 4063, StockItemId = 6, TransactionTypeId = 10, CustomerId = 16, InvoiceId = 856, TransactionOccurredWhen = DateTime.Parse("2013-01-16 12:00:00.0000000"), Quantity = Decimal.Parse("-24.000"), LastEditedBy = 7, LastEditedWhen = DateTime.Parse("2013-01-16 12:00:00.0000000") },</v>
      </c>
    </row>
    <row r="28" spans="1:12" ht="75" x14ac:dyDescent="0.25">
      <c r="A28" s="1">
        <v>4064</v>
      </c>
      <c r="B28" s="1">
        <v>38</v>
      </c>
      <c r="C28" s="1">
        <v>10</v>
      </c>
      <c r="D28" s="1">
        <v>16</v>
      </c>
      <c r="E28" s="1">
        <v>856</v>
      </c>
      <c r="F28" s="1" t="s">
        <v>61</v>
      </c>
      <c r="G28" s="1" t="s">
        <v>61</v>
      </c>
      <c r="H28" s="1" t="s">
        <v>2174</v>
      </c>
      <c r="I28" s="3" t="s">
        <v>2796</v>
      </c>
      <c r="J28" s="1">
        <v>7</v>
      </c>
      <c r="K28" s="1" t="s">
        <v>2174</v>
      </c>
      <c r="L28" s="2" t="str">
        <f t="shared" si="0"/>
        <v xml:space="preserve">                new StockItemTransaction() { Id = 4064, StockItemId = 38, TransactionTypeId = 10, CustomerId = 16, InvoiceId = 856, TransactionOccurredWhen = DateTime.Parse("2013-01-16 12:00:00.0000000"), Quantity = Decimal.Parse("-25.000"), LastEditedBy = 7, LastEditedWhen = DateTime.Parse("2013-01-16 12:00:00.0000000") },</v>
      </c>
    </row>
    <row r="29" spans="1:12" ht="75" x14ac:dyDescent="0.25">
      <c r="A29" s="1">
        <v>4498</v>
      </c>
      <c r="B29" s="1">
        <v>38</v>
      </c>
      <c r="C29" s="1">
        <v>10</v>
      </c>
      <c r="D29" s="1">
        <v>3</v>
      </c>
      <c r="E29" s="1">
        <v>949</v>
      </c>
      <c r="F29" s="1" t="s">
        <v>61</v>
      </c>
      <c r="G29" s="1" t="s">
        <v>61</v>
      </c>
      <c r="H29" s="1" t="s">
        <v>2179</v>
      </c>
      <c r="I29" s="3" t="s">
        <v>2791</v>
      </c>
      <c r="J29" s="1">
        <v>7</v>
      </c>
      <c r="K29" s="1" t="s">
        <v>2179</v>
      </c>
      <c r="L29" s="2" t="str">
        <f t="shared" si="0"/>
        <v xml:space="preserve">                new StockItemTransaction() { Id = 4498, StockItemId = 38, TransactionTypeId = 10, CustomerId = 3, InvoiceId = 949, TransactionOccurredWhen = DateTime.Parse("2013-01-18 12:00:00.0000000"), Quantity = Decimal.Parse("-2.000"), LastEditedBy = 7, LastEditedWhen = DateTime.Parse("2013-01-18 12:00:00.0000000") },</v>
      </c>
    </row>
    <row r="30" spans="1:12" ht="75" x14ac:dyDescent="0.25">
      <c r="A30" s="1">
        <v>4514</v>
      </c>
      <c r="B30" s="1">
        <v>50</v>
      </c>
      <c r="C30" s="1">
        <v>10</v>
      </c>
      <c r="D30" s="1">
        <v>4</v>
      </c>
      <c r="E30" s="1">
        <v>953</v>
      </c>
      <c r="F30" s="1" t="s">
        <v>61</v>
      </c>
      <c r="G30" s="1" t="s">
        <v>61</v>
      </c>
      <c r="H30" s="1" t="s">
        <v>2179</v>
      </c>
      <c r="I30" s="3" t="s">
        <v>2789</v>
      </c>
      <c r="J30" s="1">
        <v>7</v>
      </c>
      <c r="K30" s="1" t="s">
        <v>2179</v>
      </c>
      <c r="L30" s="2" t="str">
        <f t="shared" si="0"/>
        <v xml:space="preserve">                new StockItemTransaction() { Id = 4514, StockItemId = 50, TransactionTypeId = 10, CustomerId = 4, InvoiceId = 953, TransactionOccurredWhen = DateTime.Parse("2013-01-18 12:00:00.0000000"), Quantity = Decimal.Parse("-3.000"), LastEditedBy = 7, LastEditedWhen = DateTime.Parse("2013-01-18 12:00:00.0000000") },</v>
      </c>
    </row>
    <row r="31" spans="1:12" ht="75" x14ac:dyDescent="0.25">
      <c r="A31" s="1">
        <v>4515</v>
      </c>
      <c r="B31" s="1">
        <v>41</v>
      </c>
      <c r="C31" s="1">
        <v>10</v>
      </c>
      <c r="D31" s="1">
        <v>4</v>
      </c>
      <c r="E31" s="1">
        <v>953</v>
      </c>
      <c r="F31" s="1" t="s">
        <v>61</v>
      </c>
      <c r="G31" s="1" t="s">
        <v>61</v>
      </c>
      <c r="H31" s="1" t="s">
        <v>2179</v>
      </c>
      <c r="I31" s="3" t="s">
        <v>2797</v>
      </c>
      <c r="J31" s="1">
        <v>7</v>
      </c>
      <c r="K31" s="1" t="s">
        <v>2179</v>
      </c>
      <c r="L31" s="2" t="str">
        <f t="shared" si="0"/>
        <v xml:space="preserve">                new StockItemTransaction() { Id = 4515, StockItemId = 41, TransactionTypeId = 10, CustomerId = 4, InvoiceId = 953, TransactionOccurredWhen = DateTime.Parse("2013-01-18 12:00:00.0000000"), Quantity = Decimal.Parse("-10.000"), LastEditedBy = 7, LastEditedWhen = DateTime.Parse("2013-01-18 12:00:00.0000000") },</v>
      </c>
    </row>
    <row r="32" spans="1:12" ht="75" x14ac:dyDescent="0.25">
      <c r="A32" s="1">
        <v>4733</v>
      </c>
      <c r="B32" s="1">
        <v>34</v>
      </c>
      <c r="C32" s="1">
        <v>10</v>
      </c>
      <c r="D32" s="1">
        <v>22</v>
      </c>
      <c r="E32" s="1">
        <v>1001</v>
      </c>
      <c r="F32" s="1" t="s">
        <v>61</v>
      </c>
      <c r="G32" s="1" t="s">
        <v>61</v>
      </c>
      <c r="H32" s="1" t="s">
        <v>2179</v>
      </c>
      <c r="I32" s="3" t="s">
        <v>2784</v>
      </c>
      <c r="J32" s="1">
        <v>7</v>
      </c>
      <c r="K32" s="1" t="s">
        <v>2179</v>
      </c>
      <c r="L32" s="2" t="str">
        <f t="shared" si="0"/>
        <v xml:space="preserve">                new StockItemTransaction() { Id = 4733, StockItemId = 34, TransactionTypeId = 10, CustomerId = 22, InvoiceId = 1001, TransactionOccurredWhen = DateTime.Parse("2013-01-18 12:00:00.0000000"), Quantity = Decimal.Parse("-4.000"), LastEditedBy = 7, LastEditedWhen = DateTime.Parse("2013-01-18 12:00:00.0000000") },</v>
      </c>
    </row>
    <row r="33" spans="1:12" ht="75" x14ac:dyDescent="0.25">
      <c r="A33" s="1">
        <v>4738</v>
      </c>
      <c r="B33" s="1">
        <v>45</v>
      </c>
      <c r="C33" s="1">
        <v>10</v>
      </c>
      <c r="D33" s="1">
        <v>16</v>
      </c>
      <c r="E33" s="1">
        <v>1003</v>
      </c>
      <c r="F33" s="1" t="s">
        <v>61</v>
      </c>
      <c r="G33" s="1" t="s">
        <v>61</v>
      </c>
      <c r="H33" s="1" t="s">
        <v>2179</v>
      </c>
      <c r="I33" s="3" t="s">
        <v>2792</v>
      </c>
      <c r="J33" s="1">
        <v>7</v>
      </c>
      <c r="K33" s="1" t="s">
        <v>2179</v>
      </c>
      <c r="L33" s="2" t="str">
        <f t="shared" si="0"/>
        <v xml:space="preserve">                new StockItemTransaction() { Id = 4738, StockItemId = 45, TransactionTypeId = 10, CustomerId = 16, InvoiceId = 1003, TransactionOccurredWhen = DateTime.Parse("2013-01-18 12:00:00.0000000"), Quantity = Decimal.Parse("-8.000"), LastEditedBy = 7, LastEditedWhen = DateTime.Parse("2013-01-18 12:00:00.0000000") },</v>
      </c>
    </row>
    <row r="34" spans="1:12" ht="75" x14ac:dyDescent="0.25">
      <c r="A34" s="1">
        <v>4739</v>
      </c>
      <c r="B34" s="1">
        <v>23</v>
      </c>
      <c r="C34" s="1">
        <v>10</v>
      </c>
      <c r="D34" s="1">
        <v>16</v>
      </c>
      <c r="E34" s="1">
        <v>1003</v>
      </c>
      <c r="F34" s="1" t="s">
        <v>61</v>
      </c>
      <c r="G34" s="1" t="s">
        <v>61</v>
      </c>
      <c r="H34" s="1" t="s">
        <v>2179</v>
      </c>
      <c r="I34" s="3" t="s">
        <v>2790</v>
      </c>
      <c r="J34" s="1">
        <v>7</v>
      </c>
      <c r="K34" s="1" t="s">
        <v>2179</v>
      </c>
      <c r="L34" s="2" t="str">
        <f t="shared" si="0"/>
        <v xml:space="preserve">                new StockItemTransaction() { Id = 4739, StockItemId = 23, TransactionTypeId = 10, CustomerId = 16, InvoiceId = 1003, TransactionOccurredWhen = DateTime.Parse("2013-01-18 12:00:00.0000000"), Quantity = Decimal.Parse("-9.000"), LastEditedBy = 7, LastEditedWhen = DateTime.Parse("2013-01-18 12:00:00.0000000") },</v>
      </c>
    </row>
    <row r="35" spans="1:12" ht="75" x14ac:dyDescent="0.25">
      <c r="A35" s="1">
        <v>4741</v>
      </c>
      <c r="B35" s="1">
        <v>25</v>
      </c>
      <c r="C35" s="1">
        <v>10</v>
      </c>
      <c r="D35" s="1">
        <v>16</v>
      </c>
      <c r="E35" s="1">
        <v>1003</v>
      </c>
      <c r="F35" s="1" t="s">
        <v>61</v>
      </c>
      <c r="G35" s="1" t="s">
        <v>61</v>
      </c>
      <c r="H35" s="1" t="s">
        <v>2179</v>
      </c>
      <c r="I35" s="3" t="s">
        <v>2793</v>
      </c>
      <c r="J35" s="1">
        <v>7</v>
      </c>
      <c r="K35" s="1" t="s">
        <v>2179</v>
      </c>
      <c r="L35" s="2" t="str">
        <f t="shared" si="0"/>
        <v xml:space="preserve">                new StockItemTransaction() { Id = 4741, StockItemId = 25, TransactionTypeId = 10, CustomerId = 16, InvoiceId = 1003, TransactionOccurredWhen = DateTime.Parse("2013-01-18 12:00:00.0000000"), Quantity = Decimal.Parse("-7.000"), LastEditedBy = 7, LastEditedWhen = DateTime.Parse("2013-01-18 12:00:00.0000000") },</v>
      </c>
    </row>
    <row r="36" spans="1:12" ht="75" x14ac:dyDescent="0.25">
      <c r="A36" s="1">
        <v>4744</v>
      </c>
      <c r="B36" s="1">
        <v>19</v>
      </c>
      <c r="C36" s="1">
        <v>10</v>
      </c>
      <c r="D36" s="1">
        <v>5</v>
      </c>
      <c r="E36" s="1">
        <v>1004</v>
      </c>
      <c r="F36" s="1" t="s">
        <v>61</v>
      </c>
      <c r="G36" s="1" t="s">
        <v>61</v>
      </c>
      <c r="H36" s="1" t="s">
        <v>2179</v>
      </c>
      <c r="I36" s="3" t="s">
        <v>2798</v>
      </c>
      <c r="J36" s="1">
        <v>7</v>
      </c>
      <c r="K36" s="1" t="s">
        <v>2179</v>
      </c>
      <c r="L36" s="2" t="str">
        <f t="shared" si="0"/>
        <v xml:space="preserve">                new StockItemTransaction() { Id = 4744, StockItemId = 19, TransactionTypeId = 10, CustomerId = 5, InvoiceId = 1004, TransactionOccurredWhen = DateTime.Parse("2013-01-18 12:00:00.0000000"), Quantity = Decimal.Parse("-60.000"), LastEditedBy = 7, LastEditedWhen = DateTime.Parse("2013-01-18 12:00:00.0000000") },</v>
      </c>
    </row>
    <row r="37" spans="1:12" ht="75" x14ac:dyDescent="0.25">
      <c r="A37" s="1">
        <v>4777</v>
      </c>
      <c r="B37" s="1">
        <v>24</v>
      </c>
      <c r="C37" s="1">
        <v>10</v>
      </c>
      <c r="D37" s="1">
        <v>25</v>
      </c>
      <c r="E37" s="1">
        <v>1012</v>
      </c>
      <c r="F37" s="1" t="s">
        <v>61</v>
      </c>
      <c r="G37" s="1" t="s">
        <v>61</v>
      </c>
      <c r="H37" s="1" t="s">
        <v>2179</v>
      </c>
      <c r="I37" s="3" t="s">
        <v>2799</v>
      </c>
      <c r="J37" s="1">
        <v>7</v>
      </c>
      <c r="K37" s="1" t="s">
        <v>2179</v>
      </c>
      <c r="L37" s="2" t="str">
        <f t="shared" si="0"/>
        <v xml:space="preserve">                new StockItemTransaction() { Id = 4777, StockItemId = 24, TransactionTypeId = 10, CustomerId = 25, InvoiceId = 1012, TransactionOccurredWhen = DateTime.Parse("2013-01-18 12:00:00.0000000"), Quantity = Decimal.Parse("-5.000"), LastEditedBy = 7, LastEditedWhen = DateTime.Parse("2013-01-18 12:00:00.0000000") },</v>
      </c>
    </row>
    <row r="38" spans="1:12" ht="75" x14ac:dyDescent="0.25">
      <c r="A38" s="1">
        <v>4778</v>
      </c>
      <c r="B38" s="1">
        <v>22</v>
      </c>
      <c r="C38" s="1">
        <v>10</v>
      </c>
      <c r="D38" s="1">
        <v>25</v>
      </c>
      <c r="E38" s="1">
        <v>1012</v>
      </c>
      <c r="F38" s="1" t="s">
        <v>61</v>
      </c>
      <c r="G38" s="1" t="s">
        <v>61</v>
      </c>
      <c r="H38" s="1" t="s">
        <v>2179</v>
      </c>
      <c r="I38" s="3" t="s">
        <v>2789</v>
      </c>
      <c r="J38" s="1">
        <v>7</v>
      </c>
      <c r="K38" s="1" t="s">
        <v>2179</v>
      </c>
      <c r="L38" s="2" t="str">
        <f t="shared" si="0"/>
        <v xml:space="preserve">                new StockItemTransaction() { Id = 4778, StockItemId = 22, TransactionTypeId = 10, CustomerId = 25, InvoiceId = 1012, TransactionOccurredWhen = DateTime.Parse("2013-01-18 12:00:00.0000000"), Quantity = Decimal.Parse("-3.000"), LastEditedBy = 7, LastEditedWhen = DateTime.Parse("2013-01-18 12:00:00.0000000") },</v>
      </c>
    </row>
    <row r="39" spans="1:12" ht="75" x14ac:dyDescent="0.25">
      <c r="A39" s="1">
        <v>5623</v>
      </c>
      <c r="B39" s="1">
        <v>30</v>
      </c>
      <c r="C39" s="1">
        <v>10</v>
      </c>
      <c r="D39" s="1">
        <v>11</v>
      </c>
      <c r="E39" s="1">
        <v>1189</v>
      </c>
      <c r="F39" s="1" t="s">
        <v>61</v>
      </c>
      <c r="G39" s="1" t="s">
        <v>61</v>
      </c>
      <c r="H39" s="1" t="s">
        <v>1770</v>
      </c>
      <c r="I39" s="3" t="s">
        <v>2785</v>
      </c>
      <c r="J39" s="1">
        <v>16</v>
      </c>
      <c r="K39" s="1" t="s">
        <v>1770</v>
      </c>
      <c r="L39" s="2" t="str">
        <f t="shared" si="0"/>
        <v xml:space="preserve">                new StockItemTransaction() { Id = 5623, StockItemId = 30, TransactionTypeId = 10, CustomerId = 11, InvoiceId = 1189, TransactionOccurredWhen = DateTime.Parse("2013-01-23 12:00:00.0000000"), Quantity = Decimal.Parse("-6.000"), LastEditedBy = 16, LastEditedWhen = DateTime.Parse("2013-01-23 12:00:00.0000000") },</v>
      </c>
    </row>
    <row r="40" spans="1:12" ht="75" x14ac:dyDescent="0.25">
      <c r="A40" s="1">
        <v>6200</v>
      </c>
      <c r="B40" s="1">
        <v>7</v>
      </c>
      <c r="C40" s="1">
        <v>10</v>
      </c>
      <c r="D40" s="1">
        <v>12</v>
      </c>
      <c r="E40" s="1">
        <v>1311</v>
      </c>
      <c r="F40" s="1" t="s">
        <v>61</v>
      </c>
      <c r="G40" s="1" t="s">
        <v>61</v>
      </c>
      <c r="H40" s="1" t="s">
        <v>2182</v>
      </c>
      <c r="I40" s="3" t="s">
        <v>2785</v>
      </c>
      <c r="J40" s="1">
        <v>16</v>
      </c>
      <c r="K40" s="1" t="s">
        <v>2182</v>
      </c>
      <c r="L40" s="2" t="str">
        <f t="shared" si="0"/>
        <v xml:space="preserve">                new StockItemTransaction() { Id = 6200, StockItemId = 7, TransactionTypeId = 10, CustomerId = 12, InvoiceId = 1311, TransactionOccurredWhen = DateTime.Parse("2013-01-25 12:00:00.0000000"), Quantity = Decimal.Parse("-6.000"), LastEditedBy = 16, LastEditedWhen = DateTime.Parse("2013-01-25 12:00:00.0000000") },</v>
      </c>
    </row>
    <row r="41" spans="1:12" ht="75" x14ac:dyDescent="0.25">
      <c r="A41" s="1">
        <v>6210</v>
      </c>
      <c r="B41" s="1">
        <v>12</v>
      </c>
      <c r="C41" s="1">
        <v>10</v>
      </c>
      <c r="D41" s="1">
        <v>23</v>
      </c>
      <c r="E41" s="1">
        <v>1314</v>
      </c>
      <c r="F41" s="1" t="s">
        <v>61</v>
      </c>
      <c r="G41" s="1" t="s">
        <v>61</v>
      </c>
      <c r="H41" s="1" t="s">
        <v>2182</v>
      </c>
      <c r="I41" s="3" t="s">
        <v>2798</v>
      </c>
      <c r="J41" s="1">
        <v>16</v>
      </c>
      <c r="K41" s="1" t="s">
        <v>2182</v>
      </c>
      <c r="L41" s="2" t="str">
        <f t="shared" si="0"/>
        <v xml:space="preserve">                new StockItemTransaction() { Id = 6210, StockItemId = 12, TransactionTypeId = 10, CustomerId = 23, InvoiceId = 1314, TransactionOccurredWhen = DateTime.Parse("2013-01-25 12:00:00.0000000"), Quantity = Decimal.Parse("-60.000"), LastEditedBy = 16, LastEditedWhen = DateTime.Parse("2013-01-25 12:00:00.0000000") },</v>
      </c>
    </row>
    <row r="42" spans="1:12" ht="75" x14ac:dyDescent="0.25">
      <c r="A42" s="1">
        <v>6223</v>
      </c>
      <c r="B42" s="1">
        <v>20</v>
      </c>
      <c r="C42" s="1">
        <v>10</v>
      </c>
      <c r="D42" s="1">
        <v>12</v>
      </c>
      <c r="E42" s="1">
        <v>1317</v>
      </c>
      <c r="F42" s="1" t="s">
        <v>61</v>
      </c>
      <c r="G42" s="1" t="s">
        <v>61</v>
      </c>
      <c r="H42" s="1" t="s">
        <v>2182</v>
      </c>
      <c r="I42" s="3" t="s">
        <v>2785</v>
      </c>
      <c r="J42" s="1">
        <v>16</v>
      </c>
      <c r="K42" s="1" t="s">
        <v>2182</v>
      </c>
      <c r="L42" s="2" t="str">
        <f t="shared" si="0"/>
        <v xml:space="preserve">                new StockItemTransaction() { Id = 6223, StockItemId = 20, TransactionTypeId = 10, CustomerId = 12, InvoiceId = 1317, TransactionOccurredWhen = DateTime.Parse("2013-01-25 12:00:00.0000000"), Quantity = Decimal.Parse("-6.000"), LastEditedBy = 16, LastEditedWhen = DateTime.Parse("2013-01-25 12:00:00.0000000") },</v>
      </c>
    </row>
    <row r="43" spans="1:12" ht="75" x14ac:dyDescent="0.25">
      <c r="A43" s="1">
        <v>6225</v>
      </c>
      <c r="B43" s="1">
        <v>28</v>
      </c>
      <c r="C43" s="1">
        <v>10</v>
      </c>
      <c r="D43" s="1">
        <v>12</v>
      </c>
      <c r="E43" s="1">
        <v>1317</v>
      </c>
      <c r="F43" s="1" t="s">
        <v>61</v>
      </c>
      <c r="G43" s="1" t="s">
        <v>61</v>
      </c>
      <c r="H43" s="1" t="s">
        <v>2182</v>
      </c>
      <c r="I43" s="3" t="s">
        <v>2800</v>
      </c>
      <c r="J43" s="1">
        <v>16</v>
      </c>
      <c r="K43" s="1" t="s">
        <v>2182</v>
      </c>
      <c r="L43" s="2" t="str">
        <f t="shared" si="0"/>
        <v xml:space="preserve">                new StockItemTransaction() { Id = 6225, StockItemId = 28, TransactionTypeId = 10, CustomerId = 12, InvoiceId = 1317, TransactionOccurredWhen = DateTime.Parse("2013-01-25 12:00:00.0000000"), Quantity = Decimal.Parse("-90.000"), LastEditedBy = 16, LastEditedWhen = DateTime.Parse("2013-01-25 12:00:00.0000000") },</v>
      </c>
    </row>
    <row r="44" spans="1:12" ht="75" x14ac:dyDescent="0.25">
      <c r="A44" s="1">
        <v>6226</v>
      </c>
      <c r="B44" s="1">
        <v>25</v>
      </c>
      <c r="C44" s="1">
        <v>10</v>
      </c>
      <c r="D44" s="1">
        <v>12</v>
      </c>
      <c r="E44" s="1">
        <v>1317</v>
      </c>
      <c r="F44" s="1" t="s">
        <v>61</v>
      </c>
      <c r="G44" s="1" t="s">
        <v>61</v>
      </c>
      <c r="H44" s="1" t="s">
        <v>2182</v>
      </c>
      <c r="I44" s="3" t="s">
        <v>2797</v>
      </c>
      <c r="J44" s="1">
        <v>16</v>
      </c>
      <c r="K44" s="1" t="s">
        <v>2182</v>
      </c>
      <c r="L44" s="2" t="str">
        <f t="shared" si="0"/>
        <v xml:space="preserve">                new StockItemTransaction() { Id = 6226, StockItemId = 25, TransactionTypeId = 10, CustomerId = 12, InvoiceId = 1317, TransactionOccurredWhen = DateTime.Parse("2013-01-25 12:00:00.0000000"), Quantity = Decimal.Parse("-10.000"), LastEditedBy = 16, LastEditedWhen = DateTime.Parse("2013-01-25 12:00:00.0000000") },</v>
      </c>
    </row>
    <row r="45" spans="1:12" ht="75" x14ac:dyDescent="0.25">
      <c r="A45" s="1">
        <v>6364</v>
      </c>
      <c r="B45" s="1">
        <v>39</v>
      </c>
      <c r="C45" s="1">
        <v>10</v>
      </c>
      <c r="D45" s="1">
        <v>26</v>
      </c>
      <c r="E45" s="1">
        <v>1343</v>
      </c>
      <c r="F45" s="1" t="s">
        <v>61</v>
      </c>
      <c r="G45" s="1" t="s">
        <v>61</v>
      </c>
      <c r="H45" s="1" t="s">
        <v>2183</v>
      </c>
      <c r="I45" s="3" t="s">
        <v>2793</v>
      </c>
      <c r="J45" s="1">
        <v>4</v>
      </c>
      <c r="K45" s="1" t="s">
        <v>2183</v>
      </c>
      <c r="L45" s="2" t="str">
        <f t="shared" si="0"/>
        <v xml:space="preserve">                new StockItemTransaction() { Id = 6364, StockItemId = 39, TransactionTypeId = 10, CustomerId = 26, InvoiceId = 1343, TransactionOccurredWhen = DateTime.Parse("2013-01-26 12:00:00.0000000"), Quantity = Decimal.Parse("-7.000"), LastEditedBy = 4, LastEditedWhen = DateTime.Parse("2013-01-26 12:00:00.0000000") },</v>
      </c>
    </row>
    <row r="46" spans="1:12" ht="75" x14ac:dyDescent="0.25">
      <c r="A46" s="1">
        <v>6631</v>
      </c>
      <c r="B46" s="1">
        <v>15</v>
      </c>
      <c r="C46" s="1">
        <v>10</v>
      </c>
      <c r="D46" s="1">
        <v>12</v>
      </c>
      <c r="E46" s="1">
        <v>1396</v>
      </c>
      <c r="F46" s="1" t="s">
        <v>61</v>
      </c>
      <c r="G46" s="1" t="s">
        <v>61</v>
      </c>
      <c r="H46" s="1" t="s">
        <v>2187</v>
      </c>
      <c r="I46" s="3" t="s">
        <v>2788</v>
      </c>
      <c r="J46" s="1">
        <v>4</v>
      </c>
      <c r="K46" s="1" t="s">
        <v>2187</v>
      </c>
      <c r="L46" s="2" t="str">
        <f t="shared" si="0"/>
        <v xml:space="preserve">                new StockItemTransaction() { Id = 6631, StockItemId = 15, TransactionTypeId = 10, CustomerId = 12, InvoiceId = 1396, TransactionOccurredWhen = DateTime.Parse("2013-01-28 12:00:00.0000000"), Quantity = Decimal.Parse("-1.000"), LastEditedBy = 4, LastEditedWhen = DateTime.Parse("2013-01-28 12:00:00.0000000") },</v>
      </c>
    </row>
    <row r="47" spans="1:12" ht="75" x14ac:dyDescent="0.25">
      <c r="A47" s="1">
        <v>6806</v>
      </c>
      <c r="B47" s="1">
        <v>15</v>
      </c>
      <c r="C47" s="1">
        <v>10</v>
      </c>
      <c r="D47" s="1">
        <v>25</v>
      </c>
      <c r="E47" s="1">
        <v>1429</v>
      </c>
      <c r="F47" s="1" t="s">
        <v>61</v>
      </c>
      <c r="G47" s="1" t="s">
        <v>61</v>
      </c>
      <c r="H47" s="1" t="s">
        <v>1778</v>
      </c>
      <c r="I47" s="3" t="s">
        <v>2785</v>
      </c>
      <c r="J47" s="1">
        <v>15</v>
      </c>
      <c r="K47" s="1" t="s">
        <v>1778</v>
      </c>
      <c r="L47" s="2" t="str">
        <f t="shared" si="0"/>
        <v xml:space="preserve">                new StockItemTransaction() { Id = 6806, StockItemId = 15, TransactionTypeId = 10, CustomerId = 25, InvoiceId = 1429, TransactionOccurredWhen = DateTime.Parse("2013-01-29 12:00:00.0000000"), Quantity = Decimal.Parse("-6.000"), LastEditedBy = 15, LastEditedWhen = DateTime.Parse("2013-01-29 12:00:00.0000000") },</v>
      </c>
    </row>
    <row r="48" spans="1:12" ht="75" x14ac:dyDescent="0.25">
      <c r="A48" s="1">
        <v>6807</v>
      </c>
      <c r="B48" s="1">
        <v>23</v>
      </c>
      <c r="C48" s="1">
        <v>10</v>
      </c>
      <c r="D48" s="1">
        <v>25</v>
      </c>
      <c r="E48" s="1">
        <v>1429</v>
      </c>
      <c r="F48" s="1" t="s">
        <v>61</v>
      </c>
      <c r="G48" s="1" t="s">
        <v>61</v>
      </c>
      <c r="H48" s="1" t="s">
        <v>1778</v>
      </c>
      <c r="I48" s="3" t="s">
        <v>2785</v>
      </c>
      <c r="J48" s="1">
        <v>15</v>
      </c>
      <c r="K48" s="1" t="s">
        <v>1778</v>
      </c>
      <c r="L48" s="2" t="str">
        <f t="shared" si="0"/>
        <v xml:space="preserve">                new StockItemTransaction() { Id = 6807, StockItemId = 23, TransactionTypeId = 10, CustomerId = 25, InvoiceId = 1429, TransactionOccurredWhen = DateTime.Parse("2013-01-29 12:00:00.0000000"), Quantity = Decimal.Parse("-6.000"), LastEditedBy = 15, LastEditedWhen = DateTime.Parse("2013-01-29 12:00:00.0000000") },</v>
      </c>
    </row>
    <row r="49" spans="1:12" ht="75" x14ac:dyDescent="0.25">
      <c r="A49" s="1">
        <v>6888</v>
      </c>
      <c r="B49" s="1">
        <v>4</v>
      </c>
      <c r="C49" s="1">
        <v>10</v>
      </c>
      <c r="D49" s="1">
        <v>21</v>
      </c>
      <c r="E49" s="1">
        <v>1447</v>
      </c>
      <c r="F49" s="1" t="s">
        <v>61</v>
      </c>
      <c r="G49" s="1" t="s">
        <v>61</v>
      </c>
      <c r="H49" s="1" t="s">
        <v>1778</v>
      </c>
      <c r="I49" s="3" t="s">
        <v>2795</v>
      </c>
      <c r="J49" s="1">
        <v>15</v>
      </c>
      <c r="K49" s="1" t="s">
        <v>1778</v>
      </c>
      <c r="L49" s="2" t="str">
        <f t="shared" si="0"/>
        <v xml:space="preserve">                new StockItemTransaction() { Id = 6888, StockItemId = 4, TransactionTypeId = 10, CustomerId = 21, InvoiceId = 1447, TransactionOccurredWhen = DateTime.Parse("2013-01-29 12:00:00.0000000"), Quantity = Decimal.Parse("-24.000"), LastEditedBy = 15, LastEditedWhen = DateTime.Parse("2013-01-29 12:00:00.0000000") },</v>
      </c>
    </row>
    <row r="50" spans="1:12" ht="75" x14ac:dyDescent="0.25">
      <c r="A50" s="1">
        <v>7284</v>
      </c>
      <c r="B50" s="1">
        <v>11</v>
      </c>
      <c r="C50" s="1">
        <v>10</v>
      </c>
      <c r="D50" s="1">
        <v>13</v>
      </c>
      <c r="E50" s="1">
        <v>1528</v>
      </c>
      <c r="F50" s="1" t="s">
        <v>61</v>
      </c>
      <c r="G50" s="1" t="s">
        <v>61</v>
      </c>
      <c r="H50" s="1" t="s">
        <v>2194</v>
      </c>
      <c r="I50" s="3" t="s">
        <v>2793</v>
      </c>
      <c r="J50" s="1">
        <v>9</v>
      </c>
      <c r="K50" s="1" t="s">
        <v>2194</v>
      </c>
      <c r="L50" s="2" t="str">
        <f t="shared" si="0"/>
        <v xml:space="preserve">                new StockItemTransaction() { Id = 7284, StockItemId = 11, TransactionTypeId = 10, CustomerId = 13, InvoiceId = 1528, TransactionOccurredWhen = DateTime.Parse("2013-01-30 12:00:00.0000000"), Quantity = Decimal.Parse("-7.000"), LastEditedBy = 9, LastEditedWhen = DateTime.Parse("2013-01-30 12:00:00.0000000") },</v>
      </c>
    </row>
    <row r="51" spans="1:12" ht="75" x14ac:dyDescent="0.25">
      <c r="A51" s="1">
        <v>7285</v>
      </c>
      <c r="B51" s="1">
        <v>10</v>
      </c>
      <c r="C51" s="1">
        <v>10</v>
      </c>
      <c r="D51" s="1">
        <v>13</v>
      </c>
      <c r="E51" s="1">
        <v>1528</v>
      </c>
      <c r="F51" s="1" t="s">
        <v>61</v>
      </c>
      <c r="G51" s="1" t="s">
        <v>61</v>
      </c>
      <c r="H51" s="1" t="s">
        <v>2194</v>
      </c>
      <c r="I51" s="3" t="s">
        <v>2791</v>
      </c>
      <c r="J51" s="1">
        <v>9</v>
      </c>
      <c r="K51" s="1" t="s">
        <v>2194</v>
      </c>
      <c r="L51" s="2" t="str">
        <f t="shared" si="0"/>
        <v xml:space="preserve">                new StockItemTransaction() { Id = 7285, StockItemId = 10, TransactionTypeId = 10, CustomerId = 13, InvoiceId = 1528, TransactionOccurredWhen = DateTime.Parse("2013-01-30 12:00:00.0000000"), Quantity = Decimal.Parse("-2.000"), LastEditedBy = 9, LastEditedWhen = DateTime.Parse("2013-01-30 12:00:00.0000000") },</v>
      </c>
    </row>
    <row r="52" spans="1:12" ht="75" x14ac:dyDescent="0.25">
      <c r="A52" s="1">
        <v>7286</v>
      </c>
      <c r="B52" s="1">
        <v>22</v>
      </c>
      <c r="C52" s="1">
        <v>10</v>
      </c>
      <c r="D52" s="1">
        <v>13</v>
      </c>
      <c r="E52" s="1">
        <v>1528</v>
      </c>
      <c r="F52" s="1" t="s">
        <v>61</v>
      </c>
      <c r="G52" s="1" t="s">
        <v>61</v>
      </c>
      <c r="H52" s="1" t="s">
        <v>2194</v>
      </c>
      <c r="I52" s="3" t="s">
        <v>2801</v>
      </c>
      <c r="J52" s="1">
        <v>9</v>
      </c>
      <c r="K52" s="1" t="s">
        <v>2194</v>
      </c>
      <c r="L52" s="2" t="str">
        <f t="shared" si="0"/>
        <v xml:space="preserve">                new StockItemTransaction() { Id = 7286, StockItemId = 22, TransactionTypeId = 10, CustomerId = 13, InvoiceId = 1528, TransactionOccurredWhen = DateTime.Parse("2013-01-30 12:00:00.0000000"), Quantity = Decimal.Parse("-144.000"), LastEditedBy = 9, LastEditedWhen = DateTime.Parse("2013-01-30 12:00:00.0000000") },</v>
      </c>
    </row>
    <row r="53" spans="1:12" ht="75" x14ac:dyDescent="0.25">
      <c r="A53" s="1">
        <v>7447</v>
      </c>
      <c r="B53" s="1">
        <v>18</v>
      </c>
      <c r="C53" s="1">
        <v>10</v>
      </c>
      <c r="D53" s="1">
        <v>18</v>
      </c>
      <c r="E53" s="1">
        <v>1563</v>
      </c>
      <c r="F53" s="1" t="s">
        <v>61</v>
      </c>
      <c r="G53" s="1" t="s">
        <v>61</v>
      </c>
      <c r="H53" s="1" t="s">
        <v>2194</v>
      </c>
      <c r="I53" s="3" t="s">
        <v>2802</v>
      </c>
      <c r="J53" s="1">
        <v>9</v>
      </c>
      <c r="K53" s="1" t="s">
        <v>2194</v>
      </c>
      <c r="L53" s="2" t="str">
        <f t="shared" si="0"/>
        <v xml:space="preserve">                new StockItemTransaction() { Id = 7447, StockItemId = 18, TransactionTypeId = 10, CustomerId = 18, InvoiceId = 1563, TransactionOccurredWhen = DateTime.Parse("2013-01-30 12:00:00.0000000"), Quantity = Decimal.Parse("-48.000"), LastEditedBy = 9, LastEditedWhen = DateTime.Parse("2013-01-30 12:00:00.0000000") },</v>
      </c>
    </row>
    <row r="54" spans="1:12" ht="75" x14ac:dyDescent="0.25">
      <c r="A54" s="1">
        <v>7762</v>
      </c>
      <c r="B54" s="1">
        <v>12</v>
      </c>
      <c r="C54" s="1">
        <v>10</v>
      </c>
      <c r="D54" s="1">
        <v>26</v>
      </c>
      <c r="E54" s="1">
        <v>1625</v>
      </c>
      <c r="F54" s="1" t="s">
        <v>61</v>
      </c>
      <c r="G54" s="1" t="s">
        <v>61</v>
      </c>
      <c r="H54" s="1" t="s">
        <v>2198</v>
      </c>
      <c r="I54" s="3" t="s">
        <v>2799</v>
      </c>
      <c r="J54" s="1">
        <v>9</v>
      </c>
      <c r="K54" s="1" t="s">
        <v>2198</v>
      </c>
      <c r="L54" s="2" t="str">
        <f t="shared" si="0"/>
        <v xml:space="preserve">                new StockItemTransaction() { Id = 7762, StockItemId = 12, TransactionTypeId = 10, CustomerId = 26, InvoiceId = 1625, TransactionOccurredWhen = DateTime.Parse("2013-01-31 12:00:00.0000000"), Quantity = Decimal.Parse("-5.000"), LastEditedBy = 9, LastEditedWhen = DateTime.Parse("2013-01-31 12:00:00.0000000") },</v>
      </c>
    </row>
    <row r="55" spans="1:12" ht="75" x14ac:dyDescent="0.25">
      <c r="A55" s="1">
        <v>8131</v>
      </c>
      <c r="B55" s="1">
        <v>6</v>
      </c>
      <c r="C55" s="1">
        <v>10</v>
      </c>
      <c r="D55" s="1">
        <v>25</v>
      </c>
      <c r="E55" s="1">
        <v>1704</v>
      </c>
      <c r="F55" s="1" t="s">
        <v>61</v>
      </c>
      <c r="G55" s="1" t="s">
        <v>61</v>
      </c>
      <c r="H55" s="1" t="s">
        <v>1781</v>
      </c>
      <c r="I55" s="3" t="s">
        <v>2793</v>
      </c>
      <c r="J55" s="1">
        <v>8</v>
      </c>
      <c r="K55" s="1" t="s">
        <v>1781</v>
      </c>
      <c r="L55" s="2" t="str">
        <f t="shared" si="0"/>
        <v xml:space="preserve">                new StockItemTransaction() { Id = 8131, StockItemId = 6, TransactionTypeId = 10, CustomerId = 25, InvoiceId = 1704, TransactionOccurredWhen = DateTime.Parse("2013-02-01 12:00:00.0000000"), Quantity = Decimal.Parse("-7.000"), LastEditedBy = 8, LastEditedWhen = DateTime.Parse("2013-02-01 12:00:00.0000000") },</v>
      </c>
    </row>
    <row r="56" spans="1:12" ht="75" x14ac:dyDescent="0.25">
      <c r="A56" s="1">
        <v>8223</v>
      </c>
      <c r="B56" s="1">
        <v>28</v>
      </c>
      <c r="C56" s="1">
        <v>10</v>
      </c>
      <c r="D56" s="1">
        <v>27</v>
      </c>
      <c r="E56" s="1">
        <v>1718</v>
      </c>
      <c r="F56" s="1" t="s">
        <v>61</v>
      </c>
      <c r="G56" s="1" t="s">
        <v>61</v>
      </c>
      <c r="H56" s="1" t="s">
        <v>1785</v>
      </c>
      <c r="I56" s="3" t="s">
        <v>2794</v>
      </c>
      <c r="J56" s="1">
        <v>11</v>
      </c>
      <c r="K56" s="1" t="s">
        <v>1785</v>
      </c>
      <c r="L56" s="2" t="str">
        <f t="shared" si="0"/>
        <v xml:space="preserve">                new StockItemTransaction() { Id = 8223, StockItemId = 28, TransactionTypeId = 10, CustomerId = 27, InvoiceId = 1718, TransactionOccurredWhen = DateTime.Parse("2013-02-02 12:00:00.0000000"), Quantity = Decimal.Parse("-80.000"), LastEditedBy = 11, LastEditedWhen = DateTime.Parse("2013-02-02 12:00:00.0000000") },</v>
      </c>
    </row>
    <row r="57" spans="1:12" ht="75" x14ac:dyDescent="0.25">
      <c r="A57" s="1">
        <v>8316</v>
      </c>
      <c r="B57" s="1">
        <v>1</v>
      </c>
      <c r="C57" s="1">
        <v>10</v>
      </c>
      <c r="D57" s="1">
        <v>3</v>
      </c>
      <c r="E57" s="1">
        <v>1740</v>
      </c>
      <c r="F57" s="1" t="s">
        <v>61</v>
      </c>
      <c r="G57" s="1" t="s">
        <v>61</v>
      </c>
      <c r="H57" s="1" t="s">
        <v>1785</v>
      </c>
      <c r="I57" s="3" t="s">
        <v>2803</v>
      </c>
      <c r="J57" s="1">
        <v>11</v>
      </c>
      <c r="K57" s="1" t="s">
        <v>1785</v>
      </c>
      <c r="L57" s="2" t="str">
        <f t="shared" si="0"/>
        <v xml:space="preserve">                new StockItemTransaction() { Id = 8316, StockItemId = 1, TransactionTypeId = 10, CustomerId = 3, InvoiceId = 1740, TransactionOccurredWhen = DateTime.Parse("2013-02-02 12:00:00.0000000"), Quantity = Decimal.Parse("-75.000"), LastEditedBy = 11, LastEditedWhen = DateTime.Parse("2013-02-02 12:00:00.0000000") },</v>
      </c>
    </row>
    <row r="58" spans="1:12" ht="75" x14ac:dyDescent="0.25">
      <c r="A58" s="1">
        <v>8365</v>
      </c>
      <c r="B58" s="1">
        <v>36</v>
      </c>
      <c r="C58" s="1">
        <v>10</v>
      </c>
      <c r="D58" s="1">
        <v>3</v>
      </c>
      <c r="E58" s="1">
        <v>1745</v>
      </c>
      <c r="F58" s="1" t="s">
        <v>61</v>
      </c>
      <c r="G58" s="1" t="s">
        <v>61</v>
      </c>
      <c r="H58" s="1" t="s">
        <v>2201</v>
      </c>
      <c r="I58" s="3" t="s">
        <v>2795</v>
      </c>
      <c r="J58" s="1">
        <v>8</v>
      </c>
      <c r="K58" s="1" t="s">
        <v>2201</v>
      </c>
      <c r="L58" s="2" t="str">
        <f t="shared" si="0"/>
        <v xml:space="preserve">                new StockItemTransaction() { Id = 8365, StockItemId = 36, TransactionTypeId = 10, CustomerId = 3, InvoiceId = 1745, TransactionOccurredWhen = DateTime.Parse("2013-02-04 12:00:00.0000000"), Quantity = Decimal.Parse("-24.000"), LastEditedBy = 8, LastEditedWhen = DateTime.Parse("2013-02-04 12:00:00.0000000") },</v>
      </c>
    </row>
    <row r="59" spans="1:12" ht="75" x14ac:dyDescent="0.25">
      <c r="A59" s="1">
        <v>8371</v>
      </c>
      <c r="B59" s="1">
        <v>1</v>
      </c>
      <c r="C59" s="1">
        <v>10</v>
      </c>
      <c r="D59" s="1">
        <v>27</v>
      </c>
      <c r="E59" s="1">
        <v>1746</v>
      </c>
      <c r="F59" s="1" t="s">
        <v>61</v>
      </c>
      <c r="G59" s="1" t="s">
        <v>61</v>
      </c>
      <c r="H59" s="1" t="s">
        <v>2201</v>
      </c>
      <c r="I59" s="3" t="s">
        <v>2797</v>
      </c>
      <c r="J59" s="1">
        <v>8</v>
      </c>
      <c r="K59" s="1" t="s">
        <v>2201</v>
      </c>
      <c r="L59" s="2" t="str">
        <f t="shared" si="0"/>
        <v xml:space="preserve">                new StockItemTransaction() { Id = 8371, StockItemId = 1, TransactionTypeId = 10, CustomerId = 27, InvoiceId = 1746, TransactionOccurredWhen = DateTime.Parse("2013-02-04 12:00:00.0000000"), Quantity = Decimal.Parse("-10.000"), LastEditedBy = 8, LastEditedWhen = DateTime.Parse("2013-02-04 12:00:00.0000000") },</v>
      </c>
    </row>
    <row r="60" spans="1:12" ht="75" x14ac:dyDescent="0.25">
      <c r="A60" s="1">
        <v>8836</v>
      </c>
      <c r="B60" s="1">
        <v>7</v>
      </c>
      <c r="C60" s="1">
        <v>10</v>
      </c>
      <c r="D60" s="1">
        <v>17</v>
      </c>
      <c r="E60" s="1">
        <v>1841</v>
      </c>
      <c r="F60" s="1" t="s">
        <v>61</v>
      </c>
      <c r="G60" s="1" t="s">
        <v>61</v>
      </c>
      <c r="H60" s="1" t="s">
        <v>2204</v>
      </c>
      <c r="I60" s="3" t="s">
        <v>2792</v>
      </c>
      <c r="J60" s="1">
        <v>15</v>
      </c>
      <c r="K60" s="1" t="s">
        <v>2204</v>
      </c>
      <c r="L60" s="2" t="str">
        <f t="shared" si="0"/>
        <v xml:space="preserve">                new StockItemTransaction() { Id = 8836, StockItemId = 7, TransactionTypeId = 10, CustomerId = 17, InvoiceId = 1841, TransactionOccurredWhen = DateTime.Parse("2013-02-06 12:00:00.0000000"), Quantity = Decimal.Parse("-8.000"), LastEditedBy = 15, LastEditedWhen = DateTime.Parse("2013-02-06 12:00:00.0000000") },</v>
      </c>
    </row>
    <row r="61" spans="1:12" ht="75" x14ac:dyDescent="0.25">
      <c r="A61" s="1">
        <v>8843</v>
      </c>
      <c r="B61" s="1">
        <v>39</v>
      </c>
      <c r="C61" s="1">
        <v>10</v>
      </c>
      <c r="D61" s="1">
        <v>18</v>
      </c>
      <c r="E61" s="1">
        <v>1842</v>
      </c>
      <c r="F61" s="1" t="s">
        <v>61</v>
      </c>
      <c r="G61" s="1" t="s">
        <v>61</v>
      </c>
      <c r="H61" s="1" t="s">
        <v>2204</v>
      </c>
      <c r="I61" s="3" t="s">
        <v>2799</v>
      </c>
      <c r="J61" s="1">
        <v>15</v>
      </c>
      <c r="K61" s="1" t="s">
        <v>2204</v>
      </c>
      <c r="L61" s="2" t="str">
        <f t="shared" si="0"/>
        <v xml:space="preserve">                new StockItemTransaction() { Id = 8843, StockItemId = 39, TransactionTypeId = 10, CustomerId = 18, InvoiceId = 1842, TransactionOccurredWhen = DateTime.Parse("2013-02-06 12:00:00.0000000"), Quantity = Decimal.Parse("-5.000"), LastEditedBy = 15, LastEditedWhen = DateTime.Parse("2013-02-06 12:00:00.0000000") },</v>
      </c>
    </row>
    <row r="62" spans="1:12" ht="75" x14ac:dyDescent="0.25">
      <c r="A62" s="1">
        <v>8847</v>
      </c>
      <c r="B62" s="1">
        <v>23</v>
      </c>
      <c r="C62" s="1">
        <v>10</v>
      </c>
      <c r="D62" s="1">
        <v>22</v>
      </c>
      <c r="E62" s="1">
        <v>1843</v>
      </c>
      <c r="F62" s="1" t="s">
        <v>61</v>
      </c>
      <c r="G62" s="1" t="s">
        <v>61</v>
      </c>
      <c r="H62" s="1" t="s">
        <v>2204</v>
      </c>
      <c r="I62" s="3" t="s">
        <v>2804</v>
      </c>
      <c r="J62" s="1">
        <v>15</v>
      </c>
      <c r="K62" s="1" t="s">
        <v>2204</v>
      </c>
      <c r="L62" s="2" t="str">
        <f t="shared" si="0"/>
        <v xml:space="preserve">                new StockItemTransaction() { Id = 8847, StockItemId = 23, TransactionTypeId = 10, CustomerId = 22, InvoiceId = 1843, TransactionOccurredWhen = DateTime.Parse("2013-02-06 12:00:00.0000000"), Quantity = Decimal.Parse("-36.000"), LastEditedBy = 15, LastEditedWhen = DateTime.Parse("2013-02-06 12:00:00.0000000") },</v>
      </c>
    </row>
    <row r="63" spans="1:12" ht="75" x14ac:dyDescent="0.25">
      <c r="A63" s="1">
        <v>8848</v>
      </c>
      <c r="B63" s="1">
        <v>3</v>
      </c>
      <c r="C63" s="1">
        <v>10</v>
      </c>
      <c r="D63" s="1">
        <v>22</v>
      </c>
      <c r="E63" s="1">
        <v>1843</v>
      </c>
      <c r="F63" s="1" t="s">
        <v>61</v>
      </c>
      <c r="G63" s="1" t="s">
        <v>61</v>
      </c>
      <c r="H63" s="1" t="s">
        <v>2204</v>
      </c>
      <c r="I63" s="3" t="s">
        <v>2789</v>
      </c>
      <c r="J63" s="1">
        <v>15</v>
      </c>
      <c r="K63" s="1" t="s">
        <v>2204</v>
      </c>
      <c r="L63" s="2" t="str">
        <f t="shared" si="0"/>
        <v xml:space="preserve">                new StockItemTransaction() { Id = 8848, StockItemId = 3, TransactionTypeId = 10, CustomerId = 22, InvoiceId = 1843, TransactionOccurredWhen = DateTime.Parse("2013-02-06 12:00:00.0000000"), Quantity = Decimal.Parse("-3.000"), LastEditedBy = 15, LastEditedWhen = DateTime.Parse("2013-02-06 12:00:00.0000000") },</v>
      </c>
    </row>
    <row r="64" spans="1:12" ht="75" x14ac:dyDescent="0.25">
      <c r="A64" s="1">
        <v>9025</v>
      </c>
      <c r="B64" s="1">
        <v>6</v>
      </c>
      <c r="C64" s="1">
        <v>10</v>
      </c>
      <c r="D64" s="1">
        <v>19</v>
      </c>
      <c r="E64" s="1">
        <v>1876</v>
      </c>
      <c r="F64" s="1" t="s">
        <v>61</v>
      </c>
      <c r="G64" s="1" t="s">
        <v>61</v>
      </c>
      <c r="H64" s="1" t="s">
        <v>2208</v>
      </c>
      <c r="I64" s="3" t="s">
        <v>2805</v>
      </c>
      <c r="J64" s="1">
        <v>14</v>
      </c>
      <c r="K64" s="1" t="s">
        <v>2208</v>
      </c>
      <c r="L64" s="2" t="str">
        <f t="shared" si="0"/>
        <v xml:space="preserve">                new StockItemTransaction() { Id = 9025, StockItemId = 6, TransactionTypeId = 10, CustomerId = 19, InvoiceId = 1876, TransactionOccurredWhen = DateTime.Parse("2013-02-07 12:00:00.0000000"), Quantity = Decimal.Parse("-216.000"), LastEditedBy = 14, LastEditedWhen = DateTime.Parse("2013-02-07 12:00:00.0000000") },</v>
      </c>
    </row>
    <row r="65" spans="1:12" ht="75" x14ac:dyDescent="0.25">
      <c r="A65" s="1">
        <v>9197</v>
      </c>
      <c r="B65" s="1">
        <v>17</v>
      </c>
      <c r="C65" s="1">
        <v>10</v>
      </c>
      <c r="D65" s="1">
        <v>2</v>
      </c>
      <c r="E65" s="1">
        <v>1911</v>
      </c>
      <c r="F65" s="1" t="s">
        <v>61</v>
      </c>
      <c r="G65" s="1" t="s">
        <v>61</v>
      </c>
      <c r="H65" s="1" t="s">
        <v>2209</v>
      </c>
      <c r="I65" s="3" t="s">
        <v>2787</v>
      </c>
      <c r="J65" s="1">
        <v>16</v>
      </c>
      <c r="K65" s="1" t="s">
        <v>2209</v>
      </c>
      <c r="L65" s="2" t="str">
        <f t="shared" si="0"/>
        <v xml:space="preserve">                new StockItemTransaction() { Id = 9197, StockItemId = 17, TransactionTypeId = 10, CustomerId = 2, InvoiceId = 1911, TransactionOccurredWhen = DateTime.Parse("2013-02-08 12:00:00.0000000"), Quantity = Decimal.Parse("-20.000"), LastEditedBy = 16, LastEditedWhen = DateTime.Parse("2013-02-08 12:00:00.0000000") },</v>
      </c>
    </row>
    <row r="66" spans="1:12" ht="75" x14ac:dyDescent="0.25">
      <c r="A66" s="1">
        <v>9198</v>
      </c>
      <c r="B66" s="1">
        <v>12</v>
      </c>
      <c r="C66" s="1">
        <v>10</v>
      </c>
      <c r="D66" s="1">
        <v>2</v>
      </c>
      <c r="E66" s="1">
        <v>1911</v>
      </c>
      <c r="F66" s="1" t="s">
        <v>61</v>
      </c>
      <c r="G66" s="1" t="s">
        <v>61</v>
      </c>
      <c r="H66" s="1" t="s">
        <v>2209</v>
      </c>
      <c r="I66" s="3" t="s">
        <v>2793</v>
      </c>
      <c r="J66" s="1">
        <v>16</v>
      </c>
      <c r="K66" s="1" t="s">
        <v>2209</v>
      </c>
      <c r="L66" s="2" t="str">
        <f t="shared" si="0"/>
        <v xml:space="preserve">                new StockItemTransaction() { Id = 9198, StockItemId = 12, TransactionTypeId = 10, CustomerId = 2, InvoiceId = 1911, TransactionOccurredWhen = DateTime.Parse("2013-02-08 12:00:00.0000000"), Quantity = Decimal.Parse("-7.000"), LastEditedBy = 16, LastEditedWhen = DateTime.Parse("2013-02-08 12:00:00.0000000") },</v>
      </c>
    </row>
    <row r="67" spans="1:12" ht="75" x14ac:dyDescent="0.25">
      <c r="A67" s="1">
        <v>9479</v>
      </c>
      <c r="B67" s="1">
        <v>22</v>
      </c>
      <c r="C67" s="1">
        <v>10</v>
      </c>
      <c r="D67" s="1">
        <v>13</v>
      </c>
      <c r="E67" s="1">
        <v>1971</v>
      </c>
      <c r="F67" s="1" t="s">
        <v>61</v>
      </c>
      <c r="G67" s="1" t="s">
        <v>61</v>
      </c>
      <c r="H67" s="1" t="s">
        <v>1792</v>
      </c>
      <c r="I67" s="3" t="s">
        <v>2797</v>
      </c>
      <c r="J67" s="1">
        <v>18</v>
      </c>
      <c r="K67" s="1" t="s">
        <v>1792</v>
      </c>
      <c r="L67" s="2" t="str">
        <f t="shared" ref="L67:L82" si="1">CONCATENATE("                new StockItemTransaction() { Id = ",A67,", StockItemId = ",B67,", TransactionTypeId = ",C67,", CustomerId = ",D67,", InvoiceId = ",E67,IF(F67="NULL","",CONCATENATE(", SupplierId = ",F67)),IF(G67="NULL","",CONCATENATE(", PurchaseOrderId = ",G67)),", TransactionOccurredWhen = DateTime.Parse(""",H67,""")",", Quantity = Decimal.Parse(""",I67,""")",IF(J67="NULL","",CONCATENATE(", LastEditedBy = ",J67)),IF(K67="NULL","",CONCATENATE(", LastEditedWhen = DateTime.Parse(""",K67,""")"))," },")</f>
        <v xml:space="preserve">                new StockItemTransaction() { Id = 9479, StockItemId = 22, TransactionTypeId = 10, CustomerId = 13, InvoiceId = 1971, TransactionOccurredWhen = DateTime.Parse("2013-02-09 12:00:00.0000000"), Quantity = Decimal.Parse("-10.000"), LastEditedBy = 18, LastEditedWhen = DateTime.Parse("2013-02-09 12:00:00.0000000") },</v>
      </c>
    </row>
    <row r="68" spans="1:12" ht="75" x14ac:dyDescent="0.25">
      <c r="A68" s="1">
        <v>9705</v>
      </c>
      <c r="B68" s="1">
        <v>33</v>
      </c>
      <c r="C68" s="1">
        <v>10</v>
      </c>
      <c r="D68" s="1">
        <v>3</v>
      </c>
      <c r="E68" s="1">
        <v>2015</v>
      </c>
      <c r="F68" s="1" t="s">
        <v>61</v>
      </c>
      <c r="G68" s="1" t="s">
        <v>61</v>
      </c>
      <c r="H68" s="1" t="s">
        <v>1795</v>
      </c>
      <c r="I68" s="3" t="s">
        <v>2806</v>
      </c>
      <c r="J68" s="1">
        <v>15</v>
      </c>
      <c r="K68" s="1" t="s">
        <v>1795</v>
      </c>
      <c r="L68" s="2" t="str">
        <f t="shared" si="1"/>
        <v xml:space="preserve">                new StockItemTransaction() { Id = 9705, StockItemId = 33, TransactionTypeId = 10, CustomerId = 3, InvoiceId = 2015, TransactionOccurredWhen = DateTime.Parse("2013-02-11 12:00:00.0000000"), Quantity = Decimal.Parse("-120.000"), LastEditedBy = 15, LastEditedWhen = DateTime.Parse("2013-02-11 12:00:00.0000000") },</v>
      </c>
    </row>
    <row r="69" spans="1:12" ht="75" x14ac:dyDescent="0.25">
      <c r="A69" s="1">
        <v>9706</v>
      </c>
      <c r="B69" s="1">
        <v>47</v>
      </c>
      <c r="C69" s="1">
        <v>10</v>
      </c>
      <c r="D69" s="1">
        <v>3</v>
      </c>
      <c r="E69" s="1">
        <v>2015</v>
      </c>
      <c r="F69" s="1" t="s">
        <v>61</v>
      </c>
      <c r="G69" s="1" t="s">
        <v>61</v>
      </c>
      <c r="H69" s="1" t="s">
        <v>1795</v>
      </c>
      <c r="I69" s="3" t="s">
        <v>2806</v>
      </c>
      <c r="J69" s="1">
        <v>15</v>
      </c>
      <c r="K69" s="1" t="s">
        <v>1795</v>
      </c>
      <c r="L69" s="2" t="str">
        <f t="shared" si="1"/>
        <v xml:space="preserve">                new StockItemTransaction() { Id = 9706, StockItemId = 47, TransactionTypeId = 10, CustomerId = 3, InvoiceId = 2015, TransactionOccurredWhen = DateTime.Parse("2013-02-11 12:00:00.0000000"), Quantity = Decimal.Parse("-120.000"), LastEditedBy = 15, LastEditedWhen = DateTime.Parse("2013-02-11 12:00:00.0000000") },</v>
      </c>
    </row>
    <row r="70" spans="1:12" ht="75" x14ac:dyDescent="0.25">
      <c r="A70" s="1">
        <v>9709</v>
      </c>
      <c r="B70" s="1">
        <v>30</v>
      </c>
      <c r="C70" s="1">
        <v>10</v>
      </c>
      <c r="D70" s="1">
        <v>3</v>
      </c>
      <c r="E70" s="1">
        <v>2015</v>
      </c>
      <c r="F70" s="1" t="s">
        <v>61</v>
      </c>
      <c r="G70" s="1" t="s">
        <v>61</v>
      </c>
      <c r="H70" s="1" t="s">
        <v>1795</v>
      </c>
      <c r="I70" s="3" t="s">
        <v>2792</v>
      </c>
      <c r="J70" s="1">
        <v>15</v>
      </c>
      <c r="K70" s="1" t="s">
        <v>1795</v>
      </c>
      <c r="L70" s="2" t="str">
        <f t="shared" si="1"/>
        <v xml:space="preserve">                new StockItemTransaction() { Id = 9709, StockItemId = 30, TransactionTypeId = 10, CustomerId = 3, InvoiceId = 2015, TransactionOccurredWhen = DateTime.Parse("2013-02-11 12:00:00.0000000"), Quantity = Decimal.Parse("-8.000"), LastEditedBy = 15, LastEditedWhen = DateTime.Parse("2013-02-11 12:00:00.0000000") },</v>
      </c>
    </row>
    <row r="71" spans="1:12" ht="75" x14ac:dyDescent="0.25">
      <c r="A71" s="1">
        <v>9711</v>
      </c>
      <c r="B71" s="1">
        <v>15</v>
      </c>
      <c r="C71" s="1">
        <v>10</v>
      </c>
      <c r="D71" s="1">
        <v>4</v>
      </c>
      <c r="E71" s="1">
        <v>2016</v>
      </c>
      <c r="F71" s="1" t="s">
        <v>61</v>
      </c>
      <c r="G71" s="1" t="s">
        <v>61</v>
      </c>
      <c r="H71" s="1" t="s">
        <v>1795</v>
      </c>
      <c r="I71" s="3" t="s">
        <v>2799</v>
      </c>
      <c r="J71" s="1">
        <v>15</v>
      </c>
      <c r="K71" s="1" t="s">
        <v>1795</v>
      </c>
      <c r="L71" s="2" t="str">
        <f t="shared" si="1"/>
        <v xml:space="preserve">                new StockItemTransaction() { Id = 9711, StockItemId = 15, TransactionTypeId = 10, CustomerId = 4, InvoiceId = 2016, TransactionOccurredWhen = DateTime.Parse("2013-02-11 12:00:00.0000000"), Quantity = Decimal.Parse("-5.000"), LastEditedBy = 15, LastEditedWhen = DateTime.Parse("2013-02-11 12:00:00.0000000") },</v>
      </c>
    </row>
    <row r="72" spans="1:12" ht="75" x14ac:dyDescent="0.25">
      <c r="A72" s="1">
        <v>9717</v>
      </c>
      <c r="B72" s="1">
        <v>11</v>
      </c>
      <c r="C72" s="1">
        <v>10</v>
      </c>
      <c r="D72" s="1">
        <v>24</v>
      </c>
      <c r="E72" s="1">
        <v>2018</v>
      </c>
      <c r="F72" s="1" t="s">
        <v>61</v>
      </c>
      <c r="G72" s="1" t="s">
        <v>61</v>
      </c>
      <c r="H72" s="1" t="s">
        <v>1795</v>
      </c>
      <c r="I72" s="3" t="s">
        <v>2792</v>
      </c>
      <c r="J72" s="1">
        <v>15</v>
      </c>
      <c r="K72" s="1" t="s">
        <v>1795</v>
      </c>
      <c r="L72" s="2" t="str">
        <f t="shared" si="1"/>
        <v xml:space="preserve">                new StockItemTransaction() { Id = 9717, StockItemId = 11, TransactionTypeId = 10, CustomerId = 24, InvoiceId = 2018, TransactionOccurredWhen = DateTime.Parse("2013-02-11 12:00:00.0000000"), Quantity = Decimal.Parse("-8.000"), LastEditedBy = 15, LastEditedWhen = DateTime.Parse("2013-02-11 12:00:00.0000000") },</v>
      </c>
    </row>
    <row r="73" spans="1:12" ht="75" x14ac:dyDescent="0.25">
      <c r="A73" s="1">
        <v>10206</v>
      </c>
      <c r="B73" s="1">
        <v>25</v>
      </c>
      <c r="C73" s="1">
        <v>10</v>
      </c>
      <c r="D73" s="1">
        <v>7</v>
      </c>
      <c r="E73" s="1">
        <v>2118</v>
      </c>
      <c r="F73" s="1" t="s">
        <v>61</v>
      </c>
      <c r="G73" s="1" t="s">
        <v>61</v>
      </c>
      <c r="H73" s="1" t="s">
        <v>2213</v>
      </c>
      <c r="I73" s="3" t="s">
        <v>2806</v>
      </c>
      <c r="J73" s="1">
        <v>13</v>
      </c>
      <c r="K73" s="1" t="s">
        <v>2213</v>
      </c>
      <c r="L73" s="2" t="str">
        <f t="shared" si="1"/>
        <v xml:space="preserve">                new StockItemTransaction() { Id = 10206, StockItemId = 25, TransactionTypeId = 10, CustomerId = 7, InvoiceId = 2118, TransactionOccurredWhen = DateTime.Parse("2013-02-13 12:00:00.0000000"), Quantity = Decimal.Parse("-120.000"), LastEditedBy = 13, LastEditedWhen = DateTime.Parse("2013-02-13 12:00:00.0000000") },</v>
      </c>
    </row>
    <row r="74" spans="1:12" ht="75" x14ac:dyDescent="0.25">
      <c r="A74" s="1">
        <v>10389</v>
      </c>
      <c r="B74" s="1">
        <v>22</v>
      </c>
      <c r="C74" s="1">
        <v>10</v>
      </c>
      <c r="D74" s="1">
        <v>21</v>
      </c>
      <c r="E74" s="1">
        <v>2157</v>
      </c>
      <c r="F74" s="1" t="s">
        <v>61</v>
      </c>
      <c r="G74" s="1" t="s">
        <v>61</v>
      </c>
      <c r="H74" s="1" t="s">
        <v>2214</v>
      </c>
      <c r="I74" s="3" t="s">
        <v>2790</v>
      </c>
      <c r="J74" s="1">
        <v>9</v>
      </c>
      <c r="K74" s="1" t="s">
        <v>2214</v>
      </c>
      <c r="L74" s="2" t="str">
        <f t="shared" si="1"/>
        <v xml:space="preserve">                new StockItemTransaction() { Id = 10389, StockItemId = 22, TransactionTypeId = 10, CustomerId = 21, InvoiceId = 2157, TransactionOccurredWhen = DateTime.Parse("2013-02-14 12:00:00.0000000"), Quantity = Decimal.Parse("-9.000"), LastEditedBy = 9, LastEditedWhen = DateTime.Parse("2013-02-14 12:00:00.0000000") },</v>
      </c>
    </row>
    <row r="75" spans="1:12" ht="75" x14ac:dyDescent="0.25">
      <c r="A75" s="1">
        <v>10663</v>
      </c>
      <c r="B75" s="1">
        <v>43</v>
      </c>
      <c r="C75" s="1">
        <v>10</v>
      </c>
      <c r="D75" s="1">
        <v>17</v>
      </c>
      <c r="E75" s="1">
        <v>2216</v>
      </c>
      <c r="F75" s="1" t="s">
        <v>61</v>
      </c>
      <c r="G75" s="1" t="s">
        <v>61</v>
      </c>
      <c r="H75" s="1" t="s">
        <v>2215</v>
      </c>
      <c r="I75" s="3" t="s">
        <v>2784</v>
      </c>
      <c r="J75" s="1">
        <v>20</v>
      </c>
      <c r="K75" s="1" t="s">
        <v>2215</v>
      </c>
      <c r="L75" s="2" t="str">
        <f t="shared" si="1"/>
        <v xml:space="preserve">                new StockItemTransaction() { Id = 10663, StockItemId = 43, TransactionTypeId = 10, CustomerId = 17, InvoiceId = 2216, TransactionOccurredWhen = DateTime.Parse("2013-02-15 12:00:00.0000000"), Quantity = Decimal.Parse("-4.000"), LastEditedBy = 20, LastEditedWhen = DateTime.Parse("2013-02-15 12:00:00.0000000") },</v>
      </c>
    </row>
    <row r="76" spans="1:12" ht="75" x14ac:dyDescent="0.25">
      <c r="A76" s="1">
        <v>10667</v>
      </c>
      <c r="B76" s="1">
        <v>12</v>
      </c>
      <c r="C76" s="1">
        <v>10</v>
      </c>
      <c r="D76" s="1">
        <v>24</v>
      </c>
      <c r="E76" s="1">
        <v>2217</v>
      </c>
      <c r="F76" s="1" t="s">
        <v>61</v>
      </c>
      <c r="G76" s="1" t="s">
        <v>61</v>
      </c>
      <c r="H76" s="1" t="s">
        <v>2215</v>
      </c>
      <c r="I76" s="3" t="s">
        <v>2807</v>
      </c>
      <c r="J76" s="1">
        <v>20</v>
      </c>
      <c r="K76" s="1" t="s">
        <v>2215</v>
      </c>
      <c r="L76" s="2" t="str">
        <f t="shared" si="1"/>
        <v xml:space="preserve">                new StockItemTransaction() { Id = 10667, StockItemId = 12, TransactionTypeId = 10, CustomerId = 24, InvoiceId = 2217, TransactionOccurredWhen = DateTime.Parse("2013-02-15 12:00:00.0000000"), Quantity = Decimal.Parse("-150.000"), LastEditedBy = 20, LastEditedWhen = DateTime.Parse("2013-02-15 12:00:00.0000000") },</v>
      </c>
    </row>
    <row r="77" spans="1:12" ht="75" x14ac:dyDescent="0.25">
      <c r="A77" s="1">
        <v>10848</v>
      </c>
      <c r="B77" s="1">
        <v>46</v>
      </c>
      <c r="C77" s="1">
        <v>10</v>
      </c>
      <c r="D77" s="1">
        <v>5</v>
      </c>
      <c r="E77" s="1">
        <v>2256</v>
      </c>
      <c r="F77" s="1" t="s">
        <v>61</v>
      </c>
      <c r="G77" s="1" t="s">
        <v>61</v>
      </c>
      <c r="H77" s="1" t="s">
        <v>2216</v>
      </c>
      <c r="I77" s="3" t="s">
        <v>2789</v>
      </c>
      <c r="J77" s="1">
        <v>3</v>
      </c>
      <c r="K77" s="1" t="s">
        <v>2216</v>
      </c>
      <c r="L77" s="2" t="str">
        <f t="shared" si="1"/>
        <v xml:space="preserve">                new StockItemTransaction() { Id = 10848, StockItemId = 46, TransactionTypeId = 10, CustomerId = 5, InvoiceId = 2256, TransactionOccurredWhen = DateTime.Parse("2013-02-16 12:00:00.0000000"), Quantity = Decimal.Parse("-3.000"), LastEditedBy = 3, LastEditedWhen = DateTime.Parse("2013-02-16 12:00:00.0000000") },</v>
      </c>
    </row>
    <row r="78" spans="1:12" ht="75" x14ac:dyDescent="0.25">
      <c r="A78" s="1">
        <v>10849</v>
      </c>
      <c r="B78" s="1">
        <v>29</v>
      </c>
      <c r="C78" s="1">
        <v>10</v>
      </c>
      <c r="D78" s="1">
        <v>5</v>
      </c>
      <c r="E78" s="1">
        <v>2256</v>
      </c>
      <c r="F78" s="1" t="s">
        <v>61</v>
      </c>
      <c r="G78" s="1" t="s">
        <v>61</v>
      </c>
      <c r="H78" s="1" t="s">
        <v>2216</v>
      </c>
      <c r="I78" s="3" t="s">
        <v>2785</v>
      </c>
      <c r="J78" s="1">
        <v>3</v>
      </c>
      <c r="K78" s="1" t="s">
        <v>2216</v>
      </c>
      <c r="L78" s="2" t="str">
        <f t="shared" si="1"/>
        <v xml:space="preserve">                new StockItemTransaction() { Id = 10849, StockItemId = 29, TransactionTypeId = 10, CustomerId = 5, InvoiceId = 2256, TransactionOccurredWhen = DateTime.Parse("2013-02-16 12:00:00.0000000"), Quantity = Decimal.Parse("-6.000"), LastEditedBy = 3, LastEditedWhen = DateTime.Parse("2013-02-16 12:00:00.0000000") },</v>
      </c>
    </row>
    <row r="79" spans="1:12" ht="75" x14ac:dyDescent="0.25">
      <c r="A79" s="1">
        <v>10857</v>
      </c>
      <c r="B79" s="1">
        <v>2</v>
      </c>
      <c r="C79" s="1">
        <v>10</v>
      </c>
      <c r="D79" s="1">
        <v>18</v>
      </c>
      <c r="E79" s="1">
        <v>2258</v>
      </c>
      <c r="F79" s="1" t="s">
        <v>61</v>
      </c>
      <c r="G79" s="1" t="s">
        <v>61</v>
      </c>
      <c r="H79" s="1" t="s">
        <v>2216</v>
      </c>
      <c r="I79" s="3" t="s">
        <v>2808</v>
      </c>
      <c r="J79" s="1">
        <v>3</v>
      </c>
      <c r="K79" s="1" t="s">
        <v>2216</v>
      </c>
      <c r="L79" s="2" t="str">
        <f t="shared" si="1"/>
        <v xml:space="preserve">                new StockItemTransaction() { Id = 10857, StockItemId = 2, TransactionTypeId = 10, CustomerId = 18, InvoiceId = 2258, TransactionOccurredWhen = DateTime.Parse("2013-02-16 12:00:00.0000000"), Quantity = Decimal.Parse("-100.000"), LastEditedBy = 3, LastEditedWhen = DateTime.Parse("2013-02-16 12:00:00.0000000") },</v>
      </c>
    </row>
    <row r="80" spans="1:12" ht="75" x14ac:dyDescent="0.25">
      <c r="A80" s="1">
        <v>10860</v>
      </c>
      <c r="B80" s="1">
        <v>20</v>
      </c>
      <c r="C80" s="1">
        <v>10</v>
      </c>
      <c r="D80" s="1">
        <v>18</v>
      </c>
      <c r="E80" s="1">
        <v>2258</v>
      </c>
      <c r="F80" s="1" t="s">
        <v>61</v>
      </c>
      <c r="G80" s="1" t="s">
        <v>61</v>
      </c>
      <c r="H80" s="1" t="s">
        <v>2216</v>
      </c>
      <c r="I80" s="3" t="s">
        <v>2809</v>
      </c>
      <c r="J80" s="1">
        <v>3</v>
      </c>
      <c r="K80" s="1" t="s">
        <v>2216</v>
      </c>
      <c r="L80" s="2" t="str">
        <f t="shared" si="1"/>
        <v xml:space="preserve">                new StockItemTransaction() { Id = 10860, StockItemId = 20, TransactionTypeId = 10, CustomerId = 18, InvoiceId = 2258, TransactionOccurredWhen = DateTime.Parse("2013-02-16 12:00:00.0000000"), Quantity = Decimal.Parse("-50.000"), LastEditedBy = 3, LastEditedWhen = DateTime.Parse("2013-02-16 12:00:00.0000000") },</v>
      </c>
    </row>
    <row r="81" spans="1:12" ht="75" x14ac:dyDescent="0.25">
      <c r="A81" s="1">
        <v>11090</v>
      </c>
      <c r="B81" s="1">
        <v>42</v>
      </c>
      <c r="C81" s="1">
        <v>10</v>
      </c>
      <c r="D81" s="1">
        <v>25</v>
      </c>
      <c r="E81" s="1">
        <v>2308</v>
      </c>
      <c r="F81" s="1" t="s">
        <v>61</v>
      </c>
      <c r="G81" s="1" t="s">
        <v>61</v>
      </c>
      <c r="H81" s="1" t="s">
        <v>2220</v>
      </c>
      <c r="I81" s="3" t="s">
        <v>2810</v>
      </c>
      <c r="J81" s="1">
        <v>20</v>
      </c>
      <c r="K81" s="1" t="s">
        <v>2220</v>
      </c>
      <c r="L81" s="2" t="str">
        <f t="shared" si="1"/>
        <v xml:space="preserve">                new StockItemTransaction() { Id = 11090, StockItemId = 42, TransactionTypeId = 10, CustomerId = 25, InvoiceId = 2308, TransactionOccurredWhen = DateTime.Parse("2013-02-18 12:00:00.0000000"), Quantity = Decimal.Parse("-30.000"), LastEditedBy = 20, LastEditedWhen = DateTime.Parse("2013-02-18 12:00:00.0000000") },</v>
      </c>
    </row>
    <row r="82" spans="1:12" ht="75" x14ac:dyDescent="0.25">
      <c r="A82" s="1">
        <v>11150</v>
      </c>
      <c r="B82" s="1">
        <v>34</v>
      </c>
      <c r="C82" s="1">
        <v>10</v>
      </c>
      <c r="D82" s="1">
        <v>25</v>
      </c>
      <c r="E82" s="1">
        <v>2321</v>
      </c>
      <c r="F82" s="1" t="s">
        <v>61</v>
      </c>
      <c r="G82" s="1" t="s">
        <v>61</v>
      </c>
      <c r="H82" s="1" t="s">
        <v>2220</v>
      </c>
      <c r="I82" s="3" t="s">
        <v>2794</v>
      </c>
      <c r="J82" s="1">
        <v>20</v>
      </c>
      <c r="K82" s="1" t="s">
        <v>2220</v>
      </c>
      <c r="L82" s="2" t="str">
        <f t="shared" si="1"/>
        <v xml:space="preserve">                new StockItemTransaction() { Id = 11150, StockItemId = 34, TransactionTypeId = 10, CustomerId = 25, InvoiceId = 2321, TransactionOccurredWhen = DateTime.Parse("2013-02-18 12:00:00.0000000"), Quantity = Decimal.Parse("-80.000"), LastEditedBy = 20, LastEditedWhen = DateTime.Parse("2013-02-18 12:00:00.0000000") },</v>
      </c>
    </row>
  </sheetData>
  <autoFilter ref="A1:L82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zoomScale="80" zoomScaleNormal="8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26.5703125" style="1" bestFit="1" customWidth="1"/>
    <col min="2" max="2" width="23.7109375" style="1" bestFit="1" customWidth="1"/>
    <col min="3" max="3" width="25.140625" style="1" bestFit="1" customWidth="1"/>
    <col min="4" max="4" width="28" style="1" bestFit="1" customWidth="1"/>
    <col min="5" max="5" width="15.5703125" style="3" bestFit="1" customWidth="1"/>
    <col min="6" max="6" width="18" style="1" bestFit="1" customWidth="1"/>
    <col min="7" max="7" width="62.5703125" style="2" customWidth="1"/>
    <col min="8" max="8" width="27.85546875" style="1" bestFit="1" customWidth="1"/>
    <col min="9" max="9" width="75.42578125" style="1" customWidth="1"/>
    <col min="10" max="16384" width="9.140625" style="1"/>
  </cols>
  <sheetData>
    <row r="1" spans="1:9" s="4" customFormat="1" x14ac:dyDescent="0.25">
      <c r="A1" s="4" t="s">
        <v>1097</v>
      </c>
      <c r="B1" s="4" t="s">
        <v>1098</v>
      </c>
      <c r="C1" s="4" t="s">
        <v>1099</v>
      </c>
      <c r="D1" s="4" t="s">
        <v>859</v>
      </c>
      <c r="E1" s="5" t="s">
        <v>860</v>
      </c>
      <c r="F1" s="4" t="s">
        <v>1100</v>
      </c>
      <c r="G1" s="6" t="s">
        <v>1101</v>
      </c>
      <c r="H1" s="4" t="s">
        <v>1102</v>
      </c>
    </row>
    <row r="2" spans="1:9" ht="105" x14ac:dyDescent="0.25">
      <c r="A2" s="1">
        <v>1</v>
      </c>
      <c r="B2" s="1" t="s">
        <v>1103</v>
      </c>
      <c r="C2" s="1">
        <v>1</v>
      </c>
      <c r="D2" s="1" t="s">
        <v>1104</v>
      </c>
      <c r="E2" s="3" t="s">
        <v>865</v>
      </c>
      <c r="F2" s="1">
        <v>0</v>
      </c>
      <c r="G2" s="2" t="s">
        <v>1105</v>
      </c>
      <c r="H2" s="1" t="s">
        <v>61</v>
      </c>
      <c r="I2" s="2" t="str">
        <f>CONCATENATE("                new VehicleTemperature() { Id = ",A2,", VehicleRegistration = """,B2,""", ChillerSensorNumber = ",C2,IF(D2="NULL","",CONCATENATE(", RecordedWhen = DateTime.Parse(""",D2,""")")),", Temperature = decimal.Parse(""",E2,""")",", IsCompressed = ",IF(F2=1,"true","false"),IF(G2="NULL","",CONCATENATE(", FullSensorData = """,SUBSTITUTE(G2,"""","\"""),"""")),IF(H2="NULL","",CONCATENATE(", CompressedSensorData = """,SUBSTITUTE(H2,"""","\"""),""""))," },")</f>
        <v xml:space="preserve">                new VehicleTemperature() { Id = 1, VehicleRegistration = "WWI-321-A", ChillerSensorNumber = 1, RecordedWhen = DateTime.Parse("2016-01-01 07:00:00.0000000"), Temperature = decimal.Parse("3.58"), IsCompressed = false, FullSensorData = "{\"Recordings\": [{\"type\":\"Feature\", \"geometry\": {\"type\":\"Point\", \"coordinates\":[-108.2786387,59.5134034] }, \"properties\":{\"rego\":\"WWI-321-A\",\"sensor\":\"1,\"when\":\"2016-01-01T07:00:00\",\"temp\":3.58}} ]" },</v>
      </c>
    </row>
    <row r="3" spans="1:9" ht="105" x14ac:dyDescent="0.25">
      <c r="A3" s="1">
        <v>2</v>
      </c>
      <c r="B3" s="1" t="s">
        <v>1103</v>
      </c>
      <c r="C3" s="1">
        <v>2</v>
      </c>
      <c r="D3" s="1" t="s">
        <v>1104</v>
      </c>
      <c r="E3" s="3" t="s">
        <v>1179</v>
      </c>
      <c r="F3" s="1">
        <v>0</v>
      </c>
      <c r="G3" s="2" t="s">
        <v>1106</v>
      </c>
      <c r="H3" s="1" t="s">
        <v>61</v>
      </c>
      <c r="I3" s="2" t="str">
        <f t="shared" ref="I3:I51" si="0">CONCATENATE("                new VehicleTemperature() { Id = ",A3,", VehicleRegistration = """,B3,""", ChillerSensorNumber = ",C3,IF(D3="NULL","",CONCATENATE(", RecordedWhen = DateTime.Parse(""",D3,""")")),", Temperature = decimal.Parse(""",E3,""")",", IsCompressed = ",IF(F3=1,"true","false"),IF(G3="NULL","",CONCATENATE(", FullSensorData = """,SUBSTITUTE(G3,"""","\"""),"""")),IF(H3="NULL","",CONCATENATE(", CompressedSensorData = """,SUBSTITUTE(H3,"""","\"""),""""))," },")</f>
        <v xml:space="preserve">                new VehicleTemperature() { Id = 2, VehicleRegistration = "WWI-321-A", ChillerSensorNumber = 2, RecordedWhen = DateTime.Parse("2016-01-01 07:00:00.0000000"), Temperature = decimal.Parse("3.40"), IsCompressed = false, FullSensorData = "{\"Recordings\": [{\"type\":\"Feature\", \"geometry\": {\"type\":\"Point\", \"coordinates\":[-92.1248384,51.8866232] }, \"properties\":{\"rego\":\"WWI-321-A\",\"sensor\":\"2,\"when\":\"2016-01-01T07:00:00\",\"temp\":3.40}} ]" },</v>
      </c>
    </row>
    <row r="4" spans="1:9" ht="105" x14ac:dyDescent="0.25">
      <c r="A4" s="1">
        <v>3</v>
      </c>
      <c r="B4" s="1" t="s">
        <v>1103</v>
      </c>
      <c r="C4" s="1">
        <v>1</v>
      </c>
      <c r="D4" s="1" t="s">
        <v>1107</v>
      </c>
      <c r="E4" s="3" t="s">
        <v>1180</v>
      </c>
      <c r="F4" s="1">
        <v>0</v>
      </c>
      <c r="G4" s="2" t="s">
        <v>1108</v>
      </c>
      <c r="H4" s="1" t="s">
        <v>61</v>
      </c>
      <c r="I4" s="2" t="str">
        <f t="shared" si="0"/>
        <v xml:space="preserve">                new VehicleTemperature() { Id = 3, VehicleRegistration = "WWI-321-A", ChillerSensorNumber = 1, RecordedWhen = DateTime.Parse("2016-01-01 07:00:34.0000000"), Temperature = decimal.Parse("4.85"), IsCompressed = false, FullSensorData = "{\"Recordings\": [{\"type\":\"Feature\", \"geometry\": {\"type\":\"Point\", \"coordinates\":[-112.5546433,60.7657355] }, \"properties\":{\"rego\":\"WWI-321-A\",\"sensor\":\"1,\"when\":\"2016-01-01T07:00:34\",\"temp\":4.85}} ]" },</v>
      </c>
    </row>
    <row r="5" spans="1:9" ht="105" x14ac:dyDescent="0.25">
      <c r="A5" s="1">
        <v>4</v>
      </c>
      <c r="B5" s="1" t="s">
        <v>1103</v>
      </c>
      <c r="C5" s="1">
        <v>2</v>
      </c>
      <c r="D5" s="1" t="s">
        <v>1107</v>
      </c>
      <c r="E5" s="3" t="s">
        <v>1181</v>
      </c>
      <c r="F5" s="1">
        <v>0</v>
      </c>
      <c r="G5" s="2" t="s">
        <v>1109</v>
      </c>
      <c r="H5" s="1" t="s">
        <v>61</v>
      </c>
      <c r="I5" s="2" t="str">
        <f t="shared" si="0"/>
        <v xml:space="preserve">                new VehicleTemperature() { Id = 4, VehicleRegistration = "WWI-321-A", ChillerSensorNumber = 2, RecordedWhen = DateTime.Parse("2016-01-01 07:00:34.0000000"), Temperature = decimal.Parse("4.98"), IsCompressed = false, FullSensorData = "{\"Recordings\": [{\"type\":\"Feature\", \"geometry\": {\"type\":\"Point\", \"coordinates\":[-122.3288252,45.0101917] }, \"properties\":{\"rego\":\"WWI-321-A\",\"sensor\":\"2,\"when\":\"2016-01-01T07:00:34\",\"temp\":4.98}} ]" },</v>
      </c>
    </row>
    <row r="6" spans="1:9" ht="105" x14ac:dyDescent="0.25">
      <c r="A6" s="1">
        <v>5</v>
      </c>
      <c r="B6" s="1" t="s">
        <v>1103</v>
      </c>
      <c r="C6" s="1">
        <v>1</v>
      </c>
      <c r="D6" s="1" t="s">
        <v>1110</v>
      </c>
      <c r="E6" s="3" t="s">
        <v>1182</v>
      </c>
      <c r="F6" s="1">
        <v>0</v>
      </c>
      <c r="G6" s="2" t="s">
        <v>1111</v>
      </c>
      <c r="H6" s="1" t="s">
        <v>61</v>
      </c>
      <c r="I6" s="2" t="str">
        <f t="shared" si="0"/>
        <v xml:space="preserve">                new VehicleTemperature() { Id = 5, VehicleRegistration = "WWI-321-A", ChillerSensorNumber = 1, RecordedWhen = DateTime.Parse("2016-01-01 07:02:20.0000000"), Temperature = decimal.Parse("3.78"), IsCompressed = false, FullSensorData = "{\"Recordings\": [{\"type\":\"Feature\", \"geometry\": {\"type\":\"Point\", \"coordinates\":[-117.7259801,43.1057813] }, \"properties\":{\"rego\":\"WWI-321-A\",\"sensor\":\"1,\"when\":\"2016-01-01T07:02:20\",\"temp\":3.78}} ]" },</v>
      </c>
    </row>
    <row r="7" spans="1:9" ht="105" x14ac:dyDescent="0.25">
      <c r="A7" s="1">
        <v>6</v>
      </c>
      <c r="B7" s="1" t="s">
        <v>1103</v>
      </c>
      <c r="C7" s="1">
        <v>2</v>
      </c>
      <c r="D7" s="1" t="s">
        <v>1110</v>
      </c>
      <c r="E7" s="3" t="s">
        <v>1183</v>
      </c>
      <c r="F7" s="1">
        <v>0</v>
      </c>
      <c r="G7" s="2" t="s">
        <v>1112</v>
      </c>
      <c r="H7" s="1" t="s">
        <v>61</v>
      </c>
      <c r="I7" s="2" t="str">
        <f t="shared" si="0"/>
        <v xml:space="preserve">                new VehicleTemperature() { Id = 6, VehicleRegistration = "WWI-321-A", ChillerSensorNumber = 2, RecordedWhen = DateTime.Parse("2016-01-01 07:02:20.0000000"), Temperature = decimal.Parse("4.03"), IsCompressed = false, FullSensorData = "{\"Recordings\": [{\"type\":\"Feature\", \"geometry\": {\"type\":\"Point\", \"coordinates\":[-114.9638030,51.4023820] }, \"properties\":{\"rego\":\"WWI-321-A\",\"sensor\":\"2,\"when\":\"2016-01-01T07:02:20\",\"temp\":4.03}} ]" },</v>
      </c>
    </row>
    <row r="8" spans="1:9" ht="105" x14ac:dyDescent="0.25">
      <c r="A8" s="1">
        <v>7</v>
      </c>
      <c r="B8" s="1" t="s">
        <v>1103</v>
      </c>
      <c r="C8" s="1">
        <v>1</v>
      </c>
      <c r="D8" s="1" t="s">
        <v>1113</v>
      </c>
      <c r="E8" s="3" t="s">
        <v>1184</v>
      </c>
      <c r="F8" s="1">
        <v>0</v>
      </c>
      <c r="G8" s="2" t="s">
        <v>1114</v>
      </c>
      <c r="H8" s="1" t="s">
        <v>61</v>
      </c>
      <c r="I8" s="2" t="str">
        <f t="shared" si="0"/>
        <v xml:space="preserve">                new VehicleTemperature() { Id = 7, VehicleRegistration = "WWI-321-A", ChillerSensorNumber = 1, RecordedWhen = DateTime.Parse("2016-01-01 07:02:47.0000000"), Temperature = decimal.Parse("4.15"), IsCompressed = false, FullSensorData = "{\"Recordings\": [{\"type\":\"Feature\", \"geometry\": {\"type\":\"Point\", \"coordinates\":[-90.6607839,51.0619159] }, \"properties\":{\"rego\":\"WWI-321-A\",\"sensor\":\"1,\"when\":\"2016-01-01T07:02:47\",\"temp\":4.15}} ]" },</v>
      </c>
    </row>
    <row r="9" spans="1:9" ht="105" x14ac:dyDescent="0.25">
      <c r="A9" s="1">
        <v>8</v>
      </c>
      <c r="B9" s="1" t="s">
        <v>1103</v>
      </c>
      <c r="C9" s="1">
        <v>2</v>
      </c>
      <c r="D9" s="1" t="s">
        <v>1113</v>
      </c>
      <c r="E9" s="3" t="s">
        <v>1185</v>
      </c>
      <c r="F9" s="1">
        <v>0</v>
      </c>
      <c r="G9" s="2" t="s">
        <v>1115</v>
      </c>
      <c r="H9" s="1" t="s">
        <v>61</v>
      </c>
      <c r="I9" s="2" t="str">
        <f t="shared" si="0"/>
        <v xml:space="preserve">                new VehicleTemperature() { Id = 8, VehicleRegistration = "WWI-321-A", ChillerSensorNumber = 2, RecordedWhen = DateTime.Parse("2016-01-01 07:02:47.0000000"), Temperature = decimal.Parse("3.55"), IsCompressed = false, FullSensorData = "{\"Recordings\": [{\"type\":\"Feature\", \"geometry\": {\"type\":\"Point\", \"coordinates\":[-89.8355078,57.6983808] }, \"properties\":{\"rego\":\"WWI-321-A\",\"sensor\":\"2,\"when\":\"2016-01-01T07:02:47\",\"temp\":3.55}} ]" },</v>
      </c>
    </row>
    <row r="10" spans="1:9" ht="105" x14ac:dyDescent="0.25">
      <c r="A10" s="1">
        <v>9</v>
      </c>
      <c r="B10" s="1" t="s">
        <v>1103</v>
      </c>
      <c r="C10" s="1">
        <v>1</v>
      </c>
      <c r="D10" s="1" t="s">
        <v>1116</v>
      </c>
      <c r="E10" s="3" t="s">
        <v>1186</v>
      </c>
      <c r="F10" s="1">
        <v>0</v>
      </c>
      <c r="G10" s="2" t="s">
        <v>1117</v>
      </c>
      <c r="H10" s="1" t="s">
        <v>61</v>
      </c>
      <c r="I10" s="2" t="str">
        <f t="shared" si="0"/>
        <v xml:space="preserve">                new VehicleTemperature() { Id = 9, VehicleRegistration = "WWI-321-A", ChillerSensorNumber = 1, RecordedWhen = DateTime.Parse("2016-01-01 07:05:39.0000000"), Temperature = decimal.Parse("3.02"), IsCompressed = false, FullSensorData = "{\"Recordings\": [{\"type\":\"Feature\", \"geometry\": {\"type\":\"Point\", \"coordinates\":[-108.8301628,59.1093175] }, \"properties\":{\"rego\":\"WWI-321-A\",\"sensor\":\"1,\"when\":\"2016-01-01T07:05:39\",\"temp\":3.02}} ]" },</v>
      </c>
    </row>
    <row r="11" spans="1:9" ht="105" x14ac:dyDescent="0.25">
      <c r="A11" s="1">
        <v>10</v>
      </c>
      <c r="B11" s="1" t="s">
        <v>1103</v>
      </c>
      <c r="C11" s="1">
        <v>2</v>
      </c>
      <c r="D11" s="1" t="s">
        <v>1116</v>
      </c>
      <c r="E11" s="3" t="s">
        <v>1187</v>
      </c>
      <c r="F11" s="1">
        <v>0</v>
      </c>
      <c r="G11" s="2" t="s">
        <v>1118</v>
      </c>
      <c r="H11" s="1" t="s">
        <v>61</v>
      </c>
      <c r="I11" s="2" t="str">
        <f t="shared" si="0"/>
        <v xml:space="preserve">                new VehicleTemperature() { Id = 10, VehicleRegistration = "WWI-321-A", ChillerSensorNumber = 2, RecordedWhen = DateTime.Parse("2016-01-01 07:05:39.0000000"), Temperature = decimal.Parse("4.51"), IsCompressed = false, FullSensorData = "{\"Recordings\": [{\"type\":\"Feature\", \"geometry\": {\"type\":\"Point\", \"coordinates\":[-84.8592504,64.8892553] }, \"properties\":{\"rego\":\"WWI-321-A\",\"sensor\":\"2,\"when\":\"2016-01-01T07:05:39\",\"temp\":4.51}} ]" },</v>
      </c>
    </row>
    <row r="12" spans="1:9" ht="105" x14ac:dyDescent="0.25">
      <c r="A12" s="1">
        <v>11</v>
      </c>
      <c r="B12" s="1" t="s">
        <v>1103</v>
      </c>
      <c r="C12" s="1">
        <v>1</v>
      </c>
      <c r="D12" s="1" t="s">
        <v>1119</v>
      </c>
      <c r="E12" s="3" t="s">
        <v>1188</v>
      </c>
      <c r="F12" s="1">
        <v>0</v>
      </c>
      <c r="G12" s="2" t="s">
        <v>1120</v>
      </c>
      <c r="H12" s="1" t="s">
        <v>61</v>
      </c>
      <c r="I12" s="2" t="str">
        <f t="shared" si="0"/>
        <v xml:space="preserve">                new VehicleTemperature() { Id = 11, VehicleRegistration = "WWI-321-A", ChillerSensorNumber = 1, RecordedWhen = DateTime.Parse("2016-01-01 07:07:11.0000000"), Temperature = decimal.Parse("3.82"), IsCompressed = false, FullSensorData = "{\"Recordings\": [{\"type\":\"Feature\", \"geometry\": {\"type\":\"Point\", \"coordinates\":[-98.6265782,57.2244817] }, \"properties\":{\"rego\":\"WWI-321-A\",\"sensor\":\"1,\"when\":\"2016-01-01T07:07:11\",\"temp\":3.82}} ]" },</v>
      </c>
    </row>
    <row r="13" spans="1:9" ht="105" x14ac:dyDescent="0.25">
      <c r="A13" s="1">
        <v>12</v>
      </c>
      <c r="B13" s="1" t="s">
        <v>1103</v>
      </c>
      <c r="C13" s="1">
        <v>2</v>
      </c>
      <c r="D13" s="1" t="s">
        <v>1119</v>
      </c>
      <c r="E13" s="3" t="s">
        <v>1189</v>
      </c>
      <c r="F13" s="1">
        <v>0</v>
      </c>
      <c r="G13" s="2" t="s">
        <v>1121</v>
      </c>
      <c r="H13" s="1" t="s">
        <v>61</v>
      </c>
      <c r="I13" s="2" t="str">
        <f t="shared" si="0"/>
        <v xml:space="preserve">                new VehicleTemperature() { Id = 12, VehicleRegistration = "WWI-321-A", ChillerSensorNumber = 2, RecordedWhen = DateTime.Parse("2016-01-01 07:07:11.0000000"), Temperature = decimal.Parse("4.86"), IsCompressed = false, FullSensorData = "{\"Recordings\": [{\"type\":\"Feature\", \"geometry\": {\"type\":\"Point\", \"coordinates\":[-121.1942135,49.1398534] }, \"properties\":{\"rego\":\"WWI-321-A\",\"sensor\":\"2,\"when\":\"2016-01-01T07:07:11\",\"temp\":4.86}} ]" },</v>
      </c>
    </row>
    <row r="14" spans="1:9" ht="105" x14ac:dyDescent="0.25">
      <c r="A14" s="1">
        <v>13</v>
      </c>
      <c r="B14" s="1" t="s">
        <v>1103</v>
      </c>
      <c r="C14" s="1">
        <v>1</v>
      </c>
      <c r="D14" s="1" t="s">
        <v>1122</v>
      </c>
      <c r="E14" s="3" t="s">
        <v>1190</v>
      </c>
      <c r="F14" s="1">
        <v>0</v>
      </c>
      <c r="G14" s="2" t="s">
        <v>1123</v>
      </c>
      <c r="H14" s="1" t="s">
        <v>61</v>
      </c>
      <c r="I14" s="2" t="str">
        <f t="shared" si="0"/>
        <v xml:space="preserve">                new VehicleTemperature() { Id = 13, VehicleRegistration = "WWI-321-A", ChillerSensorNumber = 1, RecordedWhen = DateTime.Parse("2016-01-01 07:10:54.0000000"), Temperature = decimal.Parse("4.94"), IsCompressed = false, FullSensorData = "{\"Recordings\": [{\"type\":\"Feature\", \"geometry\": {\"type\":\"Point\", \"coordinates\":[-102.3044090,52.8779368] }, \"properties\":{\"rego\":\"WWI-321-A\",\"sensor\":\"1,\"when\":\"2016-01-01T07:10:54\",\"temp\":4.94}} ]" },</v>
      </c>
    </row>
    <row r="15" spans="1:9" ht="105" x14ac:dyDescent="0.25">
      <c r="A15" s="1">
        <v>14</v>
      </c>
      <c r="B15" s="1" t="s">
        <v>1103</v>
      </c>
      <c r="C15" s="1">
        <v>2</v>
      </c>
      <c r="D15" s="1" t="s">
        <v>1122</v>
      </c>
      <c r="E15" s="3" t="s">
        <v>1191</v>
      </c>
      <c r="F15" s="1">
        <v>0</v>
      </c>
      <c r="G15" s="2" t="s">
        <v>1124</v>
      </c>
      <c r="H15" s="1" t="s">
        <v>61</v>
      </c>
      <c r="I15" s="2" t="str">
        <f t="shared" si="0"/>
        <v xml:space="preserve">                new VehicleTemperature() { Id = 14, VehicleRegistration = "WWI-321-A", ChillerSensorNumber = 2, RecordedWhen = DateTime.Parse("2016-01-01 07:10:54.0000000"), Temperature = decimal.Parse("4.69"), IsCompressed = false, FullSensorData = "{\"Recordings\": [{\"type\":\"Feature\", \"geometry\": {\"type\":\"Point\", \"coordinates\":[-89.2635914,64.4459722] }, \"properties\":{\"rego\":\"WWI-321-A\",\"sensor\":\"2,\"when\":\"2016-01-01T07:10:54\",\"temp\":4.69}} ]" },</v>
      </c>
    </row>
    <row r="16" spans="1:9" ht="105" x14ac:dyDescent="0.25">
      <c r="A16" s="1">
        <v>15</v>
      </c>
      <c r="B16" s="1" t="s">
        <v>1103</v>
      </c>
      <c r="C16" s="1">
        <v>1</v>
      </c>
      <c r="D16" s="1" t="s">
        <v>1125</v>
      </c>
      <c r="E16" s="3" t="s">
        <v>1192</v>
      </c>
      <c r="F16" s="1">
        <v>0</v>
      </c>
      <c r="G16" s="2" t="s">
        <v>1126</v>
      </c>
      <c r="H16" s="1" t="s">
        <v>61</v>
      </c>
      <c r="I16" s="2" t="str">
        <f t="shared" si="0"/>
        <v xml:space="preserve">                new VehicleTemperature() { Id = 15, VehicleRegistration = "WWI-321-A", ChillerSensorNumber = 1, RecordedWhen = DateTime.Parse("2016-01-01 07:11:41.0000000"), Temperature = decimal.Parse("4.07"), IsCompressed = false, FullSensorData = "{\"Recordings\": [{\"type\":\"Feature\", \"geometry\": {\"type\":\"Point\", \"coordinates\":[-112.3984301,61.7703475] }, \"properties\":{\"rego\":\"WWI-321-A\",\"sensor\":\"1,\"when\":\"2016-01-01T07:11:41\",\"temp\":4.07}} ]" },</v>
      </c>
    </row>
    <row r="17" spans="1:9" ht="105" x14ac:dyDescent="0.25">
      <c r="A17" s="1">
        <v>16</v>
      </c>
      <c r="B17" s="1" t="s">
        <v>1103</v>
      </c>
      <c r="C17" s="1">
        <v>2</v>
      </c>
      <c r="D17" s="1" t="s">
        <v>1125</v>
      </c>
      <c r="E17" s="3" t="s">
        <v>1193</v>
      </c>
      <c r="F17" s="1">
        <v>0</v>
      </c>
      <c r="G17" s="2" t="s">
        <v>1127</v>
      </c>
      <c r="H17" s="1" t="s">
        <v>61</v>
      </c>
      <c r="I17" s="2" t="str">
        <f t="shared" si="0"/>
        <v xml:space="preserve">                new VehicleTemperature() { Id = 16, VehicleRegistration = "WWI-321-A", ChillerSensorNumber = 2, RecordedWhen = DateTime.Parse("2016-01-01 07:11:41.0000000"), Temperature = decimal.Parse("3.08"), IsCompressed = false, FullSensorData = "{\"Recordings\": [{\"type\":\"Feature\", \"geometry\": {\"type\":\"Point\", \"coordinates\":[-117.5467338,45.3574987] }, \"properties\":{\"rego\":\"WWI-321-A\",\"sensor\":\"2,\"when\":\"2016-01-01T07:11:41\",\"temp\":3.08}} ]" },</v>
      </c>
    </row>
    <row r="18" spans="1:9" ht="105" x14ac:dyDescent="0.25">
      <c r="A18" s="1">
        <v>17</v>
      </c>
      <c r="B18" s="1" t="s">
        <v>1103</v>
      </c>
      <c r="C18" s="1">
        <v>1</v>
      </c>
      <c r="D18" s="1" t="s">
        <v>1128</v>
      </c>
      <c r="E18" s="3" t="s">
        <v>1194</v>
      </c>
      <c r="F18" s="1">
        <v>0</v>
      </c>
      <c r="G18" s="2" t="s">
        <v>1129</v>
      </c>
      <c r="H18" s="1" t="s">
        <v>61</v>
      </c>
      <c r="I18" s="2" t="str">
        <f t="shared" si="0"/>
        <v xml:space="preserve">                new VehicleTemperature() { Id = 17, VehicleRegistration = "WWI-321-A", ChillerSensorNumber = 1, RecordedWhen = DateTime.Parse("2016-01-01 07:13:58.0000000"), Temperature = decimal.Parse("4.88"), IsCompressed = false, FullSensorData = "{\"Recordings\": [{\"type\":\"Feature\", \"geometry\": {\"type\":\"Point\", \"coordinates\":[-117.1831948,42.1483790] }, \"properties\":{\"rego\":\"WWI-321-A\",\"sensor\":\"1,\"when\":\"2016-01-01T07:13:58\",\"temp\":4.88}} ]" },</v>
      </c>
    </row>
    <row r="19" spans="1:9" ht="105" x14ac:dyDescent="0.25">
      <c r="A19" s="1">
        <v>18</v>
      </c>
      <c r="B19" s="1" t="s">
        <v>1103</v>
      </c>
      <c r="C19" s="1">
        <v>2</v>
      </c>
      <c r="D19" s="1" t="s">
        <v>1128</v>
      </c>
      <c r="E19" s="3" t="s">
        <v>1195</v>
      </c>
      <c r="F19" s="1">
        <v>0</v>
      </c>
      <c r="G19" s="2" t="s">
        <v>1130</v>
      </c>
      <c r="H19" s="1" t="s">
        <v>61</v>
      </c>
      <c r="I19" s="2" t="str">
        <f t="shared" si="0"/>
        <v xml:space="preserve">                new VehicleTemperature() { Id = 18, VehicleRegistration = "WWI-321-A", ChillerSensorNumber = 2, RecordedWhen = DateTime.Parse("2016-01-01 07:13:58.0000000"), Temperature = decimal.Parse("3.50"), IsCompressed = false, FullSensorData = "{\"Recordings\": [{\"type\":\"Feature\", \"geometry\": {\"type\":\"Point\", \"coordinates\":[-87.6797954,64.1014044] }, \"properties\":{\"rego\":\"WWI-321-A\",\"sensor\":\"2,\"when\":\"2016-01-01T07:13:58\",\"temp\":3.50}} ]" },</v>
      </c>
    </row>
    <row r="20" spans="1:9" ht="105" x14ac:dyDescent="0.25">
      <c r="A20" s="1">
        <v>19</v>
      </c>
      <c r="B20" s="1" t="s">
        <v>1103</v>
      </c>
      <c r="C20" s="1">
        <v>1</v>
      </c>
      <c r="D20" s="1" t="s">
        <v>1131</v>
      </c>
      <c r="E20" s="3" t="s">
        <v>1196</v>
      </c>
      <c r="F20" s="1">
        <v>0</v>
      </c>
      <c r="G20" s="2" t="s">
        <v>1132</v>
      </c>
      <c r="H20" s="1" t="s">
        <v>61</v>
      </c>
      <c r="I20" s="2" t="str">
        <f t="shared" si="0"/>
        <v xml:space="preserve">                new VehicleTemperature() { Id = 19, VehicleRegistration = "WWI-321-A", ChillerSensorNumber = 1, RecordedWhen = DateTime.Parse("2016-01-01 07:16:17.0000000"), Temperature = decimal.Parse("3.54"), IsCompressed = false, FullSensorData = "{\"Recordings\": [{\"type\":\"Feature\", \"geometry\": {\"type\":\"Point\", \"coordinates\":[-119.9579362,46.2029018] }, \"properties\":{\"rego\":\"WWI-321-A\",\"sensor\":\"1,\"when\":\"2016-01-01T07:16:17\",\"temp\":3.54}} ]" },</v>
      </c>
    </row>
    <row r="21" spans="1:9" ht="105" x14ac:dyDescent="0.25">
      <c r="A21" s="1">
        <v>20</v>
      </c>
      <c r="B21" s="1" t="s">
        <v>1103</v>
      </c>
      <c r="C21" s="1">
        <v>2</v>
      </c>
      <c r="D21" s="1" t="s">
        <v>1131</v>
      </c>
      <c r="E21" s="3" t="s">
        <v>1197</v>
      </c>
      <c r="F21" s="1">
        <v>0</v>
      </c>
      <c r="G21" s="2" t="s">
        <v>1133</v>
      </c>
      <c r="H21" s="1" t="s">
        <v>61</v>
      </c>
      <c r="I21" s="2" t="str">
        <f t="shared" si="0"/>
        <v xml:space="preserve">                new VehicleTemperature() { Id = 20, VehicleRegistration = "WWI-321-A", ChillerSensorNumber = 2, RecordedWhen = DateTime.Parse("2016-01-01 07:16:17.0000000"), Temperature = decimal.Parse("3.07"), IsCompressed = false, FullSensorData = "{\"Recordings\": [{\"type\":\"Feature\", \"geometry\": {\"type\":\"Point\", \"coordinates\":[-104.6734906,51.1437009] }, \"properties\":{\"rego\":\"WWI-321-A\",\"sensor\":\"2,\"when\":\"2016-01-01T07:16:17\",\"temp\":3.07}} ]" },</v>
      </c>
    </row>
    <row r="22" spans="1:9" ht="105" x14ac:dyDescent="0.25">
      <c r="A22" s="1">
        <v>21</v>
      </c>
      <c r="B22" s="1" t="s">
        <v>1103</v>
      </c>
      <c r="C22" s="1">
        <v>1</v>
      </c>
      <c r="D22" s="1" t="s">
        <v>1134</v>
      </c>
      <c r="E22" s="3" t="s">
        <v>1198</v>
      </c>
      <c r="F22" s="1">
        <v>0</v>
      </c>
      <c r="G22" s="2" t="s">
        <v>1135</v>
      </c>
      <c r="H22" s="1" t="s">
        <v>61</v>
      </c>
      <c r="I22" s="2" t="str">
        <f t="shared" si="0"/>
        <v xml:space="preserve">                new VehicleTemperature() { Id = 21, VehicleRegistration = "WWI-321-A", ChillerSensorNumber = 1, RecordedWhen = DateTime.Parse("2016-01-01 07:19:00.0000000"), Temperature = decimal.Parse("3.24"), IsCompressed = false, FullSensorData = "{\"Recordings\": [{\"type\":\"Feature\", \"geometry\": {\"type\":\"Point\", \"coordinates\":[-121.5166273,38.3290927] }, \"properties\":{\"rego\":\"WWI-321-A\",\"sensor\":\"1,\"when\":\"2016-01-01T07:19:00\",\"temp\":3.24}} ]" },</v>
      </c>
    </row>
    <row r="23" spans="1:9" ht="105" x14ac:dyDescent="0.25">
      <c r="A23" s="1">
        <v>22</v>
      </c>
      <c r="B23" s="1" t="s">
        <v>1103</v>
      </c>
      <c r="C23" s="1">
        <v>2</v>
      </c>
      <c r="D23" s="1" t="s">
        <v>1134</v>
      </c>
      <c r="E23" s="3" t="s">
        <v>1199</v>
      </c>
      <c r="F23" s="1">
        <v>0</v>
      </c>
      <c r="G23" s="2" t="s">
        <v>1136</v>
      </c>
      <c r="H23" s="1" t="s">
        <v>61</v>
      </c>
      <c r="I23" s="2" t="str">
        <f t="shared" si="0"/>
        <v xml:space="preserve">                new VehicleTemperature() { Id = 22, VehicleRegistration = "WWI-321-A", ChillerSensorNumber = 2, RecordedWhen = DateTime.Parse("2016-01-01 07:19:00.0000000"), Temperature = decimal.Parse("4.58"), IsCompressed = false, FullSensorData = "{\"Recordings\": [{\"type\":\"Feature\", \"geometry\": {\"type\":\"Point\", \"coordinates\":[-120.3056917,63.9018054] }, \"properties\":{\"rego\":\"WWI-321-A\",\"sensor\":\"2,\"when\":\"2016-01-01T07:19:00\",\"temp\":4.58}} ]" },</v>
      </c>
    </row>
    <row r="24" spans="1:9" ht="105" x14ac:dyDescent="0.25">
      <c r="A24" s="1">
        <v>23</v>
      </c>
      <c r="B24" s="1" t="s">
        <v>1103</v>
      </c>
      <c r="C24" s="1">
        <v>1</v>
      </c>
      <c r="D24" s="1" t="s">
        <v>1137</v>
      </c>
      <c r="E24" s="3" t="s">
        <v>1200</v>
      </c>
      <c r="F24" s="1">
        <v>0</v>
      </c>
      <c r="G24" s="2" t="s">
        <v>1138</v>
      </c>
      <c r="H24" s="1" t="s">
        <v>61</v>
      </c>
      <c r="I24" s="2" t="str">
        <f t="shared" si="0"/>
        <v xml:space="preserve">                new VehicleTemperature() { Id = 23, VehicleRegistration = "WWI-321-A", ChillerSensorNumber = 1, RecordedWhen = DateTime.Parse("2016-01-01 07:22:44.0000000"), Temperature = decimal.Parse("3.96"), IsCompressed = false, FullSensorData = "{\"Recordings\": [{\"type\":\"Feature\", \"geometry\": {\"type\":\"Point\", \"coordinates\":[-115.5083711,67.0191646] }, \"properties\":{\"rego\":\"WWI-321-A\",\"sensor\":\"1,\"when\":\"2016-01-01T07:22:44\",\"temp\":3.96}} ]" },</v>
      </c>
    </row>
    <row r="25" spans="1:9" ht="105" x14ac:dyDescent="0.25">
      <c r="A25" s="1">
        <v>24</v>
      </c>
      <c r="B25" s="1" t="s">
        <v>1103</v>
      </c>
      <c r="C25" s="1">
        <v>2</v>
      </c>
      <c r="D25" s="1" t="s">
        <v>1137</v>
      </c>
      <c r="E25" s="3" t="s">
        <v>1201</v>
      </c>
      <c r="F25" s="1">
        <v>0</v>
      </c>
      <c r="G25" s="2" t="s">
        <v>1139</v>
      </c>
      <c r="H25" s="1" t="s">
        <v>61</v>
      </c>
      <c r="I25" s="2" t="str">
        <f t="shared" si="0"/>
        <v xml:space="preserve">                new VehicleTemperature() { Id = 24, VehicleRegistration = "WWI-321-A", ChillerSensorNumber = 2, RecordedWhen = DateTime.Parse("2016-01-01 07:22:44.0000000"), Temperature = decimal.Parse("4.43"), IsCompressed = false, FullSensorData = "{\"Recordings\": [{\"type\":\"Feature\", \"geometry\": {\"type\":\"Point\", \"coordinates\":[-93.5633050,44.8602597] }, \"properties\":{\"rego\":\"WWI-321-A\",\"sensor\":\"2,\"when\":\"2016-01-01T07:22:44\",\"temp\":4.43}} ]" },</v>
      </c>
    </row>
    <row r="26" spans="1:9" ht="105" x14ac:dyDescent="0.25">
      <c r="A26" s="1">
        <v>25</v>
      </c>
      <c r="B26" s="1" t="s">
        <v>1103</v>
      </c>
      <c r="C26" s="1">
        <v>1</v>
      </c>
      <c r="D26" s="1" t="s">
        <v>1140</v>
      </c>
      <c r="E26" s="3" t="s">
        <v>1202</v>
      </c>
      <c r="F26" s="1">
        <v>0</v>
      </c>
      <c r="G26" s="2" t="s">
        <v>1141</v>
      </c>
      <c r="H26" s="1" t="s">
        <v>61</v>
      </c>
      <c r="I26" s="2" t="str">
        <f t="shared" si="0"/>
        <v xml:space="preserve">                new VehicleTemperature() { Id = 25, VehicleRegistration = "WWI-321-A", ChillerSensorNumber = 1, RecordedWhen = DateTime.Parse("2016-01-01 07:24:42.0000000"), Temperature = decimal.Parse("3.41"), IsCompressed = false, FullSensorData = "{\"Recordings\": [{\"type\":\"Feature\", \"geometry\": {\"type\":\"Point\", \"coordinates\":[-100.2410214,55.8793539] }, \"properties\":{\"rego\":\"WWI-321-A\",\"sensor\":\"1,\"when\":\"2016-01-01T07:24:42\",\"temp\":3.41}} ]" },</v>
      </c>
    </row>
    <row r="27" spans="1:9" ht="105" x14ac:dyDescent="0.25">
      <c r="A27" s="1">
        <v>26</v>
      </c>
      <c r="B27" s="1" t="s">
        <v>1103</v>
      </c>
      <c r="C27" s="1">
        <v>2</v>
      </c>
      <c r="D27" s="1" t="s">
        <v>1140</v>
      </c>
      <c r="E27" s="3" t="s">
        <v>1203</v>
      </c>
      <c r="F27" s="1">
        <v>0</v>
      </c>
      <c r="G27" s="2" t="s">
        <v>1142</v>
      </c>
      <c r="H27" s="1" t="s">
        <v>61</v>
      </c>
      <c r="I27" s="2" t="str">
        <f t="shared" si="0"/>
        <v xml:space="preserve">                new VehicleTemperature() { Id = 26, VehicleRegistration = "WWI-321-A", ChillerSensorNumber = 2, RecordedWhen = DateTime.Parse("2016-01-01 07:24:42.0000000"), Temperature = decimal.Parse("3.87"), IsCompressed = false, FullSensorData = "{\"Recordings\": [{\"type\":\"Feature\", \"geometry\": {\"type\":\"Point\", \"coordinates\":[-84.2666354,52.0926978] }, \"properties\":{\"rego\":\"WWI-321-A\",\"sensor\":\"2,\"when\":\"2016-01-01T07:24:42\",\"temp\":3.87}} ]" },</v>
      </c>
    </row>
    <row r="28" spans="1:9" ht="105" x14ac:dyDescent="0.25">
      <c r="A28" s="1">
        <v>27</v>
      </c>
      <c r="B28" s="1" t="s">
        <v>1103</v>
      </c>
      <c r="C28" s="1">
        <v>1</v>
      </c>
      <c r="D28" s="1" t="s">
        <v>1143</v>
      </c>
      <c r="E28" s="3" t="s">
        <v>1204</v>
      </c>
      <c r="F28" s="1">
        <v>0</v>
      </c>
      <c r="G28" s="2" t="s">
        <v>1144</v>
      </c>
      <c r="H28" s="1" t="s">
        <v>61</v>
      </c>
      <c r="I28" s="2" t="str">
        <f t="shared" si="0"/>
        <v xml:space="preserve">                new VehicleTemperature() { Id = 27, VehicleRegistration = "WWI-321-A", ChillerSensorNumber = 1, RecordedWhen = DateTime.Parse("2016-01-01 07:26:04.0000000"), Temperature = decimal.Parse("4.61"), IsCompressed = false, FullSensorData = "{\"Recordings\": [{\"type\":\"Feature\", \"geometry\": {\"type\":\"Point\", \"coordinates\":[-107.5888624,52.5822064] }, \"properties\":{\"rego\":\"WWI-321-A\",\"sensor\":\"1,\"when\":\"2016-01-01T07:26:04\",\"temp\":4.61}} ]" },</v>
      </c>
    </row>
    <row r="29" spans="1:9" ht="105" x14ac:dyDescent="0.25">
      <c r="A29" s="1">
        <v>28</v>
      </c>
      <c r="B29" s="1" t="s">
        <v>1103</v>
      </c>
      <c r="C29" s="1">
        <v>2</v>
      </c>
      <c r="D29" s="1" t="s">
        <v>1143</v>
      </c>
      <c r="E29" s="3" t="s">
        <v>1205</v>
      </c>
      <c r="F29" s="1">
        <v>0</v>
      </c>
      <c r="G29" s="2" t="s">
        <v>1145</v>
      </c>
      <c r="H29" s="1" t="s">
        <v>61</v>
      </c>
      <c r="I29" s="2" t="str">
        <f t="shared" si="0"/>
        <v xml:space="preserve">                new VehicleTemperature() { Id = 28, VehicleRegistration = "WWI-321-A", ChillerSensorNumber = 2, RecordedWhen = DateTime.Parse("2016-01-01 07:26:04.0000000"), Temperature = decimal.Parse("4.82"), IsCompressed = false, FullSensorData = "{\"Recordings\": [{\"type\":\"Feature\", \"geometry\": {\"type\":\"Point\", \"coordinates\":[-93.7052094,59.8540921] }, \"properties\":{\"rego\":\"WWI-321-A\",\"sensor\":\"2,\"when\":\"2016-01-01T07:26:04\",\"temp\":4.82}} ]" },</v>
      </c>
    </row>
    <row r="30" spans="1:9" ht="105" x14ac:dyDescent="0.25">
      <c r="A30" s="1">
        <v>29</v>
      </c>
      <c r="B30" s="1" t="s">
        <v>1103</v>
      </c>
      <c r="C30" s="1">
        <v>1</v>
      </c>
      <c r="D30" s="1" t="s">
        <v>1146</v>
      </c>
      <c r="E30" s="3" t="s">
        <v>1206</v>
      </c>
      <c r="F30" s="1">
        <v>0</v>
      </c>
      <c r="G30" s="2" t="s">
        <v>1147</v>
      </c>
      <c r="H30" s="1" t="s">
        <v>61</v>
      </c>
      <c r="I30" s="2" t="str">
        <f t="shared" si="0"/>
        <v xml:space="preserve">                new VehicleTemperature() { Id = 29, VehicleRegistration = "WWI-321-A", ChillerSensorNumber = 1, RecordedWhen = DateTime.Parse("2016-01-01 07:28:23.0000000"), Temperature = decimal.Parse("3.51"), IsCompressed = false, FullSensorData = "{\"Recordings\": [{\"type\":\"Feature\", \"geometry\": {\"type\":\"Point\", \"coordinates\":[-90.6930849,49.3431003] }, \"properties\":{\"rego\":\"WWI-321-A\",\"sensor\":\"1,\"when\":\"2016-01-01T07:28:23\",\"temp\":3.51}} ]" },</v>
      </c>
    </row>
    <row r="31" spans="1:9" ht="105" x14ac:dyDescent="0.25">
      <c r="A31" s="1">
        <v>30</v>
      </c>
      <c r="B31" s="1" t="s">
        <v>1103</v>
      </c>
      <c r="C31" s="1">
        <v>2</v>
      </c>
      <c r="D31" s="1" t="s">
        <v>1146</v>
      </c>
      <c r="E31" s="3" t="s">
        <v>1207</v>
      </c>
      <c r="F31" s="1">
        <v>0</v>
      </c>
      <c r="G31" s="2" t="s">
        <v>1148</v>
      </c>
      <c r="H31" s="1" t="s">
        <v>61</v>
      </c>
      <c r="I31" s="2" t="str">
        <f t="shared" si="0"/>
        <v xml:space="preserve">                new VehicleTemperature() { Id = 30, VehicleRegistration = "WWI-321-A", ChillerSensorNumber = 2, RecordedWhen = DateTime.Parse("2016-01-01 07:28:23.0000000"), Temperature = decimal.Parse("3.03"), IsCompressed = false, FullSensorData = "{\"Recordings\": [{\"type\":\"Feature\", \"geometry\": {\"type\":\"Point\", \"coordinates\":[-97.3958190,39.8409708] }, \"properties\":{\"rego\":\"WWI-321-A\",\"sensor\":\"2,\"when\":\"2016-01-01T07:28:23\",\"temp\":3.03}} ]" },</v>
      </c>
    </row>
    <row r="32" spans="1:9" ht="105" x14ac:dyDescent="0.25">
      <c r="A32" s="1">
        <v>31</v>
      </c>
      <c r="B32" s="1" t="s">
        <v>1103</v>
      </c>
      <c r="C32" s="1">
        <v>1</v>
      </c>
      <c r="D32" s="1" t="s">
        <v>1149</v>
      </c>
      <c r="E32" s="3" t="s">
        <v>1208</v>
      </c>
      <c r="F32" s="1">
        <v>0</v>
      </c>
      <c r="G32" s="2" t="s">
        <v>1150</v>
      </c>
      <c r="H32" s="1" t="s">
        <v>61</v>
      </c>
      <c r="I32" s="2" t="str">
        <f t="shared" si="0"/>
        <v xml:space="preserve">                new VehicleTemperature() { Id = 31, VehicleRegistration = "WWI-321-A", ChillerSensorNumber = 1, RecordedWhen = DateTime.Parse("2016-01-01 07:31:56.0000000"), Temperature = decimal.Parse("3.23"), IsCompressed = false, FullSensorData = "{\"Recordings\": [{\"type\":\"Feature\", \"geometry\": {\"type\":\"Point\", \"coordinates\":[-113.9771312,61.1309127] }, \"properties\":{\"rego\":\"WWI-321-A\",\"sensor\":\"1,\"when\":\"2016-01-01T07:31:56\",\"temp\":3.23}} ]" },</v>
      </c>
    </row>
    <row r="33" spans="1:9" ht="105" x14ac:dyDescent="0.25">
      <c r="A33" s="1">
        <v>32</v>
      </c>
      <c r="B33" s="1" t="s">
        <v>1103</v>
      </c>
      <c r="C33" s="1">
        <v>2</v>
      </c>
      <c r="D33" s="1" t="s">
        <v>1149</v>
      </c>
      <c r="E33" s="3" t="s">
        <v>1209</v>
      </c>
      <c r="F33" s="1">
        <v>0</v>
      </c>
      <c r="G33" s="2" t="s">
        <v>1151</v>
      </c>
      <c r="H33" s="1" t="s">
        <v>61</v>
      </c>
      <c r="I33" s="2" t="str">
        <f t="shared" si="0"/>
        <v xml:space="preserve">                new VehicleTemperature() { Id = 32, VehicleRegistration = "WWI-321-A", ChillerSensorNumber = 2, RecordedWhen = DateTime.Parse("2016-01-01 07:31:56.0000000"), Temperature = decimal.Parse("4.28"), IsCompressed = false, FullSensorData = "{\"Recordings\": [{\"type\":\"Feature\", \"geometry\": {\"type\":\"Point\", \"coordinates\":[-116.9886835,60.7491696] }, \"properties\":{\"rego\":\"WWI-321-A\",\"sensor\":\"2,\"when\":\"2016-01-01T07:31:56\",\"temp\":4.28}} ]" },</v>
      </c>
    </row>
    <row r="34" spans="1:9" ht="105" x14ac:dyDescent="0.25">
      <c r="A34" s="1">
        <v>33</v>
      </c>
      <c r="B34" s="1" t="s">
        <v>1103</v>
      </c>
      <c r="C34" s="1">
        <v>1</v>
      </c>
      <c r="D34" s="1" t="s">
        <v>1152</v>
      </c>
      <c r="E34" s="3" t="s">
        <v>1210</v>
      </c>
      <c r="F34" s="1">
        <v>0</v>
      </c>
      <c r="G34" s="2" t="s">
        <v>1153</v>
      </c>
      <c r="H34" s="1" t="s">
        <v>61</v>
      </c>
      <c r="I34" s="2" t="str">
        <f t="shared" si="0"/>
        <v xml:space="preserve">                new VehicleTemperature() { Id = 33, VehicleRegistration = "WWI-321-A", ChillerSensorNumber = 1, RecordedWhen = DateTime.Parse("2016-01-01 07:36:18.0000000"), Temperature = decimal.Parse("3.01"), IsCompressed = false, FullSensorData = "{\"Recordings\": [{\"type\":\"Feature\", \"geometry\": {\"type\":\"Point\", \"coordinates\":[-93.4371620,61.0665203] }, \"properties\":{\"rego\":\"WWI-321-A\",\"sensor\":\"1,\"when\":\"2016-01-01T07:36:18\",\"temp\":3.01}} ]" },</v>
      </c>
    </row>
    <row r="35" spans="1:9" ht="105" x14ac:dyDescent="0.25">
      <c r="A35" s="1">
        <v>34</v>
      </c>
      <c r="B35" s="1" t="s">
        <v>1103</v>
      </c>
      <c r="C35" s="1">
        <v>2</v>
      </c>
      <c r="D35" s="1" t="s">
        <v>1152</v>
      </c>
      <c r="E35" s="3" t="s">
        <v>1211</v>
      </c>
      <c r="F35" s="1">
        <v>0</v>
      </c>
      <c r="G35" s="2" t="s">
        <v>1154</v>
      </c>
      <c r="H35" s="1" t="s">
        <v>61</v>
      </c>
      <c r="I35" s="2" t="str">
        <f t="shared" si="0"/>
        <v xml:space="preserve">                new VehicleTemperature() { Id = 34, VehicleRegistration = "WWI-321-A", ChillerSensorNumber = 2, RecordedWhen = DateTime.Parse("2016-01-01 07:36:18.0000000"), Temperature = decimal.Parse("4.19"), IsCompressed = false, FullSensorData = "{\"Recordings\": [{\"type\":\"Feature\", \"geometry\": {\"type\":\"Point\", \"coordinates\":[-101.7254614,60.2189126] }, \"properties\":{\"rego\":\"WWI-321-A\",\"sensor\":\"2,\"when\":\"2016-01-01T07:36:18\",\"temp\":4.19}} ]" },</v>
      </c>
    </row>
    <row r="36" spans="1:9" ht="105" x14ac:dyDescent="0.25">
      <c r="A36" s="1">
        <v>35</v>
      </c>
      <c r="B36" s="1" t="s">
        <v>1103</v>
      </c>
      <c r="C36" s="1">
        <v>1</v>
      </c>
      <c r="D36" s="1" t="s">
        <v>1155</v>
      </c>
      <c r="E36" s="3" t="s">
        <v>1192</v>
      </c>
      <c r="F36" s="1">
        <v>0</v>
      </c>
      <c r="G36" s="2" t="s">
        <v>1156</v>
      </c>
      <c r="H36" s="1" t="s">
        <v>61</v>
      </c>
      <c r="I36" s="2" t="str">
        <f t="shared" si="0"/>
        <v xml:space="preserve">                new VehicleTemperature() { Id = 35, VehicleRegistration = "WWI-321-A", ChillerSensorNumber = 1, RecordedWhen = DateTime.Parse("2016-01-01 07:36:36.0000000"), Temperature = decimal.Parse("4.07"), IsCompressed = false, FullSensorData = "{\"Recordings\": [{\"type\":\"Feature\", \"geometry\": {\"type\":\"Point\", \"coordinates\":[-112.8314638,42.3706800] }, \"properties\":{\"rego\":\"WWI-321-A\",\"sensor\":\"1,\"when\":\"2016-01-01T07:36:36\",\"temp\":4.07}} ]" },</v>
      </c>
    </row>
    <row r="37" spans="1:9" ht="105" x14ac:dyDescent="0.25">
      <c r="A37" s="1">
        <v>36</v>
      </c>
      <c r="B37" s="1" t="s">
        <v>1103</v>
      </c>
      <c r="C37" s="1">
        <v>2</v>
      </c>
      <c r="D37" s="1" t="s">
        <v>1155</v>
      </c>
      <c r="E37" s="3" t="s">
        <v>1212</v>
      </c>
      <c r="F37" s="1">
        <v>0</v>
      </c>
      <c r="G37" s="2" t="s">
        <v>1157</v>
      </c>
      <c r="H37" s="1" t="s">
        <v>61</v>
      </c>
      <c r="I37" s="2" t="str">
        <f t="shared" si="0"/>
        <v xml:space="preserve">                new VehicleTemperature() { Id = 36, VehicleRegistration = "WWI-321-A", ChillerSensorNumber = 2, RecordedWhen = DateTime.Parse("2016-01-01 07:36:36.0000000"), Temperature = decimal.Parse("4.06"), IsCompressed = false, FullSensorData = "{\"Recordings\": [{\"type\":\"Feature\", \"geometry\": {\"type\":\"Point\", \"coordinates\":[-122.2545724,54.7713258] }, \"properties\":{\"rego\":\"WWI-321-A\",\"sensor\":\"2,\"when\":\"2016-01-01T07:36:36\",\"temp\":4.06}} ]" },</v>
      </c>
    </row>
    <row r="38" spans="1:9" ht="105" x14ac:dyDescent="0.25">
      <c r="A38" s="1">
        <v>37</v>
      </c>
      <c r="B38" s="1" t="s">
        <v>1103</v>
      </c>
      <c r="C38" s="1">
        <v>1</v>
      </c>
      <c r="D38" s="1" t="s">
        <v>1158</v>
      </c>
      <c r="E38" s="3" t="s">
        <v>1213</v>
      </c>
      <c r="F38" s="1">
        <v>0</v>
      </c>
      <c r="G38" s="2" t="s">
        <v>1159</v>
      </c>
      <c r="H38" s="1" t="s">
        <v>61</v>
      </c>
      <c r="I38" s="2" t="str">
        <f t="shared" si="0"/>
        <v xml:space="preserve">                new VehicleTemperature() { Id = 37, VehicleRegistration = "WWI-321-A", ChillerSensorNumber = 1, RecordedWhen = DateTime.Parse("2016-01-01 07:38:44.0000000"), Temperature = decimal.Parse("3.31"), IsCompressed = false, FullSensorData = "{\"Recordings\": [{\"type\":\"Feature\", \"geometry\": {\"type\":\"Point\", \"coordinates\":[-110.1870647,60.5667785] }, \"properties\":{\"rego\":\"WWI-321-A\",\"sensor\":\"1,\"when\":\"2016-01-01T07:38:44\",\"temp\":3.31}} ]" },</v>
      </c>
    </row>
    <row r="39" spans="1:9" ht="105" x14ac:dyDescent="0.25">
      <c r="A39" s="1">
        <v>38</v>
      </c>
      <c r="B39" s="1" t="s">
        <v>1103</v>
      </c>
      <c r="C39" s="1">
        <v>2</v>
      </c>
      <c r="D39" s="1" t="s">
        <v>1158</v>
      </c>
      <c r="E39" s="3" t="s">
        <v>1214</v>
      </c>
      <c r="F39" s="1">
        <v>0</v>
      </c>
      <c r="G39" s="2" t="s">
        <v>1160</v>
      </c>
      <c r="H39" s="1" t="s">
        <v>61</v>
      </c>
      <c r="I39" s="2" t="str">
        <f t="shared" si="0"/>
        <v xml:space="preserve">                new VehicleTemperature() { Id = 38, VehicleRegistration = "WWI-321-A", ChillerSensorNumber = 2, RecordedWhen = DateTime.Parse("2016-01-01 07:38:44.0000000"), Temperature = decimal.Parse("4.41"), IsCompressed = false, FullSensorData = "{\"Recordings\": [{\"type\":\"Feature\", \"geometry\": {\"type\":\"Point\", \"coordinates\":[-120.3820608,66.7640033] }, \"properties\":{\"rego\":\"WWI-321-A\",\"sensor\":\"2,\"when\":\"2016-01-01T07:38:44\",\"temp\":4.41}} ]" },</v>
      </c>
    </row>
    <row r="40" spans="1:9" ht="105" x14ac:dyDescent="0.25">
      <c r="A40" s="1">
        <v>39</v>
      </c>
      <c r="B40" s="1" t="s">
        <v>1103</v>
      </c>
      <c r="C40" s="1">
        <v>1</v>
      </c>
      <c r="D40" s="1" t="s">
        <v>1161</v>
      </c>
      <c r="E40" s="3" t="s">
        <v>1215</v>
      </c>
      <c r="F40" s="1">
        <v>0</v>
      </c>
      <c r="G40" s="2" t="s">
        <v>1162</v>
      </c>
      <c r="H40" s="1" t="s">
        <v>61</v>
      </c>
      <c r="I40" s="2" t="str">
        <f t="shared" si="0"/>
        <v xml:space="preserve">                new VehicleTemperature() { Id = 39, VehicleRegistration = "WWI-321-A", ChillerSensorNumber = 1, RecordedWhen = DateTime.Parse("2016-01-01 07:42:45.0000000"), Temperature = decimal.Parse("3.46"), IsCompressed = false, FullSensorData = "{\"Recordings\": [{\"type\":\"Feature\", \"geometry\": {\"type\":\"Point\", \"coordinates\":[-90.1461532,57.9140509] }, \"properties\":{\"rego\":\"WWI-321-A\",\"sensor\":\"1,\"when\":\"2016-01-01T07:42:45\",\"temp\":3.46}} ]" },</v>
      </c>
    </row>
    <row r="41" spans="1:9" ht="105" x14ac:dyDescent="0.25">
      <c r="A41" s="1">
        <v>40</v>
      </c>
      <c r="B41" s="1" t="s">
        <v>1103</v>
      </c>
      <c r="C41" s="1">
        <v>2</v>
      </c>
      <c r="D41" s="1" t="s">
        <v>1161</v>
      </c>
      <c r="E41" s="3" t="s">
        <v>1216</v>
      </c>
      <c r="F41" s="1">
        <v>0</v>
      </c>
      <c r="G41" s="2" t="s">
        <v>1163</v>
      </c>
      <c r="H41" s="1" t="s">
        <v>61</v>
      </c>
      <c r="I41" s="2" t="str">
        <f t="shared" si="0"/>
        <v xml:space="preserve">                new VehicleTemperature() { Id = 40, VehicleRegistration = "WWI-321-A", ChillerSensorNumber = 2, RecordedWhen = DateTime.Parse("2016-01-01 07:42:45.0000000"), Temperature = decimal.Parse("3.93"), IsCompressed = false, FullSensorData = "{\"Recordings\": [{\"type\":\"Feature\", \"geometry\": {\"type\":\"Point\", \"coordinates\":[-92.7556516,63.9784587] }, \"properties\":{\"rego\":\"WWI-321-A\",\"sensor\":\"2,\"when\":\"2016-01-01T07:42:45\",\"temp\":3.93}} ]" },</v>
      </c>
    </row>
    <row r="42" spans="1:9" ht="105" x14ac:dyDescent="0.25">
      <c r="A42" s="1">
        <v>41</v>
      </c>
      <c r="B42" s="1" t="s">
        <v>1103</v>
      </c>
      <c r="C42" s="1">
        <v>1</v>
      </c>
      <c r="D42" s="1" t="s">
        <v>1164</v>
      </c>
      <c r="E42" s="3" t="s">
        <v>1217</v>
      </c>
      <c r="F42" s="1">
        <v>0</v>
      </c>
      <c r="G42" s="2" t="s">
        <v>1165</v>
      </c>
      <c r="H42" s="1" t="s">
        <v>61</v>
      </c>
      <c r="I42" s="2" t="str">
        <f t="shared" si="0"/>
        <v xml:space="preserve">                new VehicleTemperature() { Id = 41, VehicleRegistration = "WWI-321-A", ChillerSensorNumber = 1, RecordedWhen = DateTime.Parse("2016-01-01 07:44:41.0000000"), Temperature = decimal.Parse("4.75"), IsCompressed = false, FullSensorData = "{\"Recordings\": [{\"type\":\"Feature\", \"geometry\": {\"type\":\"Point\", \"coordinates\":[-101.9278217,59.5866602] }, \"properties\":{\"rego\":\"WWI-321-A\",\"sensor\":\"1,\"when\":\"2016-01-01T07:44:41\",\"temp\":4.75}} ]" },</v>
      </c>
    </row>
    <row r="43" spans="1:9" ht="105" x14ac:dyDescent="0.25">
      <c r="A43" s="1">
        <v>42</v>
      </c>
      <c r="B43" s="1" t="s">
        <v>1103</v>
      </c>
      <c r="C43" s="1">
        <v>2</v>
      </c>
      <c r="D43" s="1" t="s">
        <v>1164</v>
      </c>
      <c r="E43" s="3" t="s">
        <v>1218</v>
      </c>
      <c r="F43" s="1">
        <v>0</v>
      </c>
      <c r="G43" s="2" t="s">
        <v>1166</v>
      </c>
      <c r="H43" s="1" t="s">
        <v>61</v>
      </c>
      <c r="I43" s="2" t="str">
        <f t="shared" si="0"/>
        <v xml:space="preserve">                new VehicleTemperature() { Id = 42, VehicleRegistration = "WWI-321-A", ChillerSensorNumber = 2, RecordedWhen = DateTime.Parse("2016-01-01 07:44:41.0000000"), Temperature = decimal.Parse("3.98"), IsCompressed = false, FullSensorData = "{\"Recordings\": [{\"type\":\"Feature\", \"geometry\": {\"type\":\"Point\", \"coordinates\":[-87.1048989,41.4015073] }, \"properties\":{\"rego\":\"WWI-321-A\",\"sensor\":\"2,\"when\":\"2016-01-01T07:44:41\",\"temp\":3.98}} ]" },</v>
      </c>
    </row>
    <row r="44" spans="1:9" ht="105" x14ac:dyDescent="0.25">
      <c r="A44" s="1">
        <v>43</v>
      </c>
      <c r="B44" s="1" t="s">
        <v>1103</v>
      </c>
      <c r="C44" s="1">
        <v>1</v>
      </c>
      <c r="D44" s="1" t="s">
        <v>1167</v>
      </c>
      <c r="E44" s="3" t="s">
        <v>1219</v>
      </c>
      <c r="F44" s="1">
        <v>0</v>
      </c>
      <c r="G44" s="2" t="s">
        <v>1168</v>
      </c>
      <c r="H44" s="1" t="s">
        <v>61</v>
      </c>
      <c r="I44" s="2" t="str">
        <f t="shared" si="0"/>
        <v xml:space="preserve">                new VehicleTemperature() { Id = 43, VehicleRegistration = "WWI-321-A", ChillerSensorNumber = 1, RecordedWhen = DateTime.Parse("2016-01-01 07:45:01.0000000"), Temperature = decimal.Parse("4.68"), IsCompressed = false, FullSensorData = "{\"Recordings\": [{\"type\":\"Feature\", \"geometry\": {\"type\":\"Point\", \"coordinates\":[-95.3308318,61.3934328] }, \"properties\":{\"rego\":\"WWI-321-A\",\"sensor\":\"1,\"when\":\"2016-01-01T07:45:01\",\"temp\":4.68}} ]" },</v>
      </c>
    </row>
    <row r="45" spans="1:9" ht="105" x14ac:dyDescent="0.25">
      <c r="A45" s="1">
        <v>44</v>
      </c>
      <c r="B45" s="1" t="s">
        <v>1103</v>
      </c>
      <c r="C45" s="1">
        <v>2</v>
      </c>
      <c r="D45" s="1" t="s">
        <v>1167</v>
      </c>
      <c r="E45" s="3" t="s">
        <v>1220</v>
      </c>
      <c r="F45" s="1">
        <v>0</v>
      </c>
      <c r="G45" s="2" t="s">
        <v>1169</v>
      </c>
      <c r="H45" s="1" t="s">
        <v>61</v>
      </c>
      <c r="I45" s="2" t="str">
        <f t="shared" si="0"/>
        <v xml:space="preserve">                new VehicleTemperature() { Id = 44, VehicleRegistration = "WWI-321-A", ChillerSensorNumber = 2, RecordedWhen = DateTime.Parse("2016-01-01 07:45:01.0000000"), Temperature = decimal.Parse("4.97"), IsCompressed = false, FullSensorData = "{\"Recordings\": [{\"type\":\"Feature\", \"geometry\": {\"type\":\"Point\", \"coordinates\":[-108.3426894,45.4919789] }, \"properties\":{\"rego\":\"WWI-321-A\",\"sensor\":\"2,\"when\":\"2016-01-01T07:45:01\",\"temp\":4.97}} ]" },</v>
      </c>
    </row>
    <row r="46" spans="1:9" ht="105" x14ac:dyDescent="0.25">
      <c r="A46" s="1">
        <v>45</v>
      </c>
      <c r="B46" s="1" t="s">
        <v>1103</v>
      </c>
      <c r="C46" s="1">
        <v>1</v>
      </c>
      <c r="D46" s="1" t="s">
        <v>1170</v>
      </c>
      <c r="E46" s="3" t="s">
        <v>1221</v>
      </c>
      <c r="F46" s="1">
        <v>0</v>
      </c>
      <c r="G46" s="2" t="s">
        <v>1171</v>
      </c>
      <c r="H46" s="1" t="s">
        <v>61</v>
      </c>
      <c r="I46" s="2" t="str">
        <f t="shared" si="0"/>
        <v xml:space="preserve">                new VehicleTemperature() { Id = 45, VehicleRegistration = "WWI-321-A", ChillerSensorNumber = 1, RecordedWhen = DateTime.Parse("2016-01-01 07:49:43.0000000"), Temperature = decimal.Parse("3.89"), IsCompressed = false, FullSensorData = "{\"Recordings\": [{\"type\":\"Feature\", \"geometry\": {\"type\":\"Point\", \"coordinates\":[-92.1614801,62.0743432] }, \"properties\":{\"rego\":\"WWI-321-A\",\"sensor\":\"1,\"when\":\"2016-01-01T07:49:43\",\"temp\":3.89}} ]" },</v>
      </c>
    </row>
    <row r="47" spans="1:9" ht="105" x14ac:dyDescent="0.25">
      <c r="A47" s="1">
        <v>46</v>
      </c>
      <c r="B47" s="1" t="s">
        <v>1103</v>
      </c>
      <c r="C47" s="1">
        <v>2</v>
      </c>
      <c r="D47" s="1" t="s">
        <v>1170</v>
      </c>
      <c r="E47" s="3" t="s">
        <v>1199</v>
      </c>
      <c r="F47" s="1">
        <v>0</v>
      </c>
      <c r="G47" s="2" t="s">
        <v>1172</v>
      </c>
      <c r="H47" s="1" t="s">
        <v>61</v>
      </c>
      <c r="I47" s="2" t="str">
        <f t="shared" si="0"/>
        <v xml:space="preserve">                new VehicleTemperature() { Id = 46, VehicleRegistration = "WWI-321-A", ChillerSensorNumber = 2, RecordedWhen = DateTime.Parse("2016-01-01 07:49:43.0000000"), Temperature = decimal.Parse("4.58"), IsCompressed = false, FullSensorData = "{\"Recordings\": [{\"type\":\"Feature\", \"geometry\": {\"type\":\"Point\", \"coordinates\":[-98.8191873,45.7733131] }, \"properties\":{\"rego\":\"WWI-321-A\",\"sensor\":\"2,\"when\":\"2016-01-01T07:49:43\",\"temp\":4.58}} ]" },</v>
      </c>
    </row>
    <row r="48" spans="1:9" ht="105" x14ac:dyDescent="0.25">
      <c r="A48" s="1">
        <v>47</v>
      </c>
      <c r="B48" s="1" t="s">
        <v>1103</v>
      </c>
      <c r="C48" s="1">
        <v>1</v>
      </c>
      <c r="D48" s="1" t="s">
        <v>1173</v>
      </c>
      <c r="E48" s="3" t="s">
        <v>1222</v>
      </c>
      <c r="F48" s="1">
        <v>0</v>
      </c>
      <c r="G48" s="2" t="s">
        <v>1174</v>
      </c>
      <c r="H48" s="1" t="s">
        <v>61</v>
      </c>
      <c r="I48" s="2" t="str">
        <f t="shared" si="0"/>
        <v xml:space="preserve">                new VehicleTemperature() { Id = 47, VehicleRegistration = "WWI-321-A", ChillerSensorNumber = 1, RecordedWhen = DateTime.Parse("2016-01-01 07:53:34.0000000"), Temperature = decimal.Parse("3.94"), IsCompressed = false, FullSensorData = "{\"Recordings\": [{\"type\":\"Feature\", \"geometry\": {\"type\":\"Point\", \"coordinates\":[-91.7398041,37.8196953] }, \"properties\":{\"rego\":\"WWI-321-A\",\"sensor\":\"1,\"when\":\"2016-01-01T07:53:34\",\"temp\":3.94}} ]" },</v>
      </c>
    </row>
    <row r="49" spans="1:9" ht="105" x14ac:dyDescent="0.25">
      <c r="A49" s="1">
        <v>48</v>
      </c>
      <c r="B49" s="1" t="s">
        <v>1103</v>
      </c>
      <c r="C49" s="1">
        <v>2</v>
      </c>
      <c r="D49" s="1" t="s">
        <v>1173</v>
      </c>
      <c r="E49" s="3" t="s">
        <v>1223</v>
      </c>
      <c r="F49" s="1">
        <v>0</v>
      </c>
      <c r="G49" s="2" t="s">
        <v>1175</v>
      </c>
      <c r="H49" s="1" t="s">
        <v>61</v>
      </c>
      <c r="I49" s="2" t="str">
        <f t="shared" si="0"/>
        <v xml:space="preserve">                new VehicleTemperature() { Id = 48, VehicleRegistration = "WWI-321-A", ChillerSensorNumber = 2, RecordedWhen = DateTime.Parse("2016-01-01 07:53:34.0000000"), Temperature = decimal.Parse("4.84"), IsCompressed = false, FullSensorData = "{\"Recordings\": [{\"type\":\"Feature\", \"geometry\": {\"type\":\"Point\", \"coordinates\":[-104.4125391,42.3530492] }, \"properties\":{\"rego\":\"WWI-321-A\",\"sensor\":\"2,\"when\":\"2016-01-01T07:53:34\",\"temp\":4.84}} ]" },</v>
      </c>
    </row>
    <row r="50" spans="1:9" ht="105" x14ac:dyDescent="0.25">
      <c r="A50" s="1">
        <v>49</v>
      </c>
      <c r="B50" s="1" t="s">
        <v>1103</v>
      </c>
      <c r="C50" s="1">
        <v>1</v>
      </c>
      <c r="D50" s="1" t="s">
        <v>1176</v>
      </c>
      <c r="E50" s="3" t="s">
        <v>1224</v>
      </c>
      <c r="F50" s="1">
        <v>0</v>
      </c>
      <c r="G50" s="2" t="s">
        <v>1177</v>
      </c>
      <c r="H50" s="1" t="s">
        <v>61</v>
      </c>
      <c r="I50" s="2" t="str">
        <f t="shared" si="0"/>
        <v xml:space="preserve">                new VehicleTemperature() { Id = 49, VehicleRegistration = "WWI-321-A", ChillerSensorNumber = 1, RecordedWhen = DateTime.Parse("2016-01-01 07:54:26.0000000"), Temperature = decimal.Parse("3.81"), IsCompressed = false, FullSensorData = "{\"Recordings\": [{\"type\":\"Feature\", \"geometry\": {\"type\":\"Point\", \"coordinates\":[-94.6071818,46.6299791] }, \"properties\":{\"rego\":\"WWI-321-A\",\"sensor\":\"1,\"when\":\"2016-01-01T07:54:26\",\"temp\":3.81}} ]" },</v>
      </c>
    </row>
    <row r="51" spans="1:9" ht="105" x14ac:dyDescent="0.25">
      <c r="A51" s="1">
        <v>50</v>
      </c>
      <c r="B51" s="1" t="s">
        <v>1103</v>
      </c>
      <c r="C51" s="1">
        <v>2</v>
      </c>
      <c r="D51" s="1" t="s">
        <v>1176</v>
      </c>
      <c r="E51" s="3" t="s">
        <v>1225</v>
      </c>
      <c r="F51" s="1">
        <v>0</v>
      </c>
      <c r="G51" s="2" t="s">
        <v>1178</v>
      </c>
      <c r="H51" s="1" t="s">
        <v>61</v>
      </c>
      <c r="I51" s="2" t="str">
        <f t="shared" si="0"/>
        <v xml:space="preserve">                new VehicleTemperature() { Id = 50, VehicleRegistration = "WWI-321-A", ChillerSensorNumber = 2, RecordedWhen = DateTime.Parse("2016-01-01 07:54:26.0000000"), Temperature = decimal.Parse("4.30"), IsCompressed = false, FullSensorData = "{\"Recordings\": [{\"type\":\"Feature\", \"geometry\": {\"type\":\"Point\", \"coordinates\":[-87.3922987,46.0843495] }, \"properties\":{\"rego\":\"WWI-321-A\",\"sensor\":\"2,\"when\":\"2016-01-01T07:54:26\",\"temp\":4.30}} ]" },</v>
      </c>
    </row>
  </sheetData>
  <autoFilter ref="A1:H5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="80" zoomScaleNormal="80" workbookViewId="0">
      <pane ySplit="1" topLeftCell="A77" activePane="bottomLeft" state="frozen"/>
      <selection pane="bottomLeft" activeCell="I2" sqref="I2:I89"/>
    </sheetView>
  </sheetViews>
  <sheetFormatPr defaultRowHeight="15" x14ac:dyDescent="0.25"/>
  <cols>
    <col min="1" max="1" width="9.42578125" style="1" bestFit="1" customWidth="1"/>
    <col min="2" max="3" width="18.42578125" style="1" bestFit="1" customWidth="1"/>
    <col min="4" max="4" width="54.5703125" style="1" bestFit="1" customWidth="1"/>
    <col min="5" max="5" width="27.42578125" style="1" bestFit="1" customWidth="1"/>
    <col min="6" max="6" width="15.5703125" style="1" bestFit="1" customWidth="1"/>
    <col min="7" max="8" width="28" style="1" bestFit="1" customWidth="1"/>
    <col min="9" max="9" width="80.5703125" style="1" bestFit="1" customWidth="1"/>
    <col min="10" max="16384" width="9.140625" style="1"/>
  </cols>
  <sheetData>
    <row r="1" spans="1:9" s="4" customFormat="1" x14ac:dyDescent="0.25">
      <c r="A1" s="4" t="s">
        <v>570</v>
      </c>
      <c r="B1" s="4" t="s">
        <v>571</v>
      </c>
      <c r="C1" s="4" t="s">
        <v>388</v>
      </c>
      <c r="D1" s="4" t="s">
        <v>572</v>
      </c>
      <c r="E1" s="4" t="s">
        <v>6</v>
      </c>
      <c r="F1" s="4" t="s">
        <v>11</v>
      </c>
      <c r="G1" s="4" t="s">
        <v>12</v>
      </c>
      <c r="H1" s="4" t="s">
        <v>13</v>
      </c>
    </row>
    <row r="2" spans="1:9" ht="60" x14ac:dyDescent="0.25">
      <c r="A2" s="1">
        <v>351</v>
      </c>
      <c r="B2" s="1" t="s">
        <v>641</v>
      </c>
      <c r="C2" s="1">
        <v>32</v>
      </c>
      <c r="D2" s="1" t="s">
        <v>642</v>
      </c>
      <c r="E2" s="1">
        <v>545852</v>
      </c>
      <c r="F2" s="1">
        <v>1</v>
      </c>
      <c r="G2" s="1" t="s">
        <v>16</v>
      </c>
      <c r="H2" s="1" t="s">
        <v>17</v>
      </c>
      <c r="I2" s="2" t="str">
        <f t="shared" ref="I2:I33" si="0">CONCATENATE("                new City() { Id = ",A2,", CityName = """,B2,""", StateProvinceId = ",C2,", LatestRecordedPopulation = ",IF(E2="NULL",0,E2),IF(F2="NULL","",CONCATENATE(", LastEditedBy = ",F2)),IF(G2="NULL","",CONCATENATE(", ValidFrom = DateTime.Parse(""",G2,""")")),IF(H2="NULL","",CONCATENATE(", ValidTo = DateTime.Parse(""",H2,""")"))," },")</f>
        <v xml:space="preserve">                new City() { Id = 351, CityName = "Albuquerque", StateProvinceId = 32, LatestRecordedPopulation = 545852, LastEditedBy = 1, ValidFrom = DateTime.Parse("2013-01-01 00:00:00.0000000"), ValidTo = DateTime.Parse("9999-12-31 23:59:59.9999999") },</v>
      </c>
    </row>
    <row r="3" spans="1:9" ht="60" x14ac:dyDescent="0.25">
      <c r="A3" s="1">
        <v>1435</v>
      </c>
      <c r="B3" s="1" t="s">
        <v>659</v>
      </c>
      <c r="C3" s="1">
        <v>11</v>
      </c>
      <c r="D3" s="1" t="s">
        <v>660</v>
      </c>
      <c r="E3" s="1">
        <v>420003</v>
      </c>
      <c r="F3" s="1">
        <v>1</v>
      </c>
      <c r="G3" s="1" t="s">
        <v>16</v>
      </c>
      <c r="H3" s="1" t="s">
        <v>17</v>
      </c>
      <c r="I3" s="2" t="str">
        <f t="shared" si="0"/>
        <v xml:space="preserve">                new City() { Id = 1435, CityName = "Atlanta", StateProvinceId = 11, LatestRecordedPopulation = 420003, LastEditedBy = 1, ValidFrom = DateTime.Parse("2013-01-01 00:00:00.0000000"), ValidTo = DateTime.Parse("9999-12-31 23:59:59.9999999") },</v>
      </c>
    </row>
    <row r="4" spans="1:9" ht="60" x14ac:dyDescent="0.25">
      <c r="A4" s="1">
        <v>1572</v>
      </c>
      <c r="B4" s="1" t="s">
        <v>606</v>
      </c>
      <c r="C4" s="1">
        <v>45</v>
      </c>
      <c r="D4" s="1" t="s">
        <v>607</v>
      </c>
      <c r="E4" s="1">
        <v>790390</v>
      </c>
      <c r="F4" s="1">
        <v>1</v>
      </c>
      <c r="G4" s="1" t="s">
        <v>16</v>
      </c>
      <c r="H4" s="1" t="s">
        <v>17</v>
      </c>
      <c r="I4" s="2" t="str">
        <f t="shared" si="0"/>
        <v xml:space="preserve">                new City() { Id = 1572, CityName = "Austin", StateProvinceId = 45, LatestRecordedPopulation = 790390, LastEditedBy = 1, ValidFrom = DateTime.Parse("2013-01-01 00:00:00.0000000"), ValidTo = DateTime.Parse("9999-12-31 23:59:59.9999999") },</v>
      </c>
    </row>
    <row r="5" spans="1:9" ht="45" x14ac:dyDescent="0.25">
      <c r="A5" s="1">
        <v>1604</v>
      </c>
      <c r="B5" s="1" t="s">
        <v>1701</v>
      </c>
      <c r="C5" s="1">
        <v>5</v>
      </c>
      <c r="D5" s="1" t="s">
        <v>1465</v>
      </c>
      <c r="E5" s="1">
        <v>15505</v>
      </c>
      <c r="F5" s="1">
        <v>1</v>
      </c>
      <c r="G5" s="1" t="s">
        <v>16</v>
      </c>
      <c r="H5" s="1" t="s">
        <v>17</v>
      </c>
      <c r="I5" s="2" t="str">
        <f t="shared" si="0"/>
        <v xml:space="preserve">                new City() { Id = 1604, CityName = "Avenal", StateProvinceId = 5, LatestRecordedPopulation = 15505, LastEditedBy = 1, ValidFrom = DateTime.Parse("2013-01-01 00:00:00.0000000"), ValidTo = DateTime.Parse("9999-12-31 23:59:59.9999999") },</v>
      </c>
    </row>
    <row r="6" spans="1:9" ht="60" x14ac:dyDescent="0.25">
      <c r="A6" s="1">
        <v>1850</v>
      </c>
      <c r="B6" s="1" t="s">
        <v>620</v>
      </c>
      <c r="C6" s="1">
        <v>21</v>
      </c>
      <c r="D6" s="1" t="s">
        <v>621</v>
      </c>
      <c r="E6" s="1">
        <v>620961</v>
      </c>
      <c r="F6" s="1">
        <v>1</v>
      </c>
      <c r="G6" s="1" t="s">
        <v>16</v>
      </c>
      <c r="H6" s="1" t="s">
        <v>17</v>
      </c>
      <c r="I6" s="2" t="str">
        <f t="shared" si="0"/>
        <v xml:space="preserve">                new City() { Id = 1850, CityName = "Baltimore", StateProvinceId = 21, LatestRecordedPopulation = 620961, LastEditedBy = 1, ValidFrom = DateTime.Parse("2013-01-01 00:00:00.0000000"), ValidTo = DateTime.Parse("9999-12-31 23:59:59.9999999") },</v>
      </c>
    </row>
    <row r="7" spans="1:9" ht="45" x14ac:dyDescent="0.25">
      <c r="A7" s="1">
        <v>2111</v>
      </c>
      <c r="B7" s="1" t="s">
        <v>1702</v>
      </c>
      <c r="C7" s="1">
        <v>45</v>
      </c>
      <c r="D7" s="1" t="s">
        <v>1382</v>
      </c>
      <c r="E7" s="1" t="s">
        <v>61</v>
      </c>
      <c r="F7" s="1">
        <v>1</v>
      </c>
      <c r="G7" s="1" t="s">
        <v>16</v>
      </c>
      <c r="H7" s="1" t="s">
        <v>17</v>
      </c>
      <c r="I7" s="2" t="str">
        <f t="shared" si="0"/>
        <v xml:space="preserve">                new City() { Id = 2111, CityName = "Batson", StateProvinceId = 45, LatestRecordedPopulation = 0, LastEditedBy = 1, ValidFrom = DateTime.Parse("2013-01-01 00:00:00.0000000"), ValidTo = DateTime.Parse("9999-12-31 23:59:59.9999999") },</v>
      </c>
    </row>
    <row r="8" spans="1:9" ht="45" x14ac:dyDescent="0.25">
      <c r="A8" s="1">
        <v>3081</v>
      </c>
      <c r="B8" s="1" t="s">
        <v>1703</v>
      </c>
      <c r="C8" s="1">
        <v>24</v>
      </c>
      <c r="D8" s="1" t="s">
        <v>1355</v>
      </c>
      <c r="E8" s="1">
        <v>113</v>
      </c>
      <c r="F8" s="1">
        <v>1</v>
      </c>
      <c r="G8" s="1" t="s">
        <v>16</v>
      </c>
      <c r="H8" s="1" t="s">
        <v>17</v>
      </c>
      <c r="I8" s="2" t="str">
        <f t="shared" si="0"/>
        <v xml:space="preserve">                new City() { Id = 3081, CityName = "Biscay", StateProvinceId = 24, LatestRecordedPopulation = 113, LastEditedBy = 1, ValidFrom = DateTime.Parse("2013-01-01 00:00:00.0000000"), ValidTo = DateTime.Parse("9999-12-31 23:59:59.9999999") },</v>
      </c>
    </row>
    <row r="9" spans="1:9" ht="60" x14ac:dyDescent="0.25">
      <c r="A9" s="1">
        <v>3617</v>
      </c>
      <c r="B9" s="1" t="s">
        <v>622</v>
      </c>
      <c r="C9" s="1">
        <v>22</v>
      </c>
      <c r="D9" s="1" t="s">
        <v>623</v>
      </c>
      <c r="E9" s="1">
        <v>617594</v>
      </c>
      <c r="F9" s="1">
        <v>1</v>
      </c>
      <c r="G9" s="1" t="s">
        <v>16</v>
      </c>
      <c r="H9" s="1" t="s">
        <v>17</v>
      </c>
      <c r="I9" s="2" t="str">
        <f t="shared" si="0"/>
        <v xml:space="preserve">                new City() { Id = 3617, CityName = "Boston", StateProvinceId = 22, LatestRecordedPopulation = 617594, LastEditedBy = 1, ValidFrom = DateTime.Parse("2013-01-01 00:00:00.0000000"), ValidTo = DateTime.Parse("9999-12-31 23:59:59.9999999") },</v>
      </c>
    </row>
    <row r="10" spans="1:9" ht="45" x14ac:dyDescent="0.25">
      <c r="A10" s="1">
        <v>3673</v>
      </c>
      <c r="B10" s="1" t="s">
        <v>1704</v>
      </c>
      <c r="C10" s="1">
        <v>6</v>
      </c>
      <c r="D10" s="1" t="s">
        <v>1324</v>
      </c>
      <c r="E10" s="1">
        <v>866</v>
      </c>
      <c r="F10" s="1">
        <v>1</v>
      </c>
      <c r="G10" s="1" t="s">
        <v>16</v>
      </c>
      <c r="H10" s="1" t="s">
        <v>17</v>
      </c>
      <c r="I10" s="2" t="str">
        <f t="shared" si="0"/>
        <v xml:space="preserve">                new City() { Id = 3673, CityName = "Bow Mar", StateProvinceId = 6, LatestRecordedPopulation = 866, LastEditedBy = 1, ValidFrom = DateTime.Parse("2013-01-01 00:00:00.0000000"), ValidTo = DateTime.Parse("9999-12-31 23:59:59.9999999") },</v>
      </c>
    </row>
    <row r="11" spans="1:9" ht="45" x14ac:dyDescent="0.25">
      <c r="A11" s="1">
        <v>3707</v>
      </c>
      <c r="B11" s="1" t="s">
        <v>1705</v>
      </c>
      <c r="C11" s="1">
        <v>24</v>
      </c>
      <c r="D11" s="1" t="s">
        <v>1481</v>
      </c>
      <c r="E11" s="1">
        <v>290</v>
      </c>
      <c r="F11" s="1">
        <v>1</v>
      </c>
      <c r="G11" s="1" t="s">
        <v>16</v>
      </c>
      <c r="H11" s="1" t="s">
        <v>17</v>
      </c>
      <c r="I11" s="2" t="str">
        <f t="shared" si="0"/>
        <v xml:space="preserve">                new City() { Id = 3707, CityName = "Bowlus", StateProvinceId = 24, LatestRecordedPopulation = 290, LastEditedBy = 1, ValidFrom = DateTime.Parse("2013-01-01 00:00:00.0000000"), ValidTo = DateTime.Parse("9999-12-31 23:59:59.9999999") },</v>
      </c>
    </row>
    <row r="12" spans="1:9" ht="60" x14ac:dyDescent="0.25">
      <c r="A12" s="1">
        <v>4224</v>
      </c>
      <c r="B12" s="1" t="s">
        <v>578</v>
      </c>
      <c r="C12" s="1">
        <v>33</v>
      </c>
      <c r="D12" s="1" t="s">
        <v>579</v>
      </c>
      <c r="E12" s="1">
        <v>2565635</v>
      </c>
      <c r="F12" s="1">
        <v>1</v>
      </c>
      <c r="G12" s="1" t="s">
        <v>16</v>
      </c>
      <c r="H12" s="1" t="s">
        <v>17</v>
      </c>
      <c r="I12" s="2" t="str">
        <f t="shared" si="0"/>
        <v xml:space="preserve">                new City() { Id = 4224, CityName = "Brooklyn", StateProvinceId = 33, LatestRecordedPopulation = 2565635, LastEditedBy = 1, ValidFrom = DateTime.Parse("2013-01-01 00:00:00.0000000"), ValidTo = DateTime.Parse("9999-12-31 23:59:59.9999999") },</v>
      </c>
    </row>
    <row r="13" spans="1:9" ht="60" x14ac:dyDescent="0.25">
      <c r="A13" s="1">
        <v>6090</v>
      </c>
      <c r="B13" s="1" t="s">
        <v>612</v>
      </c>
      <c r="C13" s="1">
        <v>34</v>
      </c>
      <c r="D13" s="1" t="s">
        <v>613</v>
      </c>
      <c r="E13" s="1">
        <v>731424</v>
      </c>
      <c r="F13" s="1">
        <v>1</v>
      </c>
      <c r="G13" s="1" t="s">
        <v>16</v>
      </c>
      <c r="H13" s="1" t="s">
        <v>17</v>
      </c>
      <c r="I13" s="2" t="str">
        <f t="shared" si="0"/>
        <v xml:space="preserve">                new City() { Id = 6090, CityName = "Charlotte", StateProvinceId = 34, LatestRecordedPopulation = 731424, LastEditedBy = 1, ValidFrom = DateTime.Parse("2013-01-01 00:00:00.0000000"), ValidTo = DateTime.Parse("9999-12-31 23:59:59.9999999") },</v>
      </c>
    </row>
    <row r="14" spans="1:9" ht="60" x14ac:dyDescent="0.25">
      <c r="A14" s="1">
        <v>6330</v>
      </c>
      <c r="B14" s="1" t="s">
        <v>576</v>
      </c>
      <c r="C14" s="1">
        <v>14</v>
      </c>
      <c r="D14" s="1" t="s">
        <v>577</v>
      </c>
      <c r="E14" s="1">
        <v>2695598</v>
      </c>
      <c r="F14" s="1">
        <v>1</v>
      </c>
      <c r="G14" s="1" t="s">
        <v>16</v>
      </c>
      <c r="H14" s="1" t="s">
        <v>17</v>
      </c>
      <c r="I14" s="2" t="str">
        <f t="shared" si="0"/>
        <v xml:space="preserve">                new City() { Id = 6330, CityName = "Chicago", StateProvinceId = 14, LatestRecordedPopulation = 2695598, LastEditedBy = 1, ValidFrom = DateTime.Parse("2013-01-01 00:00:00.0000000"), ValidTo = DateTime.Parse("9999-12-31 23:59:59.9999999") },</v>
      </c>
    </row>
    <row r="15" spans="1:9" ht="60" x14ac:dyDescent="0.25">
      <c r="A15" s="1">
        <v>6796</v>
      </c>
      <c r="B15" s="1" t="s">
        <v>669</v>
      </c>
      <c r="C15" s="1">
        <v>36</v>
      </c>
      <c r="D15" s="1" t="s">
        <v>670</v>
      </c>
      <c r="E15" s="1">
        <v>396815</v>
      </c>
      <c r="F15" s="1">
        <v>1</v>
      </c>
      <c r="G15" s="1" t="s">
        <v>16</v>
      </c>
      <c r="H15" s="1" t="s">
        <v>17</v>
      </c>
      <c r="I15" s="2" t="str">
        <f t="shared" si="0"/>
        <v xml:space="preserve">                new City() { Id = 6796, CityName = "Cleveland", StateProvinceId = 36, LatestRecordedPopulation = 396815, LastEditedBy = 1, ValidFrom = DateTime.Parse("2013-01-01 00:00:00.0000000"), ValidTo = DateTime.Parse("9999-12-31 23:59:59.9999999") },</v>
      </c>
    </row>
    <row r="16" spans="1:9" ht="45" x14ac:dyDescent="0.25">
      <c r="A16" s="1">
        <v>7160</v>
      </c>
      <c r="B16" s="1" t="s">
        <v>1706</v>
      </c>
      <c r="C16" s="1">
        <v>50</v>
      </c>
      <c r="D16" s="1" t="s">
        <v>1427</v>
      </c>
      <c r="E16" s="1">
        <v>8765</v>
      </c>
      <c r="F16" s="1">
        <v>1</v>
      </c>
      <c r="G16" s="1" t="s">
        <v>16</v>
      </c>
      <c r="H16" s="1" t="s">
        <v>17</v>
      </c>
      <c r="I16" s="2" t="str">
        <f t="shared" si="0"/>
        <v xml:space="preserve">                new City() { Id = 7160, CityName = "College Place", StateProvinceId = 50, LatestRecordedPopulation = 8765, LastEditedBy = 1, ValidFrom = DateTime.Parse("2013-01-01 00:00:00.0000000"), ValidTo = DateTime.Parse("9999-12-31 23:59:59.9999999") },</v>
      </c>
    </row>
    <row r="17" spans="1:9" ht="60" x14ac:dyDescent="0.25">
      <c r="A17" s="1">
        <v>7235</v>
      </c>
      <c r="B17" s="1" t="s">
        <v>661</v>
      </c>
      <c r="C17" s="1">
        <v>6</v>
      </c>
      <c r="D17" s="1" t="s">
        <v>662</v>
      </c>
      <c r="E17" s="1">
        <v>416427</v>
      </c>
      <c r="F17" s="1">
        <v>1</v>
      </c>
      <c r="G17" s="1" t="s">
        <v>16</v>
      </c>
      <c r="H17" s="1" t="s">
        <v>17</v>
      </c>
      <c r="I17" s="2" t="str">
        <f t="shared" si="0"/>
        <v xml:space="preserve">                new City() { Id = 7235, CityName = "Colorado Springs", StateProvinceId = 6, LatestRecordedPopulation = 416427, LastEditedBy = 1, ValidFrom = DateTime.Parse("2013-01-01 00:00:00.0000000"), ValidTo = DateTime.Parse("9999-12-31 23:59:59.9999999") },</v>
      </c>
    </row>
    <row r="18" spans="1:9" ht="60" x14ac:dyDescent="0.25">
      <c r="A18" s="1">
        <v>7294</v>
      </c>
      <c r="B18" s="1" t="s">
        <v>608</v>
      </c>
      <c r="C18" s="1">
        <v>36</v>
      </c>
      <c r="D18" s="1" t="s">
        <v>609</v>
      </c>
      <c r="E18" s="1">
        <v>787033</v>
      </c>
      <c r="F18" s="1">
        <v>1</v>
      </c>
      <c r="G18" s="1" t="s">
        <v>16</v>
      </c>
      <c r="H18" s="1" t="s">
        <v>17</v>
      </c>
      <c r="I18" s="2" t="str">
        <f t="shared" si="0"/>
        <v xml:space="preserve">                new City() { Id = 7294, CityName = "Columbus", StateProvinceId = 36, LatestRecordedPopulation = 787033, LastEditedBy = 1, ValidFrom = DateTime.Parse("2013-01-01 00:00:00.0000000"), ValidTo = DateTime.Parse("9999-12-31 23:59:59.9999999") },</v>
      </c>
    </row>
    <row r="19" spans="1:9" ht="45" x14ac:dyDescent="0.25">
      <c r="A19" s="1">
        <v>7409</v>
      </c>
      <c r="B19" s="1" t="s">
        <v>1707</v>
      </c>
      <c r="C19" s="1">
        <v>26</v>
      </c>
      <c r="D19" s="1" t="s">
        <v>1391</v>
      </c>
      <c r="E19" s="1">
        <v>75</v>
      </c>
      <c r="F19" s="1">
        <v>1</v>
      </c>
      <c r="G19" s="1" t="s">
        <v>16</v>
      </c>
      <c r="H19" s="1" t="s">
        <v>17</v>
      </c>
      <c r="I19" s="2" t="str">
        <f t="shared" si="0"/>
        <v xml:space="preserve">                new City() { Id = 7409, CityName = "Coney Island", StateProvinceId = 26, LatestRecordedPopulation = 75, LastEditedBy = 1, ValidFrom = DateTime.Parse("2013-01-01 00:00:00.0000000"), ValidTo = DateTime.Parse("9999-12-31 23:59:59.9999999") },</v>
      </c>
    </row>
    <row r="20" spans="1:9" ht="45" x14ac:dyDescent="0.25">
      <c r="A20" s="1">
        <v>7899</v>
      </c>
      <c r="B20" s="1" t="s">
        <v>846</v>
      </c>
      <c r="C20" s="1">
        <v>31</v>
      </c>
      <c r="D20" s="1" t="s">
        <v>808</v>
      </c>
      <c r="E20" s="1">
        <v>1178</v>
      </c>
      <c r="F20" s="1">
        <v>1</v>
      </c>
      <c r="G20" s="1" t="s">
        <v>16</v>
      </c>
      <c r="H20" s="1" t="s">
        <v>17</v>
      </c>
      <c r="I20" s="2" t="str">
        <f t="shared" si="0"/>
        <v xml:space="preserve">                new City() { Id = 7899, CityName = "Crandon Lakes", StateProvinceId = 31, LatestRecordedPopulation = 1178, LastEditedBy = 1, ValidFrom = DateTime.Parse("2013-01-01 00:00:00.0000000"), ValidTo = DateTime.Parse("9999-12-31 23:59:59.9999999") },</v>
      </c>
    </row>
    <row r="21" spans="1:9" ht="60" x14ac:dyDescent="0.25">
      <c r="A21" s="1">
        <v>8377</v>
      </c>
      <c r="B21" s="1" t="s">
        <v>596</v>
      </c>
      <c r="C21" s="1">
        <v>45</v>
      </c>
      <c r="D21" s="1" t="s">
        <v>597</v>
      </c>
      <c r="E21" s="1">
        <v>1197816</v>
      </c>
      <c r="F21" s="1">
        <v>1</v>
      </c>
      <c r="G21" s="1" t="s">
        <v>16</v>
      </c>
      <c r="H21" s="1" t="s">
        <v>17</v>
      </c>
      <c r="I21" s="2" t="str">
        <f t="shared" si="0"/>
        <v xml:space="preserve">                new City() { Id = 8377, CityName = "Dallas", StateProvinceId = 45, LatestRecordedPopulation = 1197816, LastEditedBy = 1, ValidFrom = DateTime.Parse("2013-01-01 00:00:00.0000000"), ValidTo = DateTime.Parse("9999-12-31 23:59:59.9999999") },</v>
      </c>
    </row>
    <row r="22" spans="1:9" ht="60" x14ac:dyDescent="0.25">
      <c r="A22" s="1">
        <v>8913</v>
      </c>
      <c r="B22" s="1" t="s">
        <v>629</v>
      </c>
      <c r="C22" s="1">
        <v>6</v>
      </c>
      <c r="D22" s="1" t="s">
        <v>630</v>
      </c>
      <c r="E22" s="1">
        <v>600158</v>
      </c>
      <c r="F22" s="1">
        <v>1</v>
      </c>
      <c r="G22" s="1" t="s">
        <v>16</v>
      </c>
      <c r="H22" s="1" t="s">
        <v>17</v>
      </c>
      <c r="I22" s="2" t="str">
        <f t="shared" si="0"/>
        <v xml:space="preserve">                new City() { Id = 8913, CityName = "Denver", StateProvinceId = 6, LatestRecordedPopulation = 600158, LastEditedBy = 1, ValidFrom = DateTime.Parse("2013-01-01 00:00:00.0000000"), ValidTo = DateTime.Parse("9999-12-31 23:59:59.9999999") },</v>
      </c>
    </row>
    <row r="23" spans="1:9" ht="60" x14ac:dyDescent="0.25">
      <c r="A23" s="1">
        <v>8978</v>
      </c>
      <c r="B23" s="1" t="s">
        <v>614</v>
      </c>
      <c r="C23" s="1">
        <v>23</v>
      </c>
      <c r="D23" s="1" t="s">
        <v>615</v>
      </c>
      <c r="E23" s="1">
        <v>713777</v>
      </c>
      <c r="F23" s="1">
        <v>1</v>
      </c>
      <c r="G23" s="1" t="s">
        <v>16</v>
      </c>
      <c r="H23" s="1" t="s">
        <v>17</v>
      </c>
      <c r="I23" s="2" t="str">
        <f t="shared" si="0"/>
        <v xml:space="preserve">                new City() { Id = 8978, CityName = "Detroit", StateProvinceId = 23, LatestRecordedPopulation = 713777, LastEditedBy = 1, ValidFrom = DateTime.Parse("2013-01-01 00:00:00.0000000"), ValidTo = DateTime.Parse("9999-12-31 23:59:59.9999999") },</v>
      </c>
    </row>
    <row r="24" spans="1:9" ht="45" x14ac:dyDescent="0.25">
      <c r="A24" s="1">
        <v>8987</v>
      </c>
      <c r="B24" s="1" t="s">
        <v>1708</v>
      </c>
      <c r="C24" s="1">
        <v>39</v>
      </c>
      <c r="D24" s="1" t="s">
        <v>1347</v>
      </c>
      <c r="E24" s="1" t="s">
        <v>61</v>
      </c>
      <c r="F24" s="1">
        <v>1</v>
      </c>
      <c r="G24" s="1" t="s">
        <v>16</v>
      </c>
      <c r="H24" s="1" t="s">
        <v>17</v>
      </c>
      <c r="I24" s="2" t="str">
        <f t="shared" si="0"/>
        <v xml:space="preserve">                new City() { Id = 8987, CityName = "Devault", StateProvinceId = 39, LatestRecordedPopulation = 0, LastEditedBy = 1, ValidFrom = DateTime.Parse("2013-01-01 00:00:00.0000000"), ValidTo = DateTime.Parse("9999-12-31 23:59:59.9999999") },</v>
      </c>
    </row>
    <row r="25" spans="1:9" ht="45" x14ac:dyDescent="0.25">
      <c r="A25" s="1">
        <v>9524</v>
      </c>
      <c r="B25" s="1" t="s">
        <v>1709</v>
      </c>
      <c r="C25" s="1">
        <v>34</v>
      </c>
      <c r="D25" s="1" t="s">
        <v>1457</v>
      </c>
      <c r="E25" s="1">
        <v>41</v>
      </c>
      <c r="F25" s="1">
        <v>1</v>
      </c>
      <c r="G25" s="1" t="s">
        <v>16</v>
      </c>
      <c r="H25" s="1" t="s">
        <v>17</v>
      </c>
      <c r="I25" s="2" t="str">
        <f t="shared" si="0"/>
        <v xml:space="preserve">                new City() { Id = 9524, CityName = "Dundarrach", StateProvinceId = 34, LatestRecordedPopulation = 41, LastEditedBy = 1, ValidFrom = DateTime.Parse("2013-01-01 00:00:00.0000000"), ValidTo = DateTime.Parse("9999-12-31 23:59:59.9999999") },</v>
      </c>
    </row>
    <row r="26" spans="1:9" ht="45" x14ac:dyDescent="0.25">
      <c r="A26" s="1">
        <v>9791</v>
      </c>
      <c r="B26" s="1" t="s">
        <v>1710</v>
      </c>
      <c r="C26" s="1">
        <v>36</v>
      </c>
      <c r="D26" s="1" t="s">
        <v>1400</v>
      </c>
      <c r="E26" s="1">
        <v>335</v>
      </c>
      <c r="F26" s="1">
        <v>1</v>
      </c>
      <c r="G26" s="1" t="s">
        <v>16</v>
      </c>
      <c r="H26" s="1" t="s">
        <v>17</v>
      </c>
      <c r="I26" s="2" t="str">
        <f t="shared" si="0"/>
        <v xml:space="preserve">                new City() { Id = 9791, CityName = "East Fultonham", StateProvinceId = 36, LatestRecordedPopulation = 335, LastEditedBy = 1, ValidFrom = DateTime.Parse("2013-01-01 00:00:00.0000000"), ValidTo = DateTime.Parse("9999-12-31 23:59:59.9999999") },</v>
      </c>
    </row>
    <row r="27" spans="1:9" ht="60" x14ac:dyDescent="0.25">
      <c r="A27" s="1">
        <v>10222</v>
      </c>
      <c r="B27" s="1" t="s">
        <v>616</v>
      </c>
      <c r="C27" s="1">
        <v>45</v>
      </c>
      <c r="D27" s="1" t="s">
        <v>617</v>
      </c>
      <c r="E27" s="1">
        <v>649121</v>
      </c>
      <c r="F27" s="1">
        <v>1</v>
      </c>
      <c r="G27" s="1" t="s">
        <v>16</v>
      </c>
      <c r="H27" s="1" t="s">
        <v>17</v>
      </c>
      <c r="I27" s="2" t="str">
        <f t="shared" si="0"/>
        <v xml:space="preserve">                new City() { Id = 10222, CityName = "El Paso", StateProvinceId = 45, LatestRecordedPopulation = 649121, LastEditedBy = 1, ValidFrom = DateTime.Parse("2013-01-01 00:00:00.0000000"), ValidTo = DateTime.Parse("9999-12-31 23:59:59.9999999") },</v>
      </c>
    </row>
    <row r="28" spans="1:9" ht="45" x14ac:dyDescent="0.25">
      <c r="A28" s="1">
        <v>10346</v>
      </c>
      <c r="B28" s="1" t="s">
        <v>847</v>
      </c>
      <c r="C28" s="1">
        <v>34</v>
      </c>
      <c r="D28" s="1" t="s">
        <v>798</v>
      </c>
      <c r="E28" s="1">
        <v>18683</v>
      </c>
      <c r="F28" s="1">
        <v>1</v>
      </c>
      <c r="G28" s="1" t="s">
        <v>16</v>
      </c>
      <c r="H28" s="1" t="s">
        <v>17</v>
      </c>
      <c r="I28" s="2" t="str">
        <f t="shared" si="0"/>
        <v xml:space="preserve">                new City() { Id = 10346, CityName = "Elizabeth City", StateProvinceId = 34, LatestRecordedPopulation = 18683, LastEditedBy = 1, ValidFrom = DateTime.Parse("2013-01-01 00:00:00.0000000"), ValidTo = DateTime.Parse("9999-12-31 23:59:59.9999999") },</v>
      </c>
    </row>
    <row r="29" spans="1:9" ht="60" x14ac:dyDescent="0.25">
      <c r="A29" s="1">
        <v>12029</v>
      </c>
      <c r="B29" s="1" t="s">
        <v>610</v>
      </c>
      <c r="C29" s="1">
        <v>45</v>
      </c>
      <c r="D29" s="1" t="s">
        <v>611</v>
      </c>
      <c r="E29" s="1">
        <v>741206</v>
      </c>
      <c r="F29" s="1">
        <v>1</v>
      </c>
      <c r="G29" s="1" t="s">
        <v>16</v>
      </c>
      <c r="H29" s="1" t="s">
        <v>17</v>
      </c>
      <c r="I29" s="2" t="str">
        <f t="shared" si="0"/>
        <v xml:space="preserve">                new City() { Id = 12029, CityName = "Fort Worth", StateProvinceId = 45, LatestRecordedPopulation = 741206, LastEditedBy = 1, ValidFrom = DateTime.Parse("2013-01-01 00:00:00.0000000"), ValidTo = DateTime.Parse("9999-12-31 23:59:59.9999999") },</v>
      </c>
    </row>
    <row r="30" spans="1:9" ht="45" x14ac:dyDescent="0.25">
      <c r="A30" s="1">
        <v>12152</v>
      </c>
      <c r="B30" s="1" t="s">
        <v>1711</v>
      </c>
      <c r="C30" s="1">
        <v>44</v>
      </c>
      <c r="D30" s="1" t="s">
        <v>1315</v>
      </c>
      <c r="E30" s="1" t="s">
        <v>61</v>
      </c>
      <c r="F30" s="1">
        <v>1</v>
      </c>
      <c r="G30" s="1" t="s">
        <v>16</v>
      </c>
      <c r="H30" s="1" t="s">
        <v>17</v>
      </c>
      <c r="I30" s="2" t="str">
        <f t="shared" si="0"/>
        <v xml:space="preserve">                new City() { Id = 12152, CityName = "Frankewing", StateProvinceId = 44, LatestRecordedPopulation = 0, LastEditedBy = 1, ValidFrom = DateTime.Parse("2013-01-01 00:00:00.0000000"), ValidTo = DateTime.Parse("9999-12-31 23:59:59.9999999") },</v>
      </c>
    </row>
    <row r="31" spans="1:9" ht="60" x14ac:dyDescent="0.25">
      <c r="A31" s="1">
        <v>12351</v>
      </c>
      <c r="B31" s="1" t="s">
        <v>645</v>
      </c>
      <c r="C31" s="1">
        <v>5</v>
      </c>
      <c r="D31" s="1" t="s">
        <v>646</v>
      </c>
      <c r="E31" s="1">
        <v>494665</v>
      </c>
      <c r="F31" s="1">
        <v>1</v>
      </c>
      <c r="G31" s="1" t="s">
        <v>16</v>
      </c>
      <c r="H31" s="1" t="s">
        <v>17</v>
      </c>
      <c r="I31" s="2" t="str">
        <f t="shared" si="0"/>
        <v xml:space="preserve">                new City() { Id = 12351, CityName = "Fresno", StateProvinceId = 5, LatestRecordedPopulation = 494665, LastEditedBy = 1, ValidFrom = DateTime.Parse("2013-01-01 00:00:00.0000000"), ValidTo = DateTime.Parse("9999-12-31 23:59:59.9999999") },</v>
      </c>
    </row>
    <row r="32" spans="1:9" ht="45" x14ac:dyDescent="0.25">
      <c r="A32" s="1">
        <v>12748</v>
      </c>
      <c r="B32" s="1" t="s">
        <v>1712</v>
      </c>
      <c r="C32" s="1">
        <v>33</v>
      </c>
      <c r="D32" s="1" t="s">
        <v>1299</v>
      </c>
      <c r="E32" s="1">
        <v>1248</v>
      </c>
      <c r="F32" s="1">
        <v>1</v>
      </c>
      <c r="G32" s="1" t="s">
        <v>16</v>
      </c>
      <c r="H32" s="1" t="s">
        <v>17</v>
      </c>
      <c r="I32" s="2" t="str">
        <f t="shared" si="0"/>
        <v xml:space="preserve">                new City() { Id = 12748, CityName = "Gasport", StateProvinceId = 33, LatestRecordedPopulation = 1248, LastEditedBy = 1, ValidFrom = DateTime.Parse("2013-01-01 00:00:00.0000000"), ValidTo = DateTime.Parse("9999-12-31 23:59:59.9999999") },</v>
      </c>
    </row>
    <row r="33" spans="1:9" ht="45" x14ac:dyDescent="0.25">
      <c r="A33" s="1">
        <v>13304</v>
      </c>
      <c r="B33" s="1" t="s">
        <v>1713</v>
      </c>
      <c r="C33" s="1">
        <v>30</v>
      </c>
      <c r="D33" s="1" t="s">
        <v>1409</v>
      </c>
      <c r="E33" s="1">
        <v>3196</v>
      </c>
      <c r="F33" s="1">
        <v>1</v>
      </c>
      <c r="G33" s="1" t="s">
        <v>16</v>
      </c>
      <c r="H33" s="1" t="s">
        <v>17</v>
      </c>
      <c r="I33" s="2" t="str">
        <f t="shared" si="0"/>
        <v xml:space="preserve">                new City() { Id = 13304, CityName = "Goffstown", StateProvinceId = 30, LatestRecordedPopulation = 3196, LastEditedBy = 1, ValidFrom = DateTime.Parse("2013-01-01 00:00:00.0000000"), ValidTo = DateTime.Parse("9999-12-31 23:59:59.9999999") },</v>
      </c>
    </row>
    <row r="34" spans="1:9" ht="45" x14ac:dyDescent="0.25">
      <c r="A34" s="1">
        <v>13870</v>
      </c>
      <c r="B34" s="1" t="s">
        <v>848</v>
      </c>
      <c r="C34" s="1">
        <v>50</v>
      </c>
      <c r="D34" s="1" t="s">
        <v>732</v>
      </c>
      <c r="E34" s="1" t="s">
        <v>61</v>
      </c>
      <c r="F34" s="1">
        <v>1</v>
      </c>
      <c r="G34" s="1" t="s">
        <v>16</v>
      </c>
      <c r="H34" s="1" t="s">
        <v>17</v>
      </c>
      <c r="I34" s="2" t="str">
        <f t="shared" ref="I34:I65" si="1">CONCATENATE("                new City() { Id = ",A34,", CityName = """,B34,""", StateProvinceId = ",C34,", LatestRecordedPopulation = ",IF(E34="NULL",0,E34),IF(F34="NULL","",CONCATENATE(", LastEditedBy = ",F34)),IF(G34="NULL","",CONCATENATE(", ValidFrom = DateTime.Parse(""",G34,""")")),IF(H34="NULL","",CONCATENATE(", ValidTo = DateTime.Parse(""",H34,""")"))," },")</f>
        <v xml:space="preserve">                new City() { Id = 13870, CityName = "Greenbank", StateProvinceId = 50, LatestRecordedPopulation = 0, LastEditedBy = 1, ValidFrom = DateTime.Parse("2013-01-01 00:00:00.0000000"), ValidTo = DateTime.Parse("9999-12-31 23:59:59.9999999") },</v>
      </c>
    </row>
    <row r="35" spans="1:9" ht="45" x14ac:dyDescent="0.25">
      <c r="A35" s="1">
        <v>15102</v>
      </c>
      <c r="B35" s="1" t="s">
        <v>1714</v>
      </c>
      <c r="C35" s="1">
        <v>16</v>
      </c>
      <c r="D35" s="1" t="s">
        <v>1474</v>
      </c>
      <c r="E35" s="1">
        <v>764</v>
      </c>
      <c r="F35" s="1">
        <v>1</v>
      </c>
      <c r="G35" s="1" t="s">
        <v>16</v>
      </c>
      <c r="H35" s="1" t="s">
        <v>17</v>
      </c>
      <c r="I35" s="2" t="str">
        <f t="shared" si="1"/>
        <v xml:space="preserve">                new City() { Id = 15102, CityName = "Hedrick", StateProvinceId = 16, LatestRecordedPopulation = 764, LastEditedBy = 1, ValidFrom = DateTime.Parse("2013-01-01 00:00:00.0000000"), ValidTo = DateTime.Parse("9999-12-31 23:59:59.9999999") },</v>
      </c>
    </row>
    <row r="36" spans="1:9" ht="60" x14ac:dyDescent="0.25">
      <c r="A36" s="1">
        <v>16052</v>
      </c>
      <c r="B36" s="1" t="s">
        <v>582</v>
      </c>
      <c r="C36" s="1">
        <v>45</v>
      </c>
      <c r="D36" s="1" t="s">
        <v>583</v>
      </c>
      <c r="E36" s="1">
        <v>2099451</v>
      </c>
      <c r="F36" s="1">
        <v>1</v>
      </c>
      <c r="G36" s="1" t="s">
        <v>16</v>
      </c>
      <c r="H36" s="1" t="s">
        <v>17</v>
      </c>
      <c r="I36" s="2" t="str">
        <f t="shared" si="1"/>
        <v xml:space="preserve">                new City() { Id = 16052, CityName = "Houston", StateProvinceId = 45, LatestRecordedPopulation = 2099451, LastEditedBy = 1, ValidFrom = DateTime.Parse("2013-01-01 00:00:00.0000000"), ValidTo = DateTime.Parse("9999-12-31 23:59:59.9999999") },</v>
      </c>
    </row>
    <row r="37" spans="1:9" ht="45" x14ac:dyDescent="0.25">
      <c r="A37" s="1">
        <v>16411</v>
      </c>
      <c r="B37" s="1" t="s">
        <v>1715</v>
      </c>
      <c r="C37" s="1">
        <v>2</v>
      </c>
      <c r="D37" s="1" t="s">
        <v>1450</v>
      </c>
      <c r="E37" s="1" t="s">
        <v>61</v>
      </c>
      <c r="F37" s="1">
        <v>1</v>
      </c>
      <c r="G37" s="1" t="s">
        <v>16</v>
      </c>
      <c r="H37" s="1" t="s">
        <v>17</v>
      </c>
      <c r="I37" s="2" t="str">
        <f t="shared" si="1"/>
        <v xml:space="preserve">                new City() { Id = 16411, CityName = "Ikatan", StateProvinceId = 2, LatestRecordedPopulation = 0, LastEditedBy = 1, ValidFrom = DateTime.Parse("2013-01-01 00:00:00.0000000"), ValidTo = DateTime.Parse("9999-12-31 23:59:59.9999999") },</v>
      </c>
    </row>
    <row r="38" spans="1:9" ht="60" x14ac:dyDescent="0.25">
      <c r="A38" s="1">
        <v>16504</v>
      </c>
      <c r="B38" s="1" t="s">
        <v>602</v>
      </c>
      <c r="C38" s="1">
        <v>15</v>
      </c>
      <c r="D38" s="1" t="s">
        <v>603</v>
      </c>
      <c r="E38" s="1">
        <v>820445</v>
      </c>
      <c r="F38" s="1">
        <v>1</v>
      </c>
      <c r="G38" s="1" t="s">
        <v>16</v>
      </c>
      <c r="H38" s="1" t="s">
        <v>17</v>
      </c>
      <c r="I38" s="2" t="str">
        <f t="shared" si="1"/>
        <v xml:space="preserve">                new City() { Id = 16504, CityName = "Indianapolis", StateProvinceId = 15, LatestRecordedPopulation = 820445, LastEditedBy = 1, ValidFrom = DateTime.Parse("2013-01-01 00:00:00.0000000"), ValidTo = DateTime.Parse("9999-12-31 23:59:59.9999999") },</v>
      </c>
    </row>
    <row r="39" spans="1:9" ht="60" x14ac:dyDescent="0.25">
      <c r="A39" s="1">
        <v>16823</v>
      </c>
      <c r="B39" s="1" t="s">
        <v>600</v>
      </c>
      <c r="C39" s="1">
        <v>10</v>
      </c>
      <c r="D39" s="1" t="s">
        <v>601</v>
      </c>
      <c r="E39" s="1">
        <v>821784</v>
      </c>
      <c r="F39" s="1">
        <v>1</v>
      </c>
      <c r="G39" s="1" t="s">
        <v>16</v>
      </c>
      <c r="H39" s="1" t="s">
        <v>17</v>
      </c>
      <c r="I39" s="2" t="str">
        <f t="shared" si="1"/>
        <v xml:space="preserve">                new City() { Id = 16823, CityName = "Jacksonville", StateProvinceId = 10, LatestRecordedPopulation = 821784, LastEditedBy = 1, ValidFrom = DateTime.Parse("2013-01-01 00:00:00.0000000"), ValidTo = DateTime.Parse("9999-12-31 23:59:59.9999999") },</v>
      </c>
    </row>
    <row r="40" spans="1:9" ht="45" x14ac:dyDescent="0.25">
      <c r="A40" s="1">
        <v>17054</v>
      </c>
      <c r="B40" s="1" t="s">
        <v>1716</v>
      </c>
      <c r="C40" s="1">
        <v>35</v>
      </c>
      <c r="D40" s="1" t="s">
        <v>1308</v>
      </c>
      <c r="E40" s="1">
        <v>25</v>
      </c>
      <c r="F40" s="1">
        <v>1</v>
      </c>
      <c r="G40" s="1" t="s">
        <v>16</v>
      </c>
      <c r="H40" s="1" t="s">
        <v>17</v>
      </c>
      <c r="I40" s="2" t="str">
        <f t="shared" si="1"/>
        <v xml:space="preserve">                new City() { Id = 17054, CityName = "Jessie", StateProvinceId = 35, LatestRecordedPopulation = 25, LastEditedBy = 1, ValidFrom = DateTime.Parse("2013-01-01 00:00:00.0000000"), ValidTo = DateTime.Parse("9999-12-31 23:59:59.9999999") },</v>
      </c>
    </row>
    <row r="41" spans="1:9" ht="45" x14ac:dyDescent="0.25">
      <c r="A41" s="1">
        <v>17161</v>
      </c>
      <c r="B41" s="1" t="s">
        <v>849</v>
      </c>
      <c r="C41" s="1">
        <v>44</v>
      </c>
      <c r="D41" s="1" t="s">
        <v>787</v>
      </c>
      <c r="E41" s="1">
        <v>5051</v>
      </c>
      <c r="F41" s="1">
        <v>1</v>
      </c>
      <c r="G41" s="1" t="s">
        <v>16</v>
      </c>
      <c r="H41" s="1" t="s">
        <v>17</v>
      </c>
      <c r="I41" s="2" t="str">
        <f t="shared" si="1"/>
        <v xml:space="preserve">                new City() { Id = 17161, CityName = "Jonesborough", StateProvinceId = 44, LatestRecordedPopulation = 5051, LastEditedBy = 1, ValidFrom = DateTime.Parse("2013-01-01 00:00:00.0000000"), ValidTo = DateTime.Parse("9999-12-31 23:59:59.9999999") },</v>
      </c>
    </row>
    <row r="42" spans="1:9" ht="45" x14ac:dyDescent="0.25">
      <c r="A42" s="1">
        <v>17277</v>
      </c>
      <c r="B42" s="1" t="s">
        <v>850</v>
      </c>
      <c r="C42" s="1">
        <v>43</v>
      </c>
      <c r="D42" s="1" t="s">
        <v>817</v>
      </c>
      <c r="E42" s="1">
        <v>654</v>
      </c>
      <c r="F42" s="1">
        <v>1</v>
      </c>
      <c r="G42" s="1" t="s">
        <v>16</v>
      </c>
      <c r="H42" s="1" t="s">
        <v>17</v>
      </c>
      <c r="I42" s="2" t="str">
        <f t="shared" si="1"/>
        <v xml:space="preserve">                new City() { Id = 17277, CityName = "Kadoka", StateProvinceId = 43, LatestRecordedPopulation = 654, LastEditedBy = 1, ValidFrom = DateTime.Parse("2013-01-01 00:00:00.0000000"), ValidTo = DateTime.Parse("9999-12-31 23:59:59.9999999") },</v>
      </c>
    </row>
    <row r="43" spans="1:9" ht="60" x14ac:dyDescent="0.25">
      <c r="A43" s="1">
        <v>17337</v>
      </c>
      <c r="B43" s="1" t="s">
        <v>653</v>
      </c>
      <c r="C43" s="1">
        <v>26</v>
      </c>
      <c r="D43" s="1" t="s">
        <v>654</v>
      </c>
      <c r="E43" s="1">
        <v>459787</v>
      </c>
      <c r="F43" s="1">
        <v>1</v>
      </c>
      <c r="G43" s="1" t="s">
        <v>16</v>
      </c>
      <c r="H43" s="1" t="s">
        <v>17</v>
      </c>
      <c r="I43" s="2" t="str">
        <f t="shared" si="1"/>
        <v xml:space="preserve">                new City() { Id = 17337, CityName = "Kansas City", StateProvinceId = 26, LatestRecordedPopulation = 459787, LastEditedBy = 1, ValidFrom = DateTime.Parse("2013-01-01 00:00:00.0000000"), ValidTo = DateTime.Parse("9999-12-31 23:59:59.9999999") },</v>
      </c>
    </row>
    <row r="44" spans="1:9" ht="45" x14ac:dyDescent="0.25">
      <c r="A44" s="1">
        <v>17346</v>
      </c>
      <c r="B44" s="1" t="s">
        <v>851</v>
      </c>
      <c r="C44" s="1">
        <v>24</v>
      </c>
      <c r="D44" s="1" t="s">
        <v>826</v>
      </c>
      <c r="E44" s="1">
        <v>760</v>
      </c>
      <c r="F44" s="1">
        <v>1</v>
      </c>
      <c r="G44" s="1" t="s">
        <v>16</v>
      </c>
      <c r="H44" s="1" t="s">
        <v>17</v>
      </c>
      <c r="I44" s="2" t="str">
        <f t="shared" si="1"/>
        <v xml:space="preserve">                new City() { Id = 17346, CityName = "Karlstad", StateProvinceId = 24, LatestRecordedPopulation = 760, LastEditedBy = 1, ValidFrom = DateTime.Parse("2013-01-01 00:00:00.0000000"), ValidTo = DateTime.Parse("9999-12-31 23:59:59.9999999") },</v>
      </c>
    </row>
    <row r="45" spans="1:9" ht="45" x14ac:dyDescent="0.25">
      <c r="A45" s="1">
        <v>18557</v>
      </c>
      <c r="B45" s="1" t="s">
        <v>852</v>
      </c>
      <c r="C45" s="1">
        <v>18</v>
      </c>
      <c r="D45" s="1" t="s">
        <v>748</v>
      </c>
      <c r="E45" s="1">
        <v>185</v>
      </c>
      <c r="F45" s="1">
        <v>1</v>
      </c>
      <c r="G45" s="1" t="s">
        <v>16</v>
      </c>
      <c r="H45" s="1" t="s">
        <v>17</v>
      </c>
      <c r="I45" s="2" t="str">
        <f t="shared" si="1"/>
        <v xml:space="preserve">                new City() { Id = 18557, CityName = "Lakeview Heights", StateProvinceId = 18, LatestRecordedPopulation = 185, LastEditedBy = 1, ValidFrom = DateTime.Parse("2013-01-01 00:00:00.0000000"), ValidTo = DateTime.Parse("9999-12-31 23:59:59.9999999") },</v>
      </c>
    </row>
    <row r="46" spans="1:9" ht="45" x14ac:dyDescent="0.25">
      <c r="A46" s="1">
        <v>18634</v>
      </c>
      <c r="B46" s="1" t="s">
        <v>853</v>
      </c>
      <c r="C46" s="1">
        <v>26</v>
      </c>
      <c r="D46" s="1" t="s">
        <v>757</v>
      </c>
      <c r="E46" s="1">
        <v>419</v>
      </c>
      <c r="F46" s="1">
        <v>1</v>
      </c>
      <c r="G46" s="1" t="s">
        <v>16</v>
      </c>
      <c r="H46" s="1" t="s">
        <v>17</v>
      </c>
      <c r="I46" s="2" t="str">
        <f t="shared" si="1"/>
        <v xml:space="preserve">                new City() { Id = 18634, CityName = "Lanagan", StateProvinceId = 26, LatestRecordedPopulation = 419, LastEditedBy = 1, ValidFrom = DateTime.Parse("2013-01-01 00:00:00.0000000"), ValidTo = DateTime.Parse("9999-12-31 23:59:59.9999999") },</v>
      </c>
    </row>
    <row r="47" spans="1:9" ht="45" x14ac:dyDescent="0.25">
      <c r="A47" s="1">
        <v>18656</v>
      </c>
      <c r="B47" s="1" t="s">
        <v>854</v>
      </c>
      <c r="C47" s="1">
        <v>44</v>
      </c>
      <c r="D47" s="1" t="s">
        <v>765</v>
      </c>
      <c r="E47" s="1" t="s">
        <v>61</v>
      </c>
      <c r="F47" s="1">
        <v>1</v>
      </c>
      <c r="G47" s="1" t="s">
        <v>16</v>
      </c>
      <c r="H47" s="1" t="s">
        <v>17</v>
      </c>
      <c r="I47" s="2" t="str">
        <f t="shared" si="1"/>
        <v xml:space="preserve">                new City() { Id = 18656, CityName = "Lancing", StateProvinceId = 44, LatestRecordedPopulation = 0, LastEditedBy = 1, ValidFrom = DateTime.Parse("2013-01-01 00:00:00.0000000"), ValidTo = DateTime.Parse("9999-12-31 23:59:59.9999999") },</v>
      </c>
    </row>
    <row r="48" spans="1:9" ht="60" x14ac:dyDescent="0.25">
      <c r="A48" s="1">
        <v>18797</v>
      </c>
      <c r="B48" s="1" t="s">
        <v>637</v>
      </c>
      <c r="C48" s="1">
        <v>29</v>
      </c>
      <c r="D48" s="1" t="s">
        <v>638</v>
      </c>
      <c r="E48" s="1">
        <v>583756</v>
      </c>
      <c r="F48" s="1">
        <v>1</v>
      </c>
      <c r="G48" s="1" t="s">
        <v>16</v>
      </c>
      <c r="H48" s="1" t="s">
        <v>17</v>
      </c>
      <c r="I48" s="2" t="str">
        <f t="shared" si="1"/>
        <v xml:space="preserve">                new City() { Id = 18797, CityName = "Las Vegas", StateProvinceId = 29, LatestRecordedPopulation = 583756, LastEditedBy = 1, ValidFrom = DateTime.Parse("2013-01-01 00:00:00.0000000"), ValidTo = DateTime.Parse("9999-12-31 23:59:59.9999999") },</v>
      </c>
    </row>
    <row r="49" spans="1:9" ht="45" x14ac:dyDescent="0.25">
      <c r="A49" s="1">
        <v>19124</v>
      </c>
      <c r="B49" s="1" t="s">
        <v>1717</v>
      </c>
      <c r="C49" s="1">
        <v>2</v>
      </c>
      <c r="D49" s="1" t="s">
        <v>1418</v>
      </c>
      <c r="E49" s="1" t="s">
        <v>61</v>
      </c>
      <c r="F49" s="1">
        <v>1</v>
      </c>
      <c r="G49" s="1" t="s">
        <v>16</v>
      </c>
      <c r="H49" s="1" t="s">
        <v>17</v>
      </c>
      <c r="I49" s="2" t="str">
        <f t="shared" si="1"/>
        <v xml:space="preserve">                new City() { Id = 19124, CityName = "Lemeta", StateProvinceId = 2, LatestRecordedPopulation = 0, LastEditedBy = 1, ValidFrom = DateTime.Parse("2013-01-01 00:00:00.0000000"), ValidTo = DateTime.Parse("9999-12-31 23:59:59.9999999") },</v>
      </c>
    </row>
    <row r="50" spans="1:9" ht="45" x14ac:dyDescent="0.25">
      <c r="A50" s="1">
        <v>19586</v>
      </c>
      <c r="B50" s="1" t="s">
        <v>1718</v>
      </c>
      <c r="C50" s="1">
        <v>28</v>
      </c>
      <c r="D50" s="1" t="s">
        <v>1264</v>
      </c>
      <c r="E50" s="1" t="s">
        <v>61</v>
      </c>
      <c r="F50" s="1">
        <v>1</v>
      </c>
      <c r="G50" s="1" t="s">
        <v>16</v>
      </c>
      <c r="H50" s="1" t="s">
        <v>17</v>
      </c>
      <c r="I50" s="2" t="str">
        <f t="shared" si="1"/>
        <v xml:space="preserve">                new City() { Id = 19586, CityName = "Lisco", StateProvinceId = 28, LatestRecordedPopulation = 0, LastEditedBy = 1, ValidFrom = DateTime.Parse("2013-01-01 00:00:00.0000000"), ValidTo = DateTime.Parse("9999-12-31 23:59:59.9999999") },</v>
      </c>
    </row>
    <row r="51" spans="1:9" ht="60" x14ac:dyDescent="0.25">
      <c r="A51" s="1">
        <v>19882</v>
      </c>
      <c r="B51" s="1" t="s">
        <v>651</v>
      </c>
      <c r="C51" s="1">
        <v>5</v>
      </c>
      <c r="D51" s="1" t="s">
        <v>652</v>
      </c>
      <c r="E51" s="1">
        <v>462257</v>
      </c>
      <c r="F51" s="1">
        <v>1</v>
      </c>
      <c r="G51" s="1" t="s">
        <v>16</v>
      </c>
      <c r="H51" s="1" t="s">
        <v>17</v>
      </c>
      <c r="I51" s="2" t="str">
        <f t="shared" si="1"/>
        <v xml:space="preserve">                new City() { Id = 19882, CityName = "Long Beach", StateProvinceId = 5, LatestRecordedPopulation = 462257, LastEditedBy = 1, ValidFrom = DateTime.Parse("2013-01-01 00:00:00.0000000"), ValidTo = DateTime.Parse("9999-12-31 23:59:59.9999999") },</v>
      </c>
    </row>
    <row r="52" spans="1:9" ht="45" x14ac:dyDescent="0.25">
      <c r="A52" s="1">
        <v>19908</v>
      </c>
      <c r="B52" s="1" t="s">
        <v>1719</v>
      </c>
      <c r="C52" s="1">
        <v>21</v>
      </c>
      <c r="D52" s="1" t="s">
        <v>1373</v>
      </c>
      <c r="E52" s="1" t="s">
        <v>61</v>
      </c>
      <c r="F52" s="1">
        <v>1</v>
      </c>
      <c r="G52" s="1" t="s">
        <v>16</v>
      </c>
      <c r="H52" s="1" t="s">
        <v>17</v>
      </c>
      <c r="I52" s="2" t="str">
        <f t="shared" si="1"/>
        <v xml:space="preserve">                new City() { Id = 19908, CityName = "Long Meadow", StateProvinceId = 21, LatestRecordedPopulation = 0, LastEditedBy = 1, ValidFrom = DateTime.Parse("2013-01-01 00:00:00.0000000"), ValidTo = DateTime.Parse("9999-12-31 23:59:59.9999999") },</v>
      </c>
    </row>
    <row r="53" spans="1:9" ht="60" x14ac:dyDescent="0.25">
      <c r="A53" s="1">
        <v>20005</v>
      </c>
      <c r="B53" s="1" t="s">
        <v>574</v>
      </c>
      <c r="C53" s="1">
        <v>5</v>
      </c>
      <c r="D53" s="1" t="s">
        <v>575</v>
      </c>
      <c r="E53" s="1">
        <v>3792621</v>
      </c>
      <c r="F53" s="1">
        <v>1</v>
      </c>
      <c r="G53" s="1" t="s">
        <v>16</v>
      </c>
      <c r="H53" s="1" t="s">
        <v>17</v>
      </c>
      <c r="I53" s="2" t="str">
        <f t="shared" si="1"/>
        <v xml:space="preserve">                new City() { Id = 20005, CityName = "Los Angeles", StateProvinceId = 5, LatestRecordedPopulation = 3792621, LastEditedBy = 1, ValidFrom = DateTime.Parse("2013-01-01 00:00:00.0000000"), ValidTo = DateTime.Parse("9999-12-31 23:59:59.9999999") },</v>
      </c>
    </row>
    <row r="54" spans="1:9" ht="60" x14ac:dyDescent="0.25">
      <c r="A54" s="1">
        <v>20082</v>
      </c>
      <c r="B54" s="1" t="s">
        <v>631</v>
      </c>
      <c r="C54" s="1">
        <v>18</v>
      </c>
      <c r="D54" s="1" t="s">
        <v>632</v>
      </c>
      <c r="E54" s="1">
        <v>597337</v>
      </c>
      <c r="F54" s="1">
        <v>1</v>
      </c>
      <c r="G54" s="1" t="s">
        <v>16</v>
      </c>
      <c r="H54" s="1" t="s">
        <v>17</v>
      </c>
      <c r="I54" s="2" t="str">
        <f t="shared" si="1"/>
        <v xml:space="preserve">                new City() { Id = 20082, CityName = "Louisville", StateProvinceId = 18, LatestRecordedPopulation = 597337, LastEditedBy = 1, ValidFrom = DateTime.Parse("2013-01-01 00:00:00.0000000"), ValidTo = DateTime.Parse("9999-12-31 23:59:59.9999999") },</v>
      </c>
    </row>
    <row r="55" spans="1:9" ht="60" x14ac:dyDescent="0.25">
      <c r="A55" s="1">
        <v>20731</v>
      </c>
      <c r="B55" s="1" t="s">
        <v>584</v>
      </c>
      <c r="C55" s="1">
        <v>33</v>
      </c>
      <c r="D55" s="1" t="s">
        <v>585</v>
      </c>
      <c r="E55" s="1">
        <v>1619090</v>
      </c>
      <c r="F55" s="1">
        <v>1</v>
      </c>
      <c r="G55" s="1" t="s">
        <v>16</v>
      </c>
      <c r="H55" s="1" t="s">
        <v>17</v>
      </c>
      <c r="I55" s="2" t="str">
        <f t="shared" si="1"/>
        <v xml:space="preserve">                new City() { Id = 20731, CityName = "Manhattan", StateProvinceId = 33, LatestRecordedPopulation = 1619090, LastEditedBy = 1, ValidFrom = DateTime.Parse("2013-01-01 00:00:00.0000000"), ValidTo = DateTime.Parse("9999-12-31 23:59:59.9999999") },</v>
      </c>
    </row>
    <row r="56" spans="1:9" ht="45" x14ac:dyDescent="0.25">
      <c r="A56" s="1">
        <v>21692</v>
      </c>
      <c r="B56" s="1" t="s">
        <v>1720</v>
      </c>
      <c r="C56" s="1">
        <v>17</v>
      </c>
      <c r="D56" s="1" t="s">
        <v>1290</v>
      </c>
      <c r="E56" s="1">
        <v>2009</v>
      </c>
      <c r="F56" s="1">
        <v>1</v>
      </c>
      <c r="G56" s="1" t="s">
        <v>16</v>
      </c>
      <c r="H56" s="1" t="s">
        <v>17</v>
      </c>
      <c r="I56" s="2" t="str">
        <f t="shared" si="1"/>
        <v xml:space="preserve">                new City() { Id = 21692, CityName = "Medicine Lodge", StateProvinceId = 17, LatestRecordedPopulation = 2009, LastEditedBy = 1, ValidFrom = DateTime.Parse("2013-01-01 00:00:00.0000000"), ValidTo = DateTime.Parse("9999-12-31 23:59:59.9999999") },</v>
      </c>
    </row>
    <row r="57" spans="1:9" ht="60" x14ac:dyDescent="0.25">
      <c r="A57" s="1">
        <v>21793</v>
      </c>
      <c r="B57" s="1" t="s">
        <v>618</v>
      </c>
      <c r="C57" s="1">
        <v>44</v>
      </c>
      <c r="D57" s="1" t="s">
        <v>619</v>
      </c>
      <c r="E57" s="1">
        <v>646889</v>
      </c>
      <c r="F57" s="1">
        <v>1</v>
      </c>
      <c r="G57" s="1" t="s">
        <v>16</v>
      </c>
      <c r="H57" s="1" t="s">
        <v>17</v>
      </c>
      <c r="I57" s="2" t="str">
        <f t="shared" si="1"/>
        <v xml:space="preserve">                new City() { Id = 21793, CityName = "Memphis", StateProvinceId = 44, LatestRecordedPopulation = 646889, LastEditedBy = 1, ValidFrom = DateTime.Parse("2013-01-01 00:00:00.0000000"), ValidTo = DateTime.Parse("9999-12-31 23:59:59.9999999") },</v>
      </c>
    </row>
    <row r="58" spans="1:9" ht="60" x14ac:dyDescent="0.25">
      <c r="A58" s="1">
        <v>21936</v>
      </c>
      <c r="B58" s="1" t="s">
        <v>655</v>
      </c>
      <c r="C58" s="1">
        <v>3</v>
      </c>
      <c r="D58" s="1" t="s">
        <v>656</v>
      </c>
      <c r="E58" s="1">
        <v>439041</v>
      </c>
      <c r="F58" s="1">
        <v>1</v>
      </c>
      <c r="G58" s="1" t="s">
        <v>16</v>
      </c>
      <c r="H58" s="1" t="s">
        <v>17</v>
      </c>
      <c r="I58" s="2" t="str">
        <f t="shared" si="1"/>
        <v xml:space="preserve">                new City() { Id = 21936, CityName = "Mesa", StateProvinceId = 3, LatestRecordedPopulation = 439041, LastEditedBy = 1, ValidFrom = DateTime.Parse("2013-01-01 00:00:00.0000000"), ValidTo = DateTime.Parse("9999-12-31 23:59:59.9999999") },</v>
      </c>
    </row>
    <row r="59" spans="1:9" ht="60" x14ac:dyDescent="0.25">
      <c r="A59" s="1">
        <v>21994</v>
      </c>
      <c r="B59" s="1" t="s">
        <v>667</v>
      </c>
      <c r="C59" s="1">
        <v>10</v>
      </c>
      <c r="D59" s="1" t="s">
        <v>668</v>
      </c>
      <c r="E59" s="1">
        <v>399457</v>
      </c>
      <c r="F59" s="1">
        <v>1</v>
      </c>
      <c r="G59" s="1" t="s">
        <v>16</v>
      </c>
      <c r="H59" s="1" t="s">
        <v>17</v>
      </c>
      <c r="I59" s="2" t="str">
        <f t="shared" si="1"/>
        <v xml:space="preserve">                new City() { Id = 21994, CityName = "Miami", StateProvinceId = 10, LatestRecordedPopulation = 399457, LastEditedBy = 1, ValidFrom = DateTime.Parse("2013-01-01 00:00:00.0000000"), ValidTo = DateTime.Parse("9999-12-31 23:59:59.9999999") },</v>
      </c>
    </row>
    <row r="60" spans="1:9" ht="60" x14ac:dyDescent="0.25">
      <c r="A60" s="1">
        <v>22397</v>
      </c>
      <c r="B60" s="1" t="s">
        <v>633</v>
      </c>
      <c r="C60" s="1">
        <v>52</v>
      </c>
      <c r="D60" s="1" t="s">
        <v>634</v>
      </c>
      <c r="E60" s="1">
        <v>594833</v>
      </c>
      <c r="F60" s="1">
        <v>1</v>
      </c>
      <c r="G60" s="1" t="s">
        <v>16</v>
      </c>
      <c r="H60" s="1" t="s">
        <v>17</v>
      </c>
      <c r="I60" s="2" t="str">
        <f t="shared" si="1"/>
        <v xml:space="preserve">                new City() { Id = 22397, CityName = "Milwaukee", StateProvinceId = 52, LatestRecordedPopulation = 594833, LastEditedBy = 1, ValidFrom = DateTime.Parse("2013-01-01 00:00:00.0000000"), ValidTo = DateTime.Parse("9999-12-31 23:59:59.9999999") },</v>
      </c>
    </row>
    <row r="61" spans="1:9" ht="45" x14ac:dyDescent="0.25">
      <c r="A61" s="1">
        <v>22602</v>
      </c>
      <c r="B61" s="1" t="s">
        <v>855</v>
      </c>
      <c r="C61" s="1">
        <v>5</v>
      </c>
      <c r="D61" s="1" t="s">
        <v>777</v>
      </c>
      <c r="E61" s="1">
        <v>646</v>
      </c>
      <c r="F61" s="1">
        <v>1</v>
      </c>
      <c r="G61" s="1" t="s">
        <v>16</v>
      </c>
      <c r="H61" s="1" t="s">
        <v>17</v>
      </c>
      <c r="I61" s="2" t="str">
        <f t="shared" si="1"/>
        <v xml:space="preserve">                new City() { Id = 22602, CityName = "Mokelumne Hill", StateProvinceId = 5, LatestRecordedPopulation = 646, LastEditedBy = 1, ValidFrom = DateTime.Parse("2013-01-01 00:00:00.0000000"), ValidTo = DateTime.Parse("9999-12-31 23:59:59.9999999") },</v>
      </c>
    </row>
    <row r="62" spans="1:9" ht="60" x14ac:dyDescent="0.25">
      <c r="A62" s="1">
        <v>23629</v>
      </c>
      <c r="B62" s="1" t="s">
        <v>627</v>
      </c>
      <c r="C62" s="1">
        <v>44</v>
      </c>
      <c r="D62" s="1" t="s">
        <v>628</v>
      </c>
      <c r="E62" s="1">
        <v>601222</v>
      </c>
      <c r="F62" s="1">
        <v>1</v>
      </c>
      <c r="G62" s="1" t="s">
        <v>16</v>
      </c>
      <c r="H62" s="1" t="s">
        <v>17</v>
      </c>
      <c r="I62" s="2" t="str">
        <f t="shared" si="1"/>
        <v xml:space="preserve">                new City() { Id = 23629, CityName = "Nashville", StateProvinceId = 44, LatestRecordedPopulation = 601222, LastEditedBy = 1, ValidFrom = DateTime.Parse("2013-01-01 00:00:00.0000000"), ValidTo = DateTime.Parse("9999-12-31 23:59:59.9999999") },</v>
      </c>
    </row>
    <row r="63" spans="1:9" ht="45" x14ac:dyDescent="0.25">
      <c r="A63" s="1">
        <v>23805</v>
      </c>
      <c r="B63" s="1" t="s">
        <v>1721</v>
      </c>
      <c r="C63" s="1">
        <v>31</v>
      </c>
      <c r="D63" s="1" t="s">
        <v>1331</v>
      </c>
      <c r="E63" s="1">
        <v>3232</v>
      </c>
      <c r="F63" s="1">
        <v>1</v>
      </c>
      <c r="G63" s="1" t="s">
        <v>16</v>
      </c>
      <c r="H63" s="1" t="s">
        <v>17</v>
      </c>
      <c r="I63" s="2" t="str">
        <f t="shared" si="1"/>
        <v xml:space="preserve">                new City() { Id = 23805, CityName = "Netcong", StateProvinceId = 31, LatestRecordedPopulation = 3232, LastEditedBy = 1, ValidFrom = DateTime.Parse("2013-01-01 00:00:00.0000000"), ValidTo = DateTime.Parse("9999-12-31 23:59:59.9999999") },</v>
      </c>
    </row>
    <row r="64" spans="1:9" ht="60" x14ac:dyDescent="0.25">
      <c r="A64" s="1">
        <v>24161</v>
      </c>
      <c r="B64" s="1" t="s">
        <v>500</v>
      </c>
      <c r="C64" s="1">
        <v>33</v>
      </c>
      <c r="D64" s="1" t="s">
        <v>573</v>
      </c>
      <c r="E64" s="1">
        <v>8175133</v>
      </c>
      <c r="F64" s="1">
        <v>1</v>
      </c>
      <c r="G64" s="1" t="s">
        <v>16</v>
      </c>
      <c r="H64" s="1" t="s">
        <v>17</v>
      </c>
      <c r="I64" s="2" t="str">
        <f t="shared" si="1"/>
        <v xml:space="preserve">                new City() { Id = 24161, CityName = "New York", StateProvinceId = 33, LatestRecordedPopulation = 8175133, LastEditedBy = 1, ValidFrom = DateTime.Parse("2013-01-01 00:00:00.0000000"), ValidTo = DateTime.Parse("9999-12-31 23:59:59.9999999") },</v>
      </c>
    </row>
    <row r="65" spans="1:9" ht="60" x14ac:dyDescent="0.25">
      <c r="A65" s="1">
        <v>25279</v>
      </c>
      <c r="B65" s="1" t="s">
        <v>639</v>
      </c>
      <c r="C65" s="1">
        <v>37</v>
      </c>
      <c r="D65" s="1" t="s">
        <v>640</v>
      </c>
      <c r="E65" s="1">
        <v>579999</v>
      </c>
      <c r="F65" s="1">
        <v>1</v>
      </c>
      <c r="G65" s="1" t="s">
        <v>16</v>
      </c>
      <c r="H65" s="1" t="s">
        <v>17</v>
      </c>
      <c r="I65" s="2" t="str">
        <f t="shared" si="1"/>
        <v xml:space="preserve">                new City() { Id = 25279, CityName = "Oklahoma City", StateProvinceId = 37, LatestRecordedPopulation = 579999, LastEditedBy = 1, ValidFrom = DateTime.Parse("2013-01-01 00:00:00.0000000"), ValidTo = DateTime.Parse("9999-12-31 23:59:59.9999999") },</v>
      </c>
    </row>
    <row r="66" spans="1:9" ht="60" x14ac:dyDescent="0.25">
      <c r="A66" s="1">
        <v>25416</v>
      </c>
      <c r="B66" s="1" t="s">
        <v>663</v>
      </c>
      <c r="C66" s="1">
        <v>28</v>
      </c>
      <c r="D66" s="1" t="s">
        <v>664</v>
      </c>
      <c r="E66" s="1">
        <v>408958</v>
      </c>
      <c r="F66" s="1">
        <v>1</v>
      </c>
      <c r="G66" s="1" t="s">
        <v>16</v>
      </c>
      <c r="H66" s="1" t="s">
        <v>17</v>
      </c>
      <c r="I66" s="2" t="str">
        <f t="shared" ref="I66:I97" si="2">CONCATENATE("                new City() { Id = ",A66,", CityName = """,B66,""", StateProvinceId = ",C66,", LatestRecordedPopulation = ",IF(E66="NULL",0,E66),IF(F66="NULL","",CONCATENATE(", LastEditedBy = ",F66)),IF(G66="NULL","",CONCATENATE(", ValidFrom = DateTime.Parse(""",G66,""")")),IF(H66="NULL","",CONCATENATE(", ValidTo = DateTime.Parse(""",H66,""")"))," },")</f>
        <v xml:space="preserve">                new City() { Id = 25416, CityName = "Omaha", StateProvinceId = 28, LatestRecordedPopulation = 408958, LastEditedBy = 1, ValidFrom = DateTime.Parse("2013-01-01 00:00:00.0000000"), ValidTo = DateTime.Parse("9999-12-31 23:59:59.9999999") },</v>
      </c>
    </row>
    <row r="67" spans="1:9" ht="45" x14ac:dyDescent="0.25">
      <c r="A67" s="1">
        <v>26483</v>
      </c>
      <c r="B67" s="1" t="s">
        <v>1722</v>
      </c>
      <c r="C67" s="1">
        <v>3</v>
      </c>
      <c r="D67" s="1" t="s">
        <v>1281</v>
      </c>
      <c r="E67" s="1">
        <v>428</v>
      </c>
      <c r="F67" s="1">
        <v>1</v>
      </c>
      <c r="G67" s="1" t="s">
        <v>16</v>
      </c>
      <c r="H67" s="1" t="s">
        <v>17</v>
      </c>
      <c r="I67" s="2" t="str">
        <f t="shared" si="2"/>
        <v xml:space="preserve">                new City() { Id = 26483, CityName = "Peeples Valley", StateProvinceId = 3, LatestRecordedPopulation = 428, LastEditedBy = 1, ValidFrom = DateTime.Parse("2013-01-01 00:00:00.0000000"), ValidTo = DateTime.Parse("9999-12-31 23:59:59.9999999") },</v>
      </c>
    </row>
    <row r="68" spans="1:9" ht="60" x14ac:dyDescent="0.25">
      <c r="A68" s="1">
        <v>26785</v>
      </c>
      <c r="B68" s="1" t="s">
        <v>586</v>
      </c>
      <c r="C68" s="1">
        <v>39</v>
      </c>
      <c r="D68" s="1" t="s">
        <v>587</v>
      </c>
      <c r="E68" s="1">
        <v>1526006</v>
      </c>
      <c r="F68" s="1">
        <v>1</v>
      </c>
      <c r="G68" s="1" t="s">
        <v>16</v>
      </c>
      <c r="H68" s="1" t="s">
        <v>17</v>
      </c>
      <c r="I68" s="2" t="str">
        <f t="shared" si="2"/>
        <v xml:space="preserve">                new City() { Id = 26785, CityName = "Philadelphia", StateProvinceId = 39, LatestRecordedPopulation = 1526006, LastEditedBy = 1, ValidFrom = DateTime.Parse("2013-01-01 00:00:00.0000000"), ValidTo = DateTime.Parse("9999-12-31 23:59:59.9999999") },</v>
      </c>
    </row>
    <row r="69" spans="1:9" ht="60" x14ac:dyDescent="0.25">
      <c r="A69" s="1">
        <v>26822</v>
      </c>
      <c r="B69" s="1" t="s">
        <v>588</v>
      </c>
      <c r="C69" s="1">
        <v>3</v>
      </c>
      <c r="D69" s="1" t="s">
        <v>589</v>
      </c>
      <c r="E69" s="1">
        <v>1445632</v>
      </c>
      <c r="F69" s="1">
        <v>1</v>
      </c>
      <c r="G69" s="1" t="s">
        <v>16</v>
      </c>
      <c r="H69" s="1" t="s">
        <v>17</v>
      </c>
      <c r="I69" s="2" t="str">
        <f t="shared" si="2"/>
        <v xml:space="preserve">                new City() { Id = 26822, CityName = "Phoenix", StateProvinceId = 3, LatestRecordedPopulation = 1445632, LastEditedBy = 1, ValidFrom = DateTime.Parse("2013-01-01 00:00:00.0000000"), ValidTo = DateTime.Parse("9999-12-31 23:59:59.9999999") },</v>
      </c>
    </row>
    <row r="70" spans="1:9" ht="60" x14ac:dyDescent="0.25">
      <c r="A70" s="1">
        <v>27677</v>
      </c>
      <c r="B70" s="1" t="s">
        <v>635</v>
      </c>
      <c r="C70" s="1">
        <v>38</v>
      </c>
      <c r="D70" s="1" t="s">
        <v>636</v>
      </c>
      <c r="E70" s="1">
        <v>583776</v>
      </c>
      <c r="F70" s="1">
        <v>1</v>
      </c>
      <c r="G70" s="1" t="s">
        <v>16</v>
      </c>
      <c r="H70" s="1" t="s">
        <v>17</v>
      </c>
      <c r="I70" s="2" t="str">
        <f t="shared" si="2"/>
        <v xml:space="preserve">                new City() { Id = 27677, CityName = "Portland", StateProvinceId = 38, LatestRecordedPopulation = 583776, LastEditedBy = 1, ValidFrom = DateTime.Parse("2013-01-01 00:00:00.0000000"), ValidTo = DateTime.Parse("9999-12-31 23:59:59.9999999") },</v>
      </c>
    </row>
    <row r="71" spans="1:9" ht="60" x14ac:dyDescent="0.25">
      <c r="A71" s="1">
        <v>28130</v>
      </c>
      <c r="B71" s="1" t="s">
        <v>580</v>
      </c>
      <c r="C71" s="1">
        <v>33</v>
      </c>
      <c r="D71" s="1" t="s">
        <v>581</v>
      </c>
      <c r="E71" s="1">
        <v>2272771</v>
      </c>
      <c r="F71" s="1">
        <v>1</v>
      </c>
      <c r="G71" s="1" t="s">
        <v>16</v>
      </c>
      <c r="H71" s="1" t="s">
        <v>17</v>
      </c>
      <c r="I71" s="2" t="str">
        <f t="shared" si="2"/>
        <v xml:space="preserve">                new City() { Id = 28130, CityName = "Queens", StateProvinceId = 33, LatestRecordedPopulation = 2272771, LastEditedBy = 1, ValidFrom = DateTime.Parse("2013-01-01 00:00:00.0000000"), ValidTo = DateTime.Parse("9999-12-31 23:59:59.9999999") },</v>
      </c>
    </row>
    <row r="72" spans="1:9" ht="60" x14ac:dyDescent="0.25">
      <c r="A72" s="1">
        <v>28237</v>
      </c>
      <c r="B72" s="1" t="s">
        <v>665</v>
      </c>
      <c r="C72" s="1">
        <v>34</v>
      </c>
      <c r="D72" s="1" t="s">
        <v>666</v>
      </c>
      <c r="E72" s="1">
        <v>403892</v>
      </c>
      <c r="F72" s="1">
        <v>1</v>
      </c>
      <c r="G72" s="1" t="s">
        <v>16</v>
      </c>
      <c r="H72" s="1" t="s">
        <v>17</v>
      </c>
      <c r="I72" s="2" t="str">
        <f t="shared" si="2"/>
        <v xml:space="preserve">                new City() { Id = 28237, CityName = "Raleigh", StateProvinceId = 34, LatestRecordedPopulation = 403892, LastEditedBy = 1, ValidFrom = DateTime.Parse("2013-01-01 00:00:00.0000000"), ValidTo = DateTime.Parse("9999-12-31 23:59:59.9999999") },</v>
      </c>
    </row>
    <row r="73" spans="1:9" ht="60" x14ac:dyDescent="0.25">
      <c r="A73" s="1">
        <v>29947</v>
      </c>
      <c r="B73" s="1" t="s">
        <v>649</v>
      </c>
      <c r="C73" s="1">
        <v>5</v>
      </c>
      <c r="D73" s="1" t="s">
        <v>650</v>
      </c>
      <c r="E73" s="1">
        <v>466488</v>
      </c>
      <c r="F73" s="1">
        <v>1</v>
      </c>
      <c r="G73" s="1" t="s">
        <v>16</v>
      </c>
      <c r="H73" s="1" t="s">
        <v>17</v>
      </c>
      <c r="I73" s="2" t="str">
        <f t="shared" si="2"/>
        <v xml:space="preserve">                new City() { Id = 29947, CityName = "Sacramento", StateProvinceId = 5, LatestRecordedPopulation = 466488, LastEditedBy = 1, ValidFrom = DateTime.Parse("2013-01-01 00:00:00.0000000"), ValidTo = DateTime.Parse("9999-12-31 23:59:59.9999999") },</v>
      </c>
    </row>
    <row r="74" spans="1:9" ht="60" x14ac:dyDescent="0.25">
      <c r="A74" s="1">
        <v>30347</v>
      </c>
      <c r="B74" s="1" t="s">
        <v>592</v>
      </c>
      <c r="C74" s="1">
        <v>45</v>
      </c>
      <c r="D74" s="1" t="s">
        <v>593</v>
      </c>
      <c r="E74" s="1">
        <v>1327407</v>
      </c>
      <c r="F74" s="1">
        <v>1</v>
      </c>
      <c r="G74" s="1" t="s">
        <v>16</v>
      </c>
      <c r="H74" s="1" t="s">
        <v>17</v>
      </c>
      <c r="I74" s="2" t="str">
        <f t="shared" si="2"/>
        <v xml:space="preserve">                new City() { Id = 30347, CityName = "San Antonio", StateProvinceId = 45, LatestRecordedPopulation = 1327407, LastEditedBy = 1, ValidFrom = DateTime.Parse("2013-01-01 00:00:00.0000000"), ValidTo = DateTime.Parse("9999-12-31 23:59:59.9999999") },</v>
      </c>
    </row>
    <row r="75" spans="1:9" ht="60" x14ac:dyDescent="0.25">
      <c r="A75" s="1">
        <v>30370</v>
      </c>
      <c r="B75" s="1" t="s">
        <v>594</v>
      </c>
      <c r="C75" s="1">
        <v>5</v>
      </c>
      <c r="D75" s="1" t="s">
        <v>595</v>
      </c>
      <c r="E75" s="1">
        <v>1307402</v>
      </c>
      <c r="F75" s="1">
        <v>1</v>
      </c>
      <c r="G75" s="1" t="s">
        <v>16</v>
      </c>
      <c r="H75" s="1" t="s">
        <v>17</v>
      </c>
      <c r="I75" s="2" t="str">
        <f t="shared" si="2"/>
        <v xml:space="preserve">                new City() { Id = 30370, CityName = "San Diego", StateProvinceId = 5, LatestRecordedPopulation = 1307402, LastEditedBy = 1, ValidFrom = DateTime.Parse("2013-01-01 00:00:00.0000000"), ValidTo = DateTime.Parse("9999-12-31 23:59:59.9999999") },</v>
      </c>
    </row>
    <row r="76" spans="1:9" ht="60" x14ac:dyDescent="0.25">
      <c r="A76" s="1">
        <v>30378</v>
      </c>
      <c r="B76" s="1" t="s">
        <v>604</v>
      </c>
      <c r="C76" s="1">
        <v>5</v>
      </c>
      <c r="D76" s="1" t="s">
        <v>605</v>
      </c>
      <c r="E76" s="1">
        <v>805235</v>
      </c>
      <c r="F76" s="1">
        <v>1</v>
      </c>
      <c r="G76" s="1" t="s">
        <v>16</v>
      </c>
      <c r="H76" s="1" t="s">
        <v>17</v>
      </c>
      <c r="I76" s="2" t="str">
        <f t="shared" si="2"/>
        <v xml:space="preserve">                new City() { Id = 30378, CityName = "San Francisco", StateProvinceId = 5, LatestRecordedPopulation = 805235, LastEditedBy = 1, ValidFrom = DateTime.Parse("2013-01-01 00:00:00.0000000"), ValidTo = DateTime.Parse("9999-12-31 23:59:59.9999999") },</v>
      </c>
    </row>
    <row r="77" spans="1:9" ht="60" x14ac:dyDescent="0.25">
      <c r="A77" s="1">
        <v>30391</v>
      </c>
      <c r="B77" s="1" t="s">
        <v>598</v>
      </c>
      <c r="C77" s="1">
        <v>5</v>
      </c>
      <c r="D77" s="1" t="s">
        <v>599</v>
      </c>
      <c r="E77" s="1">
        <v>945942</v>
      </c>
      <c r="F77" s="1">
        <v>1</v>
      </c>
      <c r="G77" s="1" t="s">
        <v>16</v>
      </c>
      <c r="H77" s="1" t="s">
        <v>17</v>
      </c>
      <c r="I77" s="2" t="str">
        <f t="shared" si="2"/>
        <v xml:space="preserve">                new City() { Id = 30391, CityName = "San Jose", StateProvinceId = 5, LatestRecordedPopulation = 945942, LastEditedBy = 1, ValidFrom = DateTime.Parse("2013-01-01 00:00:00.0000000"), ValidTo = DateTime.Parse("9999-12-31 23:59:59.9999999") },</v>
      </c>
    </row>
    <row r="78" spans="1:9" ht="60" x14ac:dyDescent="0.25">
      <c r="A78" s="1">
        <v>30955</v>
      </c>
      <c r="B78" s="1" t="s">
        <v>624</v>
      </c>
      <c r="C78" s="1">
        <v>50</v>
      </c>
      <c r="D78" s="1" t="s">
        <v>625</v>
      </c>
      <c r="E78" s="1">
        <v>608660</v>
      </c>
      <c r="F78" s="1">
        <v>1</v>
      </c>
      <c r="G78" s="1" t="s">
        <v>16</v>
      </c>
      <c r="H78" s="1" t="s">
        <v>17</v>
      </c>
      <c r="I78" s="2" t="str">
        <f t="shared" si="2"/>
        <v xml:space="preserve">                new City() { Id = 30955, CityName = "Seattle", StateProvinceId = 50, LatestRecordedPopulation = 608660, LastEditedBy = 1, ValidFrom = DateTime.Parse("2013-01-01 00:00:00.0000000"), ValidTo = DateTime.Parse("9999-12-31 23:59:59.9999999") },</v>
      </c>
    </row>
    <row r="79" spans="1:9" ht="60" x14ac:dyDescent="0.25">
      <c r="A79" s="1">
        <v>32687</v>
      </c>
      <c r="B79" s="1" t="s">
        <v>647</v>
      </c>
      <c r="C79" s="1">
        <v>33</v>
      </c>
      <c r="D79" s="1" t="s">
        <v>648</v>
      </c>
      <c r="E79" s="1">
        <v>470728</v>
      </c>
      <c r="F79" s="1">
        <v>1</v>
      </c>
      <c r="G79" s="1" t="s">
        <v>16</v>
      </c>
      <c r="H79" s="1" t="s">
        <v>17</v>
      </c>
      <c r="I79" s="2" t="str">
        <f t="shared" si="2"/>
        <v xml:space="preserve">                new City() { Id = 32687, CityName = "Staten Island", StateProvinceId = 33, LatestRecordedPopulation = 470728, LastEditedBy = 1, ValidFrom = DateTime.Parse("2013-01-01 00:00:00.0000000"), ValidTo = DateTime.Parse("9999-12-31 23:59:59.9999999") },</v>
      </c>
    </row>
    <row r="80" spans="1:9" ht="45" x14ac:dyDescent="0.25">
      <c r="A80" s="1">
        <v>32887</v>
      </c>
      <c r="B80" s="1" t="s">
        <v>1723</v>
      </c>
      <c r="C80" s="1">
        <v>14</v>
      </c>
      <c r="D80" s="1" t="s">
        <v>1364</v>
      </c>
      <c r="E80" s="1">
        <v>297</v>
      </c>
      <c r="F80" s="1">
        <v>1</v>
      </c>
      <c r="G80" s="1" t="s">
        <v>16</v>
      </c>
      <c r="H80" s="1" t="s">
        <v>17</v>
      </c>
      <c r="I80" s="2" t="str">
        <f t="shared" si="2"/>
        <v xml:space="preserve">                new City() { Id = 32887, CityName = "Stonefort", StateProvinceId = 14, LatestRecordedPopulation = 297, LastEditedBy = 1, ValidFrom = DateTime.Parse("2013-01-01 00:00:00.0000000"), ValidTo = DateTime.Parse("9999-12-31 23:59:59.9999999") },</v>
      </c>
    </row>
    <row r="81" spans="1:9" ht="45" x14ac:dyDescent="0.25">
      <c r="A81" s="1">
        <v>33475</v>
      </c>
      <c r="B81" s="1" t="s">
        <v>1724</v>
      </c>
      <c r="C81" s="1">
        <v>27</v>
      </c>
      <c r="D81" s="1" t="s">
        <v>1272</v>
      </c>
      <c r="E81" s="1">
        <v>103</v>
      </c>
      <c r="F81" s="1">
        <v>1</v>
      </c>
      <c r="G81" s="1" t="s">
        <v>16</v>
      </c>
      <c r="H81" s="1" t="s">
        <v>17</v>
      </c>
      <c r="I81" s="2" t="str">
        <f t="shared" si="2"/>
        <v xml:space="preserve">                new City() { Id = 33475, CityName = "Sylvanite", StateProvinceId = 27, LatestRecordedPopulation = 103, LastEditedBy = 1, ValidFrom = DateTime.Parse("2013-01-01 00:00:00.0000000"), ValidTo = DateTime.Parse("9999-12-31 23:59:59.9999999") },</v>
      </c>
    </row>
    <row r="82" spans="1:9" ht="60" x14ac:dyDescent="0.25">
      <c r="A82" s="1">
        <v>33866</v>
      </c>
      <c r="B82" s="1" t="s">
        <v>590</v>
      </c>
      <c r="C82" s="1">
        <v>33</v>
      </c>
      <c r="D82" s="1" t="s">
        <v>591</v>
      </c>
      <c r="E82" s="1">
        <v>1408473</v>
      </c>
      <c r="F82" s="1">
        <v>1</v>
      </c>
      <c r="G82" s="1" t="s">
        <v>16</v>
      </c>
      <c r="H82" s="1" t="s">
        <v>17</v>
      </c>
      <c r="I82" s="2" t="str">
        <f t="shared" si="2"/>
        <v xml:space="preserve">                new City() { Id = 33866, CityName = "The Bronx", StateProvinceId = 33, LatestRecordedPopulation = 1408473, LastEditedBy = 1, ValidFrom = DateTime.Parse("2013-01-01 00:00:00.0000000"), ValidTo = DateTime.Parse("9999-12-31 23:59:59.9999999") },</v>
      </c>
    </row>
    <row r="83" spans="1:9" ht="45" x14ac:dyDescent="0.25">
      <c r="A83" s="1">
        <v>34403</v>
      </c>
      <c r="B83" s="1" t="s">
        <v>1725</v>
      </c>
      <c r="C83" s="1">
        <v>39</v>
      </c>
      <c r="D83" s="1" t="s">
        <v>1434</v>
      </c>
      <c r="E83" s="1">
        <v>880</v>
      </c>
      <c r="F83" s="1">
        <v>1</v>
      </c>
      <c r="G83" s="1" t="s">
        <v>16</v>
      </c>
      <c r="H83" s="1" t="s">
        <v>17</v>
      </c>
      <c r="I83" s="2" t="str">
        <f t="shared" si="2"/>
        <v xml:space="preserve">                new City() { Id = 34403, CityName = "Tresckow", StateProvinceId = 39, LatestRecordedPopulation = 880, LastEditedBy = 1, ValidFrom = DateTime.Parse("2013-01-01 00:00:00.0000000"), ValidTo = DateTime.Parse("9999-12-31 23:59:59.9999999") },</v>
      </c>
    </row>
    <row r="84" spans="1:9" ht="60" x14ac:dyDescent="0.25">
      <c r="A84" s="1">
        <v>34546</v>
      </c>
      <c r="B84" s="1" t="s">
        <v>643</v>
      </c>
      <c r="C84" s="1">
        <v>3</v>
      </c>
      <c r="D84" s="1" t="s">
        <v>644</v>
      </c>
      <c r="E84" s="1">
        <v>520116</v>
      </c>
      <c r="F84" s="1">
        <v>1</v>
      </c>
      <c r="G84" s="1" t="s">
        <v>16</v>
      </c>
      <c r="H84" s="1" t="s">
        <v>17</v>
      </c>
      <c r="I84" s="2" t="str">
        <f t="shared" si="2"/>
        <v xml:space="preserve">                new City() { Id = 34546, CityName = "Tucson", StateProvinceId = 3, LatestRecordedPopulation = 520116, LastEditedBy = 1, ValidFrom = DateTime.Parse("2013-01-01 00:00:00.0000000"), ValidTo = DateTime.Parse("9999-12-31 23:59:59.9999999") },</v>
      </c>
    </row>
    <row r="85" spans="1:9" ht="60" x14ac:dyDescent="0.25">
      <c r="A85" s="1">
        <v>35480</v>
      </c>
      <c r="B85" s="1" t="s">
        <v>657</v>
      </c>
      <c r="C85" s="1">
        <v>49</v>
      </c>
      <c r="D85" s="1" t="s">
        <v>658</v>
      </c>
      <c r="E85" s="1">
        <v>437994</v>
      </c>
      <c r="F85" s="1">
        <v>1</v>
      </c>
      <c r="G85" s="1" t="s">
        <v>16</v>
      </c>
      <c r="H85" s="1" t="s">
        <v>17</v>
      </c>
      <c r="I85" s="2" t="str">
        <f t="shared" si="2"/>
        <v xml:space="preserve">                new City() { Id = 35480, CityName = "Virginia Beach", StateProvinceId = 49, LatestRecordedPopulation = 437994, LastEditedBy = 1, ValidFrom = DateTime.Parse("2013-01-01 00:00:00.0000000"), ValidTo = DateTime.Parse("9999-12-31 23:59:59.9999999") },</v>
      </c>
    </row>
    <row r="86" spans="1:9" ht="45" x14ac:dyDescent="0.25">
      <c r="A86" s="1">
        <v>35844</v>
      </c>
      <c r="B86" s="1" t="s">
        <v>1726</v>
      </c>
      <c r="C86" s="1">
        <v>10</v>
      </c>
      <c r="D86" s="1" t="s">
        <v>1443</v>
      </c>
      <c r="E86" s="1" t="s">
        <v>61</v>
      </c>
      <c r="F86" s="1">
        <v>1</v>
      </c>
      <c r="G86" s="1" t="s">
        <v>16</v>
      </c>
      <c r="H86" s="1" t="s">
        <v>17</v>
      </c>
      <c r="I86" s="2" t="str">
        <f t="shared" si="2"/>
        <v xml:space="preserve">                new City() { Id = 35844, CityName = "Ward Ridge", StateProvinceId = 10, LatestRecordedPopulation = 0, LastEditedBy = 1, ValidFrom = DateTime.Parse("2013-01-01 00:00:00.0000000"), ValidTo = DateTime.Parse("9999-12-31 23:59:59.9999999") },</v>
      </c>
    </row>
    <row r="87" spans="1:9" ht="60" x14ac:dyDescent="0.25">
      <c r="A87" s="1">
        <v>35980</v>
      </c>
      <c r="B87" s="1" t="s">
        <v>551</v>
      </c>
      <c r="C87" s="1">
        <v>9</v>
      </c>
      <c r="D87" s="1" t="s">
        <v>626</v>
      </c>
      <c r="E87" s="1">
        <v>601723</v>
      </c>
      <c r="F87" s="1">
        <v>1</v>
      </c>
      <c r="G87" s="1" t="s">
        <v>16</v>
      </c>
      <c r="H87" s="1" t="s">
        <v>17</v>
      </c>
      <c r="I87" s="2" t="str">
        <f t="shared" si="2"/>
        <v xml:space="preserve">                new City() { Id = 35980, CityName = "Washington", StateProvinceId = 9, LatestRecordedPopulation = 601723, LastEditedBy = 1, ValidFrom = DateTime.Parse("2013-01-01 00:00:00.0000000"), ValidTo = DateTime.Parse("9999-12-31 23:59:59.9999999") },</v>
      </c>
    </row>
    <row r="88" spans="1:9" ht="45" x14ac:dyDescent="0.25">
      <c r="A88" s="1">
        <v>37403</v>
      </c>
      <c r="B88" s="1" t="s">
        <v>1727</v>
      </c>
      <c r="C88" s="1">
        <v>35</v>
      </c>
      <c r="D88" s="1" t="s">
        <v>1338</v>
      </c>
      <c r="E88" s="1">
        <v>216</v>
      </c>
      <c r="F88" s="1">
        <v>1</v>
      </c>
      <c r="G88" s="1" t="s">
        <v>16</v>
      </c>
      <c r="H88" s="1" t="s">
        <v>17</v>
      </c>
      <c r="I88" s="2" t="str">
        <f t="shared" si="2"/>
        <v xml:space="preserve">                new City() { Id = 37403, CityName = "Wimbledon", StateProvinceId = 35, LatestRecordedPopulation = 216, LastEditedBy = 1, ValidFrom = DateTime.Parse("2013-01-01 00:00:00.0000000"), ValidTo = DateTime.Parse("9999-12-31 23:59:59.9999999") },</v>
      </c>
    </row>
    <row r="89" spans="1:9" ht="45" x14ac:dyDescent="0.25">
      <c r="A89" s="1">
        <v>38171</v>
      </c>
      <c r="B89" s="1" t="s">
        <v>856</v>
      </c>
      <c r="C89" s="1">
        <v>15</v>
      </c>
      <c r="D89" s="1" t="s">
        <v>722</v>
      </c>
      <c r="E89" s="1">
        <v>14160</v>
      </c>
      <c r="F89" s="1">
        <v>1</v>
      </c>
      <c r="G89" s="1" t="s">
        <v>16</v>
      </c>
      <c r="H89" s="1" t="s">
        <v>17</v>
      </c>
      <c r="I89" s="2" t="str">
        <f t="shared" si="2"/>
        <v xml:space="preserve">                new City() { Id = 38171, CityName = "Zionsville", StateProvinceId = 15, LatestRecordedPopulation = 14160, LastEditedBy = 1, ValidFrom = DateTime.Parse("2013-01-01 00:00:00.0000000"), ValidTo = DateTime.Parse("9999-12-31 23:59:59.9999999") },</v>
      </c>
    </row>
  </sheetData>
  <autoFilter ref="A1:H51">
    <sortState ref="A2:H51">
      <sortCondition ref="A1:A51"/>
    </sortState>
  </autoFilter>
  <sortState ref="A2:I89">
    <sortCondition ref="A2:A89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80" zoomScaleNormal="80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20.5703125" style="1" bestFit="1" customWidth="1"/>
    <col min="2" max="2" width="28.140625" style="1" bestFit="1" customWidth="1"/>
    <col min="3" max="3" width="15.5703125" style="1" bestFit="1" customWidth="1"/>
    <col min="4" max="5" width="28" style="1" bestFit="1" customWidth="1"/>
    <col min="6" max="6" width="66.28515625" style="1" bestFit="1" customWidth="1"/>
    <col min="7" max="16384" width="9.140625" style="1"/>
  </cols>
  <sheetData>
    <row r="1" spans="1:6" s="4" customFormat="1" x14ac:dyDescent="0.25">
      <c r="A1" s="4" t="s">
        <v>682</v>
      </c>
      <c r="B1" s="4" t="s">
        <v>683</v>
      </c>
      <c r="C1" s="4" t="s">
        <v>11</v>
      </c>
      <c r="D1" s="4" t="s">
        <v>12</v>
      </c>
      <c r="E1" s="4" t="s">
        <v>13</v>
      </c>
    </row>
    <row r="2" spans="1:6" ht="60" x14ac:dyDescent="0.25">
      <c r="A2" s="1">
        <v>1</v>
      </c>
      <c r="B2" s="1" t="s">
        <v>671</v>
      </c>
      <c r="C2" s="1">
        <v>1</v>
      </c>
      <c r="D2" s="1" t="s">
        <v>16</v>
      </c>
      <c r="E2" s="1" t="s">
        <v>17</v>
      </c>
      <c r="F2" s="2" t="str">
        <f>CONCATENATE("                new DeliveryMethod() { Id = ",A2,", DeliveryMethodName = """,B2,"""",IF(C2="NULL","",CONCATENATE(", LastEditedBy = ",C2)),IF(D2="NULL","",CONCATENATE(", ValidFrom = DateTime.Parse(""",D2,""")")),IF(E2="NULL","",CONCATENATE(", ValidTo = DateTime.Parse(""",E2,""")"))," },")</f>
        <v xml:space="preserve">                new DeliveryMethod() { Id = 1, DeliveryMethodName = "Post", LastEditedBy = 1, ValidFrom = DateTime.Parse("2013-01-01 00:00:00.0000000"), ValidTo = DateTime.Parse("9999-12-31 23:59:59.9999999") },</v>
      </c>
    </row>
    <row r="3" spans="1:6" ht="60" x14ac:dyDescent="0.25">
      <c r="A3" s="1">
        <v>2</v>
      </c>
      <c r="B3" s="1" t="s">
        <v>672</v>
      </c>
      <c r="C3" s="1">
        <v>1</v>
      </c>
      <c r="D3" s="1" t="s">
        <v>16</v>
      </c>
      <c r="E3" s="1" t="s">
        <v>17</v>
      </c>
      <c r="F3" s="2" t="str">
        <f t="shared" ref="F3:F11" si="0">CONCATENATE("                new DeliveryMethod() { Id = ",A3,", DeliveryMethodName = """,B3,"""",IF(C3="NULL","",CONCATENATE(", LastEditedBy = ",C3)),IF(D3="NULL","",CONCATENATE(", ValidFrom = DateTime.Parse(""",D3,""")")),IF(E3="NULL","",CONCATENATE(", ValidTo = DateTime.Parse(""",E3,""")"))," },")</f>
        <v xml:space="preserve">                new DeliveryMethod() { Id = 2, DeliveryMethodName = "Courier", LastEditedBy = 1, ValidFrom = DateTime.Parse("2013-01-01 00:00:00.0000000"), ValidTo = DateTime.Parse("9999-12-31 23:59:59.9999999") },</v>
      </c>
    </row>
    <row r="4" spans="1:6" ht="60" x14ac:dyDescent="0.25">
      <c r="A4" s="1">
        <v>3</v>
      </c>
      <c r="B4" s="1" t="s">
        <v>673</v>
      </c>
      <c r="C4" s="1">
        <v>1</v>
      </c>
      <c r="D4" s="1" t="s">
        <v>16</v>
      </c>
      <c r="E4" s="1" t="s">
        <v>17</v>
      </c>
      <c r="F4" s="2" t="str">
        <f t="shared" si="0"/>
        <v xml:space="preserve">                new DeliveryMethod() { Id = 3, DeliveryMethodName = "Delivery Van", LastEditedBy = 1, ValidFrom = DateTime.Parse("2013-01-01 00:00:00.0000000"), ValidTo = DateTime.Parse("9999-12-31 23:59:59.9999999") },</v>
      </c>
    </row>
    <row r="5" spans="1:6" ht="60" x14ac:dyDescent="0.25">
      <c r="A5" s="1">
        <v>4</v>
      </c>
      <c r="B5" s="1" t="s">
        <v>674</v>
      </c>
      <c r="C5" s="1">
        <v>1</v>
      </c>
      <c r="D5" s="1" t="s">
        <v>16</v>
      </c>
      <c r="E5" s="1" t="s">
        <v>17</v>
      </c>
      <c r="F5" s="2" t="str">
        <f t="shared" si="0"/>
        <v xml:space="preserve">                new DeliveryMethod() { Id = 4, DeliveryMethodName = "Customer Collect", LastEditedBy = 1, ValidFrom = DateTime.Parse("2013-01-01 00:00:00.0000000"), ValidTo = DateTime.Parse("9999-12-31 23:59:59.9999999") },</v>
      </c>
    </row>
    <row r="6" spans="1:6" ht="60" x14ac:dyDescent="0.25">
      <c r="A6" s="1">
        <v>5</v>
      </c>
      <c r="B6" s="1" t="s">
        <v>675</v>
      </c>
      <c r="C6" s="1">
        <v>16</v>
      </c>
      <c r="D6" s="1" t="s">
        <v>676</v>
      </c>
      <c r="E6" s="1" t="s">
        <v>17</v>
      </c>
      <c r="F6" s="2" t="str">
        <f t="shared" si="0"/>
        <v xml:space="preserve">                new DeliveryMethod() { Id = 5, DeliveryMethodName = "Chilled Van", LastEditedBy = 16, ValidFrom = DateTime.Parse("2015-01-01 16:00:00.0000000"), ValidTo = DateTime.Parse("9999-12-31 23:59:59.9999999") },</v>
      </c>
    </row>
    <row r="7" spans="1:6" ht="60" x14ac:dyDescent="0.25">
      <c r="A7" s="1">
        <v>6</v>
      </c>
      <c r="B7" s="1" t="s">
        <v>677</v>
      </c>
      <c r="C7" s="1">
        <v>1</v>
      </c>
      <c r="D7" s="1" t="s">
        <v>16</v>
      </c>
      <c r="E7" s="1" t="s">
        <v>17</v>
      </c>
      <c r="F7" s="2" t="str">
        <f t="shared" si="0"/>
        <v xml:space="preserve">                new DeliveryMethod() { Id = 6, DeliveryMethodName = "Customer Courier to Collect", LastEditedBy = 1, ValidFrom = DateTime.Parse("2013-01-01 00:00:00.0000000"), ValidTo = DateTime.Parse("9999-12-31 23:59:59.9999999") },</v>
      </c>
    </row>
    <row r="8" spans="1:6" ht="60" x14ac:dyDescent="0.25">
      <c r="A8" s="1">
        <v>7</v>
      </c>
      <c r="B8" s="1" t="s">
        <v>678</v>
      </c>
      <c r="C8" s="1">
        <v>1</v>
      </c>
      <c r="D8" s="1" t="s">
        <v>16</v>
      </c>
      <c r="E8" s="1" t="s">
        <v>17</v>
      </c>
      <c r="F8" s="2" t="str">
        <f t="shared" si="0"/>
        <v xml:space="preserve">                new DeliveryMethod() { Id = 7, DeliveryMethodName = "Road Freight", LastEditedBy = 1, ValidFrom = DateTime.Parse("2013-01-01 00:00:00.0000000"), ValidTo = DateTime.Parse("9999-12-31 23:59:59.9999999") },</v>
      </c>
    </row>
    <row r="9" spans="1:6" ht="60" x14ac:dyDescent="0.25">
      <c r="A9" s="1">
        <v>8</v>
      </c>
      <c r="B9" s="1" t="s">
        <v>679</v>
      </c>
      <c r="C9" s="1">
        <v>1</v>
      </c>
      <c r="D9" s="1" t="s">
        <v>16</v>
      </c>
      <c r="E9" s="1" t="s">
        <v>17</v>
      </c>
      <c r="F9" s="2" t="str">
        <f t="shared" si="0"/>
        <v xml:space="preserve">                new DeliveryMethod() { Id = 8, DeliveryMethodName = "Air Freight", LastEditedBy = 1, ValidFrom = DateTime.Parse("2013-01-01 00:00:00.0000000"), ValidTo = DateTime.Parse("9999-12-31 23:59:59.9999999") },</v>
      </c>
    </row>
    <row r="10" spans="1:6" ht="60" x14ac:dyDescent="0.25">
      <c r="A10" s="1">
        <v>9</v>
      </c>
      <c r="B10" s="1" t="s">
        <v>680</v>
      </c>
      <c r="C10" s="1">
        <v>1</v>
      </c>
      <c r="D10" s="1" t="s">
        <v>16</v>
      </c>
      <c r="E10" s="1" t="s">
        <v>17</v>
      </c>
      <c r="F10" s="2" t="str">
        <f t="shared" si="0"/>
        <v xml:space="preserve">                new DeliveryMethod() { Id = 9, DeliveryMethodName = "Refrigerated Road Freight", LastEditedBy = 1, ValidFrom = DateTime.Parse("2013-01-01 00:00:00.0000000"), ValidTo = DateTime.Parse("9999-12-31 23:59:59.9999999") },</v>
      </c>
    </row>
    <row r="11" spans="1:6" ht="60" x14ac:dyDescent="0.25">
      <c r="A11" s="1">
        <v>10</v>
      </c>
      <c r="B11" s="1" t="s">
        <v>681</v>
      </c>
      <c r="C11" s="1">
        <v>1</v>
      </c>
      <c r="D11" s="1" t="s">
        <v>16</v>
      </c>
      <c r="E11" s="1" t="s">
        <v>17</v>
      </c>
      <c r="F11" s="2" t="str">
        <f t="shared" si="0"/>
        <v xml:space="preserve">                new DeliveryMethod() { Id = 10, DeliveryMethodName = "Refrigerated Air Freight", LastEditedBy = 1, ValidFrom = DateTime.Parse("2013-01-01 00:00:00.0000000"), ValidTo = DateTime.Parse("9999-12-31 23:59:59.9999999") },</v>
      </c>
    </row>
  </sheetData>
  <autoFilter ref="A1:F1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80" zoomScaleNormal="80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20.85546875" style="1" bestFit="1" customWidth="1"/>
    <col min="2" max="2" width="24.42578125" style="1" bestFit="1" customWidth="1"/>
    <col min="3" max="3" width="15.5703125" style="1" bestFit="1" customWidth="1"/>
    <col min="4" max="5" width="28" style="1" bestFit="1" customWidth="1"/>
    <col min="6" max="6" width="73.5703125" style="1" bestFit="1" customWidth="1"/>
    <col min="7" max="16384" width="9.140625" style="1"/>
  </cols>
  <sheetData>
    <row r="1" spans="1:6" s="4" customFormat="1" x14ac:dyDescent="0.25">
      <c r="A1" s="4" t="s">
        <v>563</v>
      </c>
      <c r="B1" s="4" t="s">
        <v>564</v>
      </c>
      <c r="C1" s="4" t="s">
        <v>11</v>
      </c>
      <c r="D1" s="4" t="s">
        <v>12</v>
      </c>
      <c r="E1" s="4" t="s">
        <v>13</v>
      </c>
    </row>
    <row r="2" spans="1:6" ht="45" x14ac:dyDescent="0.25">
      <c r="A2" s="1">
        <v>1</v>
      </c>
      <c r="B2" s="1" t="s">
        <v>565</v>
      </c>
      <c r="C2" s="1">
        <v>1</v>
      </c>
      <c r="D2" s="1" t="s">
        <v>16</v>
      </c>
      <c r="E2" s="1" t="s">
        <v>17</v>
      </c>
      <c r="F2" s="2" t="str">
        <f>CONCATENATE("                new PaymentMethod() { Id = ",A2,", PaymentMethodName = """,B2,"""",IF(C2="NULL","",CONCATENATE(", LastEditedBy = ",C2)),IF(D2="NULL","",CONCATENATE(", ValidFrom = DateTime.Parse(""",D2,""")")),IF(E2="NULL","",CONCATENATE(", ValidTo = DateTime.Parse(""",E2,""")"))," },")</f>
        <v xml:space="preserve">                new PaymentMethod() { Id = 1, PaymentMethodName = "Cash", LastEditedBy = 1, ValidFrom = DateTime.Parse("2013-01-01 00:00:00.0000000"), ValidTo = DateTime.Parse("9999-12-31 23:59:59.9999999") },</v>
      </c>
    </row>
    <row r="3" spans="1:6" ht="45" x14ac:dyDescent="0.25">
      <c r="A3" s="1">
        <v>2</v>
      </c>
      <c r="B3" s="1" t="s">
        <v>566</v>
      </c>
      <c r="C3" s="1">
        <v>1</v>
      </c>
      <c r="D3" s="1" t="s">
        <v>16</v>
      </c>
      <c r="E3" s="1" t="s">
        <v>17</v>
      </c>
      <c r="F3" s="2" t="str">
        <f t="shared" ref="F3:F5" si="0">CONCATENATE("                new PaymentMethod() { Id = ",A3,", PaymentMethodName = """,B3,"""",IF(C3="NULL","",CONCATENATE(", LastEditedBy = ",C3)),IF(D3="NULL","",CONCATENATE(", ValidFrom = DateTime.Parse(""",D3,""")")),IF(E3="NULL","",CONCATENATE(", ValidTo = DateTime.Parse(""",E3,""")"))," },")</f>
        <v xml:space="preserve">                new PaymentMethod() { Id = 2, PaymentMethodName = "Check", LastEditedBy = 1, ValidFrom = DateTime.Parse("2013-01-01 00:00:00.0000000"), ValidTo = DateTime.Parse("9999-12-31 23:59:59.9999999") },</v>
      </c>
    </row>
    <row r="4" spans="1:6" ht="45" x14ac:dyDescent="0.25">
      <c r="A4" s="1">
        <v>3</v>
      </c>
      <c r="B4" s="1" t="s">
        <v>567</v>
      </c>
      <c r="C4" s="1">
        <v>9</v>
      </c>
      <c r="D4" s="1" t="s">
        <v>568</v>
      </c>
      <c r="E4" s="1" t="s">
        <v>17</v>
      </c>
      <c r="F4" s="2" t="str">
        <f t="shared" si="0"/>
        <v xml:space="preserve">                new PaymentMethod() { Id = 3, PaymentMethodName = "Credit-Card", LastEditedBy = 9, ValidFrom = DateTime.Parse("2016-01-01 16:00:00.0000000"), ValidTo = DateTime.Parse("9999-12-31 23:59:59.9999999") },</v>
      </c>
    </row>
    <row r="5" spans="1:6" ht="45" x14ac:dyDescent="0.25">
      <c r="A5" s="1">
        <v>4</v>
      </c>
      <c r="B5" s="1" t="s">
        <v>569</v>
      </c>
      <c r="C5" s="1">
        <v>1</v>
      </c>
      <c r="D5" s="1" t="s">
        <v>16</v>
      </c>
      <c r="E5" s="1" t="s">
        <v>17</v>
      </c>
      <c r="F5" s="2" t="str">
        <f t="shared" si="0"/>
        <v xml:space="preserve">                new PaymentMethod() { Id = 4, PaymentMethodName = "EFT", LastEditedBy = 1, ValidFrom = DateTime.Parse("2013-01-01 00:00:00.0000000"), ValidTo = DateTime.Parse("9999-12-31 23:59:59.9999999") },</v>
      </c>
    </row>
  </sheetData>
  <autoFilter ref="A1:F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H1" zoomScale="80" zoomScaleNormal="80"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" max="1" width="22.28515625" style="1" bestFit="1" customWidth="1"/>
    <col min="2" max="2" width="23.5703125" style="1" bestFit="1" customWidth="1"/>
    <col min="3" max="3" width="36.7109375" style="1" bestFit="1" customWidth="1"/>
    <col min="4" max="4" width="17.140625" style="1" bestFit="1" customWidth="1"/>
    <col min="5" max="5" width="21.5703125" style="1" bestFit="1" customWidth="1"/>
    <col min="6" max="6" width="52.85546875" style="1" bestFit="1" customWidth="1"/>
    <col min="7" max="8" width="21.28515625" style="1" bestFit="1" customWidth="1"/>
    <col min="9" max="9" width="14.85546875" style="1" bestFit="1" customWidth="1"/>
    <col min="10" max="10" width="19.28515625" style="1" bestFit="1" customWidth="1"/>
    <col min="11" max="11" width="86.28515625" style="2" customWidth="1"/>
    <col min="12" max="12" width="15.5703125" style="1" bestFit="1" customWidth="1"/>
    <col min="13" max="13" width="28" style="1" bestFit="1" customWidth="1"/>
    <col min="14" max="14" width="66.140625" style="1" customWidth="1"/>
    <col min="15" max="16384" width="9.140625" style="1"/>
  </cols>
  <sheetData>
    <row r="1" spans="1:14" s="4" customFormat="1" x14ac:dyDescent="0.25">
      <c r="A1" s="4" t="s">
        <v>684</v>
      </c>
      <c r="B1" s="4" t="s">
        <v>685</v>
      </c>
      <c r="C1" s="4" t="s">
        <v>686</v>
      </c>
      <c r="D1" s="4" t="s">
        <v>687</v>
      </c>
      <c r="E1" s="4" t="s">
        <v>688</v>
      </c>
      <c r="F1" s="4" t="s">
        <v>689</v>
      </c>
      <c r="G1" s="4" t="s">
        <v>690</v>
      </c>
      <c r="H1" s="4" t="s">
        <v>691</v>
      </c>
      <c r="I1" s="4" t="s">
        <v>692</v>
      </c>
      <c r="J1" s="4" t="s">
        <v>693</v>
      </c>
      <c r="K1" s="6" t="s">
        <v>694</v>
      </c>
      <c r="L1" s="4" t="s">
        <v>11</v>
      </c>
      <c r="M1" s="4" t="s">
        <v>695</v>
      </c>
    </row>
    <row r="2" spans="1:14" ht="409.5" x14ac:dyDescent="0.25">
      <c r="A2" s="1">
        <v>1</v>
      </c>
      <c r="B2" s="1" t="s">
        <v>696</v>
      </c>
      <c r="C2" s="1" t="s">
        <v>697</v>
      </c>
      <c r="D2" s="1">
        <v>30378</v>
      </c>
      <c r="E2" s="1">
        <v>94129</v>
      </c>
      <c r="F2" s="1" t="s">
        <v>698</v>
      </c>
      <c r="G2" s="1" t="s">
        <v>699</v>
      </c>
      <c r="H2" s="1" t="s">
        <v>700</v>
      </c>
      <c r="I2" s="1">
        <v>30378</v>
      </c>
      <c r="J2" s="1">
        <v>94129</v>
      </c>
      <c r="K2" s="2" t="s">
        <v>701</v>
      </c>
      <c r="L2" s="1">
        <v>1</v>
      </c>
      <c r="M2" s="1" t="s">
        <v>16</v>
      </c>
      <c r="N2" s="2" t="str">
        <f>CONCATENATE("                new SystemParameter { Id = ",A2,", DeliveryAddressLine1 = """,B2,""", DeliveryAddressLine2 = """,C2,""", DeliveryCityId = ",D2,", DeliveryPostalCode = """,E2,""", PostalAddressLine1 = """,F2,""", PostalAddressLine2 = """,H2,""", PostalCityId = ",I2,", PostalPostalCode = """,J2,"""",IF(K2="NULL","",CONCATENATE(", ApplicationSettings = """,SUBSTITUTE(K2,"""","\"""),"""")),IF(L2="NULL","",CONCATENATE(", LastEditedBy = ",L2)),IF(M2="NULL","",CONCATENATE(", LastEditedWhen = DateTime.Parse(""",M2,""")"))," },")</f>
        <v xml:space="preserve">                new SystemParameter { Id = 1, DeliveryAddressLine1 = "Suite 14", DeliveryAddressLine2 = "1968 Martin Luther King Junior Drive", DeliveryCityId = 30378, DeliveryPostalCode = "94129", PostalAddressLine1 = "0xE6100000010C09DE904605E24240C617EDF142A05EC0", PostalAddressLine2 = "Golden Gate Park", PostalCityId = 30378, PostalPostalCode = "94129", ApplicationSettings = "{   \"Site\": {    \"SEO\": {     \"Title\": \"WWI | Site\",     \"Description\": \"Wide World Importers - Site\",     \"StockItemTitleTemplate\": \"WWI | Site | StockItem {0}\",     \"StockItemDescrTemplate\": \"StockItem {0} ({1}})\"    },    \"Menu\": {     \"Home\": {      \"Url\": \"/\",      \"Alt\": \"Home\"     },     \"StockItems\": {      \"Url\": \"/stockitem\",      \"Alt\": \"Stock item search\"     },     \"Brands\": {      \"Url\": \"/brand\",      \"Alt\": \"Supplier listing\"     },     \"Contact\": {      \"Url\": \"/contact-us\",      \"Alt\": \"Contact\",      \"email\": \"jane@wideworldimporters.com\"     }    },    \"CSSTheme\": \"bootstrap-stockitems\",    \"Home\": {     \"Message\": \"New StockItems from Wide World Importers\",     \"PromoCategories\": [\"Gadgets\", \"Toys\"],     \"PromoCount\": 5,     \"NewStockItemsCount\": 5,     \"HotStockItemsCount\": 5    },    \"SearchResults\": {     \"SeoTitleTemplate\": \"WWI | Site | {0} | {1}\",     \"SeoDescrTemplate\": \"Wide World Importers | Stock Items {0} ({1}})\",     \"FacetCount\": 3    }   },   \"Customer\": {    \"SEO\": {     \"Title\": \"WWI | Customer Portal\",     \"Description\": \"Wide World Importers - Customer Site\",     \"StockItemTitleTemplate\": \"WWI | CustomerPortal | StockItem {0}\"    },    \"CSSTheme\": \"bootstrap-admin\",    \"Dashboard\": {     \"PromoCategories\": \"\",     \"PromoCount\": 5,              \"NewStockItemsCount\": 5    }   },   \"Supplier\": {    \"SEO\": {     \"Title\": \"WWI | Supplier Portal\"    },    \"CSSTheme\": \"bootstrap-admin\",    \"Dashboard\": {     \"StockItemsPerPage\": 10,     \"QuotesPerPage\": 25    },    \"Reports\": {     \"TopSales\": true,     \"ThisMonthSale\": true    }   },   \"Warehouse\": {    \"SEO\": {     \"Title\": \"WWI | Warehouse Administration\",     \"Description\": \"WorldWideImporters - Site\",     \"StockItemTitleTemplate\": \"WWI | Site | StockItem {0}\"    },    \"CSSTheme\": \"bootstrap-admin\"   },   \"Logging\": {    \"configuration\": {     \"status\": \"error\",     \"name\": \"RoutingTest\",     \"packages\": \"org.apache.logging.log4j.test\",     \"properties\": {      \"property\": {       \"name\": \"filename\",       \"value\": \"target/rolling1/rollingtest-$${sd:type}.log\"      }     },     \"ThresholdFilter\": {      \"level\": \"debug\"     },     \"appenders\": {      \"Console\": {       \"name\": \"STDOUT\",       \"PatternLayout\": {        \"pattern\": \"%m%n\"       }      },      \"List\": {       \"name\": \"List\",       \"ThresholdFilter\": {        \"level\": \"debug\"       }      },      \"Routing\": {       \"name\": \"Routing\",       \"Routes\": {        \"pattern\": \"$${sd:type}\",        \"Route\": [{         \"RollingFile\": {          \"name\": \"Rolling-${sd:type}\",          \"fileName\": \"${filename}\",          \"filePattern\": \"target/rolling1/test1-${sd:type}.%i.log.gz\",          \"PatternLayout\": {           \"pattern\": \"%d %p %c{1.} [%t] %m%n\"          },          \"SizeBasedTriggeringPolicy\": {           \"size\": \"500\"          }         }        }, {         \"AppenderRef\": \"STDOUT\",         \"key\": \"Audit\"        }, {         \"AppenderRef\": \"List\",         \"key\": \"Service\"        }]       }      }     },     \"loggers\": {      \"logger\": {       \"name\": \"EventLogger\",       \"level\": \"info\",       \"additivity\": \"false\",       \"AppenderRef\": {        \"ref\": \"Routing\"       }      },      \"root\": {       \"level\": \"error\",       \"AppenderRef\": {        \"ref\": \"STDOUT\"       }      }     }    }   }  }", LastEditedBy = 1, LastEditedWhen = DateTime.Parse("2013-01-01 00:00:00.0000000") },</v>
      </c>
    </row>
  </sheetData>
  <autoFilter ref="A1:M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0.7109375" style="1" bestFit="1" customWidth="1"/>
    <col min="2" max="2" width="30.85546875" style="1" bestFit="1" customWidth="1"/>
    <col min="3" max="3" width="15.5703125" style="1" bestFit="1" customWidth="1"/>
    <col min="4" max="5" width="28" style="1" bestFit="1" customWidth="1"/>
    <col min="6" max="6" width="149.85546875" style="2" bestFit="1" customWidth="1"/>
    <col min="7" max="16384" width="9.140625" style="1"/>
  </cols>
  <sheetData>
    <row r="1" spans="1:6" s="4" customFormat="1" x14ac:dyDescent="0.25">
      <c r="A1" s="4" t="s">
        <v>386</v>
      </c>
      <c r="B1" s="4" t="s">
        <v>387</v>
      </c>
      <c r="C1" s="4" t="s">
        <v>11</v>
      </c>
      <c r="D1" s="4" t="s">
        <v>12</v>
      </c>
      <c r="E1" s="4" t="s">
        <v>13</v>
      </c>
      <c r="F1" s="6"/>
    </row>
    <row r="2" spans="1:6" ht="30" x14ac:dyDescent="0.25">
      <c r="A2" s="1">
        <v>1</v>
      </c>
      <c r="B2" s="1" t="s">
        <v>372</v>
      </c>
      <c r="C2" s="1">
        <v>1</v>
      </c>
      <c r="D2" s="1" t="s">
        <v>16</v>
      </c>
      <c r="E2" s="1" t="s">
        <v>17</v>
      </c>
      <c r="F2" s="2" t="str">
        <f>CONCATENATE("                new TransactionType() { Id = ",A2,", TransactionTypeName = """,B2,"""",IF(C2="NULL","",CONCATENATE(", LastEditedBy = ",C2)),IF(D2="NULL","",CONCATENATE(", ValidFrom = DateTime.Parse(""",D2,""")")),IF(E2="NULL","",CONCATENATE(", ValidTo = DateTime.Parse(""",E2,""")"))," },")</f>
        <v xml:space="preserve">                new TransactionType() { Id = 1, TransactionTypeName = "Customer Invoice", LastEditedBy = 1, ValidFrom = DateTime.Parse("2013-01-01 00:00:00.0000000"), ValidTo = DateTime.Parse("9999-12-31 23:59:59.9999999") },</v>
      </c>
    </row>
    <row r="3" spans="1:6" ht="30" x14ac:dyDescent="0.25">
      <c r="A3" s="1">
        <v>2</v>
      </c>
      <c r="B3" s="1" t="s">
        <v>373</v>
      </c>
      <c r="C3" s="1">
        <v>1</v>
      </c>
      <c r="D3" s="1" t="s">
        <v>16</v>
      </c>
      <c r="E3" s="1" t="s">
        <v>17</v>
      </c>
      <c r="F3" s="2" t="str">
        <f t="shared" ref="F3:F14" si="0">CONCATENATE("                new TransactionType() { Id = ",A3,", TransactionTypeName = """,B3,"""",IF(C3="NULL","",CONCATENATE(", LastEditedBy = ",C3)),IF(D3="NULL","",CONCATENATE(", ValidFrom = DateTime.Parse(""",D3,""")")),IF(E3="NULL","",CONCATENATE(", ValidTo = DateTime.Parse(""",E3,""")"))," },")</f>
        <v xml:space="preserve">                new TransactionType() { Id = 2, TransactionTypeName = "Customer Credit Note", LastEditedBy = 1, ValidFrom = DateTime.Parse("2013-01-01 00:00:00.0000000"), ValidTo = DateTime.Parse("9999-12-31 23:59:59.9999999") },</v>
      </c>
    </row>
    <row r="4" spans="1:6" ht="30" x14ac:dyDescent="0.25">
      <c r="A4" s="1">
        <v>3</v>
      </c>
      <c r="B4" s="1" t="s">
        <v>374</v>
      </c>
      <c r="C4" s="1">
        <v>1</v>
      </c>
      <c r="D4" s="1" t="s">
        <v>16</v>
      </c>
      <c r="E4" s="1" t="s">
        <v>17</v>
      </c>
      <c r="F4" s="2" t="str">
        <f t="shared" si="0"/>
        <v xml:space="preserve">                new TransactionType() { Id = 3, TransactionTypeName = "Customer Payment Received", LastEditedBy = 1, ValidFrom = DateTime.Parse("2013-01-01 00:00:00.0000000"), ValidTo = DateTime.Parse("9999-12-31 23:59:59.9999999") },</v>
      </c>
    </row>
    <row r="5" spans="1:6" ht="30" x14ac:dyDescent="0.25">
      <c r="A5" s="1">
        <v>4</v>
      </c>
      <c r="B5" s="1" t="s">
        <v>375</v>
      </c>
      <c r="C5" s="1">
        <v>1</v>
      </c>
      <c r="D5" s="1" t="s">
        <v>16</v>
      </c>
      <c r="E5" s="1" t="s">
        <v>17</v>
      </c>
      <c r="F5" s="2" t="str">
        <f t="shared" si="0"/>
        <v xml:space="preserve">                new TransactionType() { Id = 4, TransactionTypeName = "Customer Refund", LastEditedBy = 1, ValidFrom = DateTime.Parse("2013-01-01 00:00:00.0000000"), ValidTo = DateTime.Parse("9999-12-31 23:59:59.9999999") },</v>
      </c>
    </row>
    <row r="6" spans="1:6" ht="30" x14ac:dyDescent="0.25">
      <c r="A6" s="1">
        <v>5</v>
      </c>
      <c r="B6" s="1" t="s">
        <v>376</v>
      </c>
      <c r="C6" s="1">
        <v>1</v>
      </c>
      <c r="D6" s="1" t="s">
        <v>16</v>
      </c>
      <c r="E6" s="1" t="s">
        <v>17</v>
      </c>
      <c r="F6" s="2" t="str">
        <f t="shared" si="0"/>
        <v xml:space="preserve">                new TransactionType() { Id = 5, TransactionTypeName = "Supplier Invoice", LastEditedBy = 1, ValidFrom = DateTime.Parse("2013-01-01 00:00:00.0000000"), ValidTo = DateTime.Parse("9999-12-31 23:59:59.9999999") },</v>
      </c>
    </row>
    <row r="7" spans="1:6" ht="30" x14ac:dyDescent="0.25">
      <c r="A7" s="1">
        <v>6</v>
      </c>
      <c r="B7" s="1" t="s">
        <v>377</v>
      </c>
      <c r="C7" s="1">
        <v>1</v>
      </c>
      <c r="D7" s="1" t="s">
        <v>16</v>
      </c>
      <c r="E7" s="1" t="s">
        <v>17</v>
      </c>
      <c r="F7" s="2" t="str">
        <f t="shared" si="0"/>
        <v xml:space="preserve">                new TransactionType() { Id = 6, TransactionTypeName = "Supplier Credit Note", LastEditedBy = 1, ValidFrom = DateTime.Parse("2013-01-01 00:00:00.0000000"), ValidTo = DateTime.Parse("9999-12-31 23:59:59.9999999") },</v>
      </c>
    </row>
    <row r="8" spans="1:6" ht="30" x14ac:dyDescent="0.25">
      <c r="A8" s="1">
        <v>7</v>
      </c>
      <c r="B8" s="1" t="s">
        <v>378</v>
      </c>
      <c r="C8" s="1">
        <v>1</v>
      </c>
      <c r="D8" s="1" t="s">
        <v>16</v>
      </c>
      <c r="E8" s="1" t="s">
        <v>17</v>
      </c>
      <c r="F8" s="2" t="str">
        <f t="shared" si="0"/>
        <v xml:space="preserve">                new TransactionType() { Id = 7, TransactionTypeName = "Supplier Payment Issued", LastEditedBy = 1, ValidFrom = DateTime.Parse("2013-01-01 00:00:00.0000000"), ValidTo = DateTime.Parse("9999-12-31 23:59:59.9999999") },</v>
      </c>
    </row>
    <row r="9" spans="1:6" ht="30" x14ac:dyDescent="0.25">
      <c r="A9" s="1">
        <v>8</v>
      </c>
      <c r="B9" s="1" t="s">
        <v>379</v>
      </c>
      <c r="C9" s="1">
        <v>1</v>
      </c>
      <c r="D9" s="1" t="s">
        <v>16</v>
      </c>
      <c r="E9" s="1" t="s">
        <v>17</v>
      </c>
      <c r="F9" s="2" t="str">
        <f t="shared" si="0"/>
        <v xml:space="preserve">                new TransactionType() { Id = 8, TransactionTypeName = "Supplier Refund", LastEditedBy = 1, ValidFrom = DateTime.Parse("2013-01-01 00:00:00.0000000"), ValidTo = DateTime.Parse("9999-12-31 23:59:59.9999999") },</v>
      </c>
    </row>
    <row r="10" spans="1:6" ht="30" x14ac:dyDescent="0.25">
      <c r="A10" s="1">
        <v>9</v>
      </c>
      <c r="B10" s="1" t="s">
        <v>380</v>
      </c>
      <c r="C10" s="1">
        <v>1</v>
      </c>
      <c r="D10" s="1" t="s">
        <v>16</v>
      </c>
      <c r="E10" s="1" t="s">
        <v>17</v>
      </c>
      <c r="F10" s="2" t="str">
        <f t="shared" si="0"/>
        <v xml:space="preserve">                new TransactionType() { Id = 9, TransactionTypeName = "Stock Transfer", LastEditedBy = 1, ValidFrom = DateTime.Parse("2013-01-01 00:00:00.0000000"), ValidTo = DateTime.Parse("9999-12-31 23:59:59.9999999") },</v>
      </c>
    </row>
    <row r="11" spans="1:6" ht="30" x14ac:dyDescent="0.25">
      <c r="A11" s="1">
        <v>10</v>
      </c>
      <c r="B11" s="1" t="s">
        <v>381</v>
      </c>
      <c r="C11" s="1">
        <v>1</v>
      </c>
      <c r="D11" s="1" t="s">
        <v>16</v>
      </c>
      <c r="E11" s="1" t="s">
        <v>17</v>
      </c>
      <c r="F11" s="2" t="str">
        <f t="shared" si="0"/>
        <v xml:space="preserve">                new TransactionType() { Id = 10, TransactionTypeName = "Stock Issue", LastEditedBy = 1, ValidFrom = DateTime.Parse("2013-01-01 00:00:00.0000000"), ValidTo = DateTime.Parse("9999-12-31 23:59:59.9999999") },</v>
      </c>
    </row>
    <row r="12" spans="1:6" ht="30" x14ac:dyDescent="0.25">
      <c r="A12" s="1">
        <v>11</v>
      </c>
      <c r="B12" s="1" t="s">
        <v>382</v>
      </c>
      <c r="C12" s="1">
        <v>1</v>
      </c>
      <c r="D12" s="1" t="s">
        <v>16</v>
      </c>
      <c r="E12" s="1" t="s">
        <v>17</v>
      </c>
      <c r="F12" s="2" t="str">
        <f t="shared" si="0"/>
        <v xml:space="preserve">                new TransactionType() { Id = 11, TransactionTypeName = "Stock Receipt", LastEditedBy = 1, ValidFrom = DateTime.Parse("2013-01-01 00:00:00.0000000"), ValidTo = DateTime.Parse("9999-12-31 23:59:59.9999999") },</v>
      </c>
    </row>
    <row r="13" spans="1:6" ht="30" x14ac:dyDescent="0.25">
      <c r="A13" s="1">
        <v>12</v>
      </c>
      <c r="B13" s="1" t="s">
        <v>383</v>
      </c>
      <c r="C13" s="1">
        <v>1</v>
      </c>
      <c r="D13" s="1" t="s">
        <v>16</v>
      </c>
      <c r="E13" s="1" t="s">
        <v>17</v>
      </c>
      <c r="F13" s="2" t="str">
        <f t="shared" si="0"/>
        <v xml:space="preserve">                new TransactionType() { Id = 12, TransactionTypeName = "Stock Adjustment at Stocktake", LastEditedBy = 1, ValidFrom = DateTime.Parse("2013-01-01 00:00:00.0000000"), ValidTo = DateTime.Parse("9999-12-31 23:59:59.9999999") },</v>
      </c>
    </row>
    <row r="14" spans="1:6" ht="30" x14ac:dyDescent="0.25">
      <c r="A14" s="1">
        <v>13</v>
      </c>
      <c r="B14" s="1" t="s">
        <v>384</v>
      </c>
      <c r="C14" s="1">
        <v>9</v>
      </c>
      <c r="D14" s="1" t="s">
        <v>385</v>
      </c>
      <c r="E14" s="1" t="s">
        <v>17</v>
      </c>
      <c r="F14" s="2" t="str">
        <f t="shared" si="0"/>
        <v xml:space="preserve">                new TransactionType() { Id = 13, TransactionTypeName = "Customer Contra", LastEditedBy = 9, ValidFrom = DateTime.Parse("2016-01-01 16:05:00.0000000"), ValidTo = DateTime.Parse("9999-12-31 23:59:59.9999999") },</v>
      </c>
    </row>
  </sheetData>
  <autoFilter ref="A1:F1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43" zoomScale="80" zoomScaleNormal="80" workbookViewId="0">
      <selection activeCell="A51" sqref="A51"/>
    </sheetView>
  </sheetViews>
  <sheetFormatPr defaultRowHeight="15" x14ac:dyDescent="0.25"/>
  <cols>
    <col min="1" max="1" width="19.140625" style="1" bestFit="1" customWidth="1"/>
    <col min="2" max="2" width="13.140625" style="1" bestFit="1" customWidth="1"/>
    <col min="3" max="3" width="13.42578125" style="3" bestFit="1" customWidth="1"/>
    <col min="4" max="4" width="20.5703125" style="1" bestFit="1" customWidth="1"/>
    <col min="5" max="5" width="18.7109375" style="1" bestFit="1" customWidth="1"/>
    <col min="6" max="6" width="24.28515625" style="3" bestFit="1" customWidth="1"/>
    <col min="7" max="7" width="20.28515625" style="3" bestFit="1" customWidth="1"/>
    <col min="8" max="8" width="18.5703125" style="1" bestFit="1" customWidth="1"/>
    <col min="9" max="9" width="13.5703125" style="1" bestFit="1" customWidth="1"/>
    <col min="10" max="10" width="20.5703125" style="1" bestFit="1" customWidth="1"/>
    <col min="11" max="11" width="15.5703125" style="1" bestFit="1" customWidth="1"/>
    <col min="12" max="12" width="28" style="1" bestFit="1" customWidth="1"/>
    <col min="13" max="13" width="69" style="1" customWidth="1"/>
    <col min="14" max="16384" width="9.140625" style="1"/>
  </cols>
  <sheetData>
    <row r="1" spans="1:13" s="10" customFormat="1" x14ac:dyDescent="0.25">
      <c r="A1" s="10" t="s">
        <v>1229</v>
      </c>
      <c r="B1" s="10" t="s">
        <v>702</v>
      </c>
      <c r="C1" s="11" t="s">
        <v>1748</v>
      </c>
      <c r="D1" s="10" t="s">
        <v>682</v>
      </c>
      <c r="E1" s="10" t="s">
        <v>1746</v>
      </c>
      <c r="F1" s="11" t="s">
        <v>1749</v>
      </c>
      <c r="G1" s="11" t="s">
        <v>707</v>
      </c>
      <c r="H1" s="10" t="s">
        <v>2571</v>
      </c>
      <c r="I1" s="10" t="s">
        <v>1752</v>
      </c>
      <c r="J1" s="10" t="s">
        <v>714</v>
      </c>
      <c r="K1" s="10" t="s">
        <v>11</v>
      </c>
      <c r="L1" s="10" t="s">
        <v>695</v>
      </c>
    </row>
    <row r="2" spans="1:13" ht="75" x14ac:dyDescent="0.25">
      <c r="A2" s="1">
        <v>1</v>
      </c>
      <c r="B2" s="1">
        <v>2</v>
      </c>
      <c r="C2" s="3" t="s">
        <v>1802</v>
      </c>
      <c r="D2" s="1">
        <v>9</v>
      </c>
      <c r="E2" s="1">
        <v>2</v>
      </c>
      <c r="F2" s="3" t="s">
        <v>1814</v>
      </c>
      <c r="G2" s="3" t="s">
        <v>726</v>
      </c>
      <c r="H2" s="1">
        <v>1</v>
      </c>
      <c r="I2" s="1" t="s">
        <v>61</v>
      </c>
      <c r="J2" s="1" t="s">
        <v>61</v>
      </c>
      <c r="K2" s="1">
        <v>6</v>
      </c>
      <c r="L2" s="1" t="s">
        <v>1863</v>
      </c>
      <c r="M2" s="2" t="str">
        <f>CONCATENATE("                new PurchaseOrder { Id = ",A2,", SupplierId = ",B2,", OrderDate = DateTime.Parse(""",C2,"""), DeliveryMethodId = ",D2,", ContactPersonId = ",E2,IF(F2="NULL","",CONCATENATE(", ExpectedDeliveryDate = DateTime.Parse(""",F2,""")")),", SupplierReference = """,G2,""", IsOrderFinalized = ",IF(H2=1,"true","false"),IF(I2="NULL","",CONCATENATE(", Comments = """,I2,"""")),IF(J2="NULL","",CONCATENATE(", InternalComments = """,J2,"""")),IF(ISBLANK(K2),"",CONCATENATE(", LastEditedBy = ",K2)),IF(ISBLANK(L2),"",CONCATENATE(", LastEditedWhen = DateTime.Parse(""",L2,""")"))," },")</f>
        <v xml:space="preserve">                new PurchaseOrder { Id = 1, SupplierId = 2, OrderDate = DateTime.Parse("2013-01-01"), DeliveryMethodId = 9, ContactPersonId = 2, ExpectedDeliveryDate = DateTime.Parse("2013-01-15"), SupplierReference = "B2084020", IsOrderFinalized = true, LastEditedBy = 6, LastEditedWhen = DateTime.Parse("2013-01-02 07:00:00.0000000") },</v>
      </c>
    </row>
    <row r="3" spans="1:13" ht="75" x14ac:dyDescent="0.25">
      <c r="A3" s="1">
        <v>2</v>
      </c>
      <c r="B3" s="1">
        <v>4</v>
      </c>
      <c r="C3" s="3" t="s">
        <v>1802</v>
      </c>
      <c r="D3" s="1">
        <v>7</v>
      </c>
      <c r="E3" s="1">
        <v>2</v>
      </c>
      <c r="F3" s="3" t="s">
        <v>1814</v>
      </c>
      <c r="G3" s="3">
        <v>293092</v>
      </c>
      <c r="H3" s="1">
        <v>1</v>
      </c>
      <c r="I3" s="1" t="s">
        <v>61</v>
      </c>
      <c r="J3" s="1" t="s">
        <v>61</v>
      </c>
      <c r="K3" s="1">
        <v>6</v>
      </c>
      <c r="L3" s="1" t="s">
        <v>1863</v>
      </c>
      <c r="M3" s="2" t="str">
        <f t="shared" ref="M3:M51" si="0">CONCATENATE("                new PurchaseOrder { Id = ",A3,", SupplierId = ",B3,", OrderDate = DateTime.Parse(""",C3,"""), DeliveryMethodId = ",D3,", ContactPersonId = ",E3,IF(F3="NULL","",CONCATENATE(", ExpectedDeliveryDate = DateTime.Parse(""",F3,""")")),", SupplierReference = """,G3,""", IsOrderFinalized = ",IF(H3=1,"true","false"),IF(I3="NULL","",CONCATENATE(", Comments = """,I3,"""")),IF(J3="NULL","",CONCATENATE(", InternalComments = """,J3,"""")),IF(ISBLANK(K3),"",CONCATENATE(", LastEditedBy = ",K3)),IF(ISBLANK(L3),"",CONCATENATE(", LastEditedWhen = DateTime.Parse(""",L3,""")"))," },")</f>
        <v xml:space="preserve">                new PurchaseOrder { Id = 2, SupplierId = 4, OrderDate = DateTime.Parse("2013-01-01"), DeliveryMethodId = 7, ContactPersonId = 2, ExpectedDeliveryDate = DateTime.Parse("2013-01-15"), SupplierReference = "293092", IsOrderFinalized = true, LastEditedBy = 6, LastEditedWhen = DateTime.Parse("2013-01-02 07:00:00.0000000") },</v>
      </c>
    </row>
    <row r="4" spans="1:13" ht="75" x14ac:dyDescent="0.25">
      <c r="A4" s="1">
        <v>3</v>
      </c>
      <c r="B4" s="1">
        <v>5</v>
      </c>
      <c r="C4" s="3" t="s">
        <v>1802</v>
      </c>
      <c r="D4" s="1">
        <v>10</v>
      </c>
      <c r="E4" s="1">
        <v>2</v>
      </c>
      <c r="F4" s="3" t="s">
        <v>1814</v>
      </c>
      <c r="G4" s="3">
        <v>8803922</v>
      </c>
      <c r="H4" s="1">
        <v>1</v>
      </c>
      <c r="I4" s="1" t="s">
        <v>61</v>
      </c>
      <c r="J4" s="1" t="s">
        <v>61</v>
      </c>
      <c r="K4" s="1">
        <v>6</v>
      </c>
      <c r="L4" s="1" t="s">
        <v>1863</v>
      </c>
      <c r="M4" s="2" t="str">
        <f t="shared" si="0"/>
        <v xml:space="preserve">                new PurchaseOrder { Id = 3, SupplierId = 5, OrderDate = DateTime.Parse("2013-01-01"), DeliveryMethodId = 10, ContactPersonId = 2, ExpectedDeliveryDate = DateTime.Parse("2013-01-15"), SupplierReference = "8803922", IsOrderFinalized = true, LastEditedBy = 6, LastEditedWhen = DateTime.Parse("2013-01-02 07:00:00.0000000") },</v>
      </c>
    </row>
    <row r="5" spans="1:13" ht="75" x14ac:dyDescent="0.25">
      <c r="A5" s="1">
        <v>4</v>
      </c>
      <c r="B5" s="1">
        <v>7</v>
      </c>
      <c r="C5" s="3" t="s">
        <v>1802</v>
      </c>
      <c r="D5" s="1">
        <v>2</v>
      </c>
      <c r="E5" s="1">
        <v>2</v>
      </c>
      <c r="F5" s="3" t="s">
        <v>1814</v>
      </c>
      <c r="G5" s="3" t="s">
        <v>769</v>
      </c>
      <c r="H5" s="1">
        <v>1</v>
      </c>
      <c r="I5" s="1" t="s">
        <v>61</v>
      </c>
      <c r="J5" s="1" t="s">
        <v>61</v>
      </c>
      <c r="K5" s="1">
        <v>6</v>
      </c>
      <c r="L5" s="1" t="s">
        <v>1863</v>
      </c>
      <c r="M5" s="2" t="str">
        <f t="shared" si="0"/>
        <v xml:space="preserve">                new PurchaseOrder { Id = 4, SupplierId = 7, OrderDate = DateTime.Parse("2013-01-01"), DeliveryMethodId = 2, ContactPersonId = 2, ExpectedDeliveryDate = DateTime.Parse("2013-01-15"), SupplierReference = "BC0280982", IsOrderFinalized = true, LastEditedBy = 6, LastEditedWhen = DateTime.Parse("2013-01-02 07:00:00.0000000") },</v>
      </c>
    </row>
    <row r="6" spans="1:13" ht="75" x14ac:dyDescent="0.25">
      <c r="A6" s="1">
        <v>5</v>
      </c>
      <c r="B6" s="1">
        <v>10</v>
      </c>
      <c r="C6" s="3" t="s">
        <v>1802</v>
      </c>
      <c r="D6" s="1">
        <v>8</v>
      </c>
      <c r="E6" s="1">
        <v>2</v>
      </c>
      <c r="F6" s="3" t="s">
        <v>1814</v>
      </c>
      <c r="G6" s="3" t="s">
        <v>802</v>
      </c>
      <c r="H6" s="1">
        <v>1</v>
      </c>
      <c r="I6" s="1" t="s">
        <v>61</v>
      </c>
      <c r="J6" s="1" t="s">
        <v>61</v>
      </c>
      <c r="K6" s="1">
        <v>6</v>
      </c>
      <c r="L6" s="1" t="s">
        <v>1863</v>
      </c>
      <c r="M6" s="2" t="str">
        <f t="shared" si="0"/>
        <v xml:space="preserve">                new PurchaseOrder { Id = 5, SupplierId = 10, OrderDate = DateTime.Parse("2013-01-01"), DeliveryMethodId = 8, ContactPersonId = 2, ExpectedDeliveryDate = DateTime.Parse("2013-01-15"), SupplierReference = "ML0300202", IsOrderFinalized = true, LastEditedBy = 6, LastEditedWhen = DateTime.Parse("2013-01-02 07:00:00.0000000") },</v>
      </c>
    </row>
    <row r="7" spans="1:13" ht="75" x14ac:dyDescent="0.25">
      <c r="A7" s="1">
        <v>6</v>
      </c>
      <c r="B7" s="1">
        <v>12</v>
      </c>
      <c r="C7" s="3" t="s">
        <v>1802</v>
      </c>
      <c r="D7" s="1">
        <v>7</v>
      </c>
      <c r="E7" s="1">
        <v>2</v>
      </c>
      <c r="F7" s="3" t="s">
        <v>1814</v>
      </c>
      <c r="G7" s="3">
        <v>237408032</v>
      </c>
      <c r="H7" s="1">
        <v>1</v>
      </c>
      <c r="I7" s="1" t="s">
        <v>61</v>
      </c>
      <c r="J7" s="1" t="s">
        <v>61</v>
      </c>
      <c r="K7" s="1">
        <v>6</v>
      </c>
      <c r="L7" s="1" t="s">
        <v>1863</v>
      </c>
      <c r="M7" s="2" t="str">
        <f t="shared" si="0"/>
        <v xml:space="preserve">                new PurchaseOrder { Id = 6, SupplierId = 12, OrderDate = DateTime.Parse("2013-01-01"), DeliveryMethodId = 7, ContactPersonId = 2, ExpectedDeliveryDate = DateTime.Parse("2013-01-15"), SupplierReference = "237408032", IsOrderFinalized = true, LastEditedBy = 6, LastEditedWhen = DateTime.Parse("2013-01-02 07:00:00.0000000") },</v>
      </c>
    </row>
    <row r="8" spans="1:13" ht="75" x14ac:dyDescent="0.25">
      <c r="A8" s="1">
        <v>7</v>
      </c>
      <c r="B8" s="1">
        <v>4</v>
      </c>
      <c r="C8" s="3" t="s">
        <v>1803</v>
      </c>
      <c r="D8" s="1">
        <v>7</v>
      </c>
      <c r="E8" s="1">
        <v>2</v>
      </c>
      <c r="F8" s="3" t="s">
        <v>1820</v>
      </c>
      <c r="G8" s="3">
        <v>293092</v>
      </c>
      <c r="H8" s="1">
        <v>1</v>
      </c>
      <c r="I8" s="1" t="s">
        <v>61</v>
      </c>
      <c r="J8" s="1" t="s">
        <v>61</v>
      </c>
      <c r="K8" s="1">
        <v>5</v>
      </c>
      <c r="L8" s="1" t="s">
        <v>1866</v>
      </c>
      <c r="M8" s="2" t="str">
        <f t="shared" si="0"/>
        <v xml:space="preserve">                new PurchaseOrder { Id = 7, SupplierId = 4, OrderDate = DateTime.Parse("2013-01-02"), DeliveryMethodId = 7, ContactPersonId = 2, ExpectedDeliveryDate = DateTime.Parse("2013-01-22"), SupplierReference = "293092", IsOrderFinalized = true, LastEditedBy = 5, LastEditedWhen = DateTime.Parse("2013-01-03 07:00:00.0000000") },</v>
      </c>
    </row>
    <row r="9" spans="1:13" ht="75" x14ac:dyDescent="0.25">
      <c r="A9" s="1">
        <v>8</v>
      </c>
      <c r="B9" s="1">
        <v>5</v>
      </c>
      <c r="C9" s="3" t="s">
        <v>1803</v>
      </c>
      <c r="D9" s="1">
        <v>10</v>
      </c>
      <c r="E9" s="1">
        <v>2</v>
      </c>
      <c r="F9" s="3" t="s">
        <v>1820</v>
      </c>
      <c r="G9" s="3">
        <v>8803922</v>
      </c>
      <c r="H9" s="1">
        <v>1</v>
      </c>
      <c r="I9" s="1" t="s">
        <v>61</v>
      </c>
      <c r="J9" s="1" t="s">
        <v>61</v>
      </c>
      <c r="K9" s="1">
        <v>5</v>
      </c>
      <c r="L9" s="1" t="s">
        <v>1866</v>
      </c>
      <c r="M9" s="2" t="str">
        <f t="shared" si="0"/>
        <v xml:space="preserve">                new PurchaseOrder { Id = 8, SupplierId = 5, OrderDate = DateTime.Parse("2013-01-02"), DeliveryMethodId = 10, ContactPersonId = 2, ExpectedDeliveryDate = DateTime.Parse("2013-01-22"), SupplierReference = "8803922", IsOrderFinalized = true, LastEditedBy = 5, LastEditedWhen = DateTime.Parse("2013-01-03 07:00:00.0000000") },</v>
      </c>
    </row>
    <row r="10" spans="1:13" ht="75" x14ac:dyDescent="0.25">
      <c r="A10" s="1">
        <v>9</v>
      </c>
      <c r="B10" s="1">
        <v>7</v>
      </c>
      <c r="C10" s="3" t="s">
        <v>1803</v>
      </c>
      <c r="D10" s="1">
        <v>2</v>
      </c>
      <c r="E10" s="1">
        <v>2</v>
      </c>
      <c r="F10" s="3" t="s">
        <v>1820</v>
      </c>
      <c r="G10" s="3" t="s">
        <v>769</v>
      </c>
      <c r="H10" s="1">
        <v>1</v>
      </c>
      <c r="I10" s="1" t="s">
        <v>61</v>
      </c>
      <c r="J10" s="1" t="s">
        <v>61</v>
      </c>
      <c r="K10" s="1">
        <v>5</v>
      </c>
      <c r="L10" s="1" t="s">
        <v>1866</v>
      </c>
      <c r="M10" s="2" t="str">
        <f t="shared" si="0"/>
        <v xml:space="preserve">                new PurchaseOrder { Id = 9, SupplierId = 7, OrderDate = DateTime.Parse("2013-01-02"), DeliveryMethodId = 2, ContactPersonId = 2, ExpectedDeliveryDate = DateTime.Parse("2013-01-22"), SupplierReference = "BC0280982", IsOrderFinalized = true, LastEditedBy = 5, LastEditedWhen = DateTime.Parse("2013-01-03 07:00:00.0000000") },</v>
      </c>
    </row>
    <row r="11" spans="1:13" ht="75" x14ac:dyDescent="0.25">
      <c r="A11" s="1">
        <v>10</v>
      </c>
      <c r="B11" s="1">
        <v>10</v>
      </c>
      <c r="C11" s="3" t="s">
        <v>1803</v>
      </c>
      <c r="D11" s="1">
        <v>8</v>
      </c>
      <c r="E11" s="1">
        <v>2</v>
      </c>
      <c r="F11" s="3" t="s">
        <v>1820</v>
      </c>
      <c r="G11" s="3" t="s">
        <v>802</v>
      </c>
      <c r="H11" s="1">
        <v>1</v>
      </c>
      <c r="I11" s="1" t="s">
        <v>61</v>
      </c>
      <c r="J11" s="1" t="s">
        <v>61</v>
      </c>
      <c r="K11" s="1">
        <v>5</v>
      </c>
      <c r="L11" s="1" t="s">
        <v>1866</v>
      </c>
      <c r="M11" s="2" t="str">
        <f t="shared" si="0"/>
        <v xml:space="preserve">                new PurchaseOrder { Id = 10, SupplierId = 10, OrderDate = DateTime.Parse("2013-01-02"), DeliveryMethodId = 8, ContactPersonId = 2, ExpectedDeliveryDate = DateTime.Parse("2013-01-22"), SupplierReference = "ML0300202", IsOrderFinalized = true, LastEditedBy = 5, LastEditedWhen = DateTime.Parse("2013-01-03 07:00:00.0000000") },</v>
      </c>
    </row>
    <row r="12" spans="1:13" ht="75" x14ac:dyDescent="0.25">
      <c r="A12" s="1">
        <v>11</v>
      </c>
      <c r="B12" s="1">
        <v>12</v>
      </c>
      <c r="C12" s="3" t="s">
        <v>1803</v>
      </c>
      <c r="D12" s="1">
        <v>7</v>
      </c>
      <c r="E12" s="1">
        <v>2</v>
      </c>
      <c r="F12" s="3" t="s">
        <v>1820</v>
      </c>
      <c r="G12" s="3">
        <v>237408032</v>
      </c>
      <c r="H12" s="1">
        <v>1</v>
      </c>
      <c r="I12" s="1" t="s">
        <v>61</v>
      </c>
      <c r="J12" s="1" t="s">
        <v>61</v>
      </c>
      <c r="K12" s="1">
        <v>5</v>
      </c>
      <c r="L12" s="1" t="s">
        <v>1866</v>
      </c>
      <c r="M12" s="2" t="str">
        <f t="shared" si="0"/>
        <v xml:space="preserve">                new PurchaseOrder { Id = 11, SupplierId = 12, OrderDate = DateTime.Parse("2013-01-02"), DeliveryMethodId = 7, ContactPersonId = 2, ExpectedDeliveryDate = DateTime.Parse("2013-01-22"), SupplierReference = "237408032", IsOrderFinalized = true, LastEditedBy = 5, LastEditedWhen = DateTime.Parse("2013-01-03 07:00:00.0000000") },</v>
      </c>
    </row>
    <row r="13" spans="1:13" ht="75" x14ac:dyDescent="0.25">
      <c r="A13" s="1">
        <v>12</v>
      </c>
      <c r="B13" s="1">
        <v>4</v>
      </c>
      <c r="C13" s="3" t="s">
        <v>1804</v>
      </c>
      <c r="D13" s="1">
        <v>7</v>
      </c>
      <c r="E13" s="1">
        <v>2</v>
      </c>
      <c r="F13" s="3" t="s">
        <v>1821</v>
      </c>
      <c r="G13" s="3">
        <v>293092</v>
      </c>
      <c r="H13" s="1">
        <v>1</v>
      </c>
      <c r="I13" s="1" t="s">
        <v>61</v>
      </c>
      <c r="J13" s="1" t="s">
        <v>61</v>
      </c>
      <c r="K13" s="1">
        <v>3</v>
      </c>
      <c r="L13" s="1" t="s">
        <v>1873</v>
      </c>
      <c r="M13" s="2" t="str">
        <f t="shared" si="0"/>
        <v xml:space="preserve">                new PurchaseOrder { Id = 12, SupplierId = 4, OrderDate = DateTime.Parse("2013-01-03"), DeliveryMethodId = 7, ContactPersonId = 2, ExpectedDeliveryDate = DateTime.Parse("2013-01-23"), SupplierReference = "293092", IsOrderFinalized = true, LastEditedBy = 3, LastEditedWhen = DateTime.Parse("2013-01-04 07:00:00.0000000") },</v>
      </c>
    </row>
    <row r="14" spans="1:13" ht="75" x14ac:dyDescent="0.25">
      <c r="A14" s="1">
        <v>13</v>
      </c>
      <c r="B14" s="1">
        <v>5</v>
      </c>
      <c r="C14" s="3" t="s">
        <v>1804</v>
      </c>
      <c r="D14" s="1">
        <v>10</v>
      </c>
      <c r="E14" s="1">
        <v>2</v>
      </c>
      <c r="F14" s="3" t="s">
        <v>1821</v>
      </c>
      <c r="G14" s="3">
        <v>8803922</v>
      </c>
      <c r="H14" s="1">
        <v>1</v>
      </c>
      <c r="I14" s="1" t="s">
        <v>61</v>
      </c>
      <c r="J14" s="1" t="s">
        <v>61</v>
      </c>
      <c r="K14" s="1">
        <v>3</v>
      </c>
      <c r="L14" s="1" t="s">
        <v>1873</v>
      </c>
      <c r="M14" s="2" t="str">
        <f t="shared" si="0"/>
        <v xml:space="preserve">                new PurchaseOrder { Id = 13, SupplierId = 5, OrderDate = DateTime.Parse("2013-01-03"), DeliveryMethodId = 10, ContactPersonId = 2, ExpectedDeliveryDate = DateTime.Parse("2013-01-23"), SupplierReference = "8803922", IsOrderFinalized = true, LastEditedBy = 3, LastEditedWhen = DateTime.Parse("2013-01-04 07:00:00.0000000") },</v>
      </c>
    </row>
    <row r="15" spans="1:13" ht="75" x14ac:dyDescent="0.25">
      <c r="A15" s="1">
        <v>14</v>
      </c>
      <c r="B15" s="1">
        <v>7</v>
      </c>
      <c r="C15" s="3" t="s">
        <v>1804</v>
      </c>
      <c r="D15" s="1">
        <v>2</v>
      </c>
      <c r="E15" s="1">
        <v>2</v>
      </c>
      <c r="F15" s="3" t="s">
        <v>1821</v>
      </c>
      <c r="G15" s="3" t="s">
        <v>769</v>
      </c>
      <c r="H15" s="1">
        <v>1</v>
      </c>
      <c r="I15" s="1" t="s">
        <v>61</v>
      </c>
      <c r="J15" s="1" t="s">
        <v>61</v>
      </c>
      <c r="K15" s="1">
        <v>3</v>
      </c>
      <c r="L15" s="1" t="s">
        <v>1873</v>
      </c>
      <c r="M15" s="2" t="str">
        <f t="shared" si="0"/>
        <v xml:space="preserve">                new PurchaseOrder { Id = 14, SupplierId = 7, OrderDate = DateTime.Parse("2013-01-03"), DeliveryMethodId = 2, ContactPersonId = 2, ExpectedDeliveryDate = DateTime.Parse("2013-01-23"), SupplierReference = "BC0280982", IsOrderFinalized = true, LastEditedBy = 3, LastEditedWhen = DateTime.Parse("2013-01-04 07:00:00.0000000") },</v>
      </c>
    </row>
    <row r="16" spans="1:13" ht="75" x14ac:dyDescent="0.25">
      <c r="A16" s="1">
        <v>15</v>
      </c>
      <c r="B16" s="1">
        <v>10</v>
      </c>
      <c r="C16" s="3" t="s">
        <v>1804</v>
      </c>
      <c r="D16" s="1">
        <v>8</v>
      </c>
      <c r="E16" s="1">
        <v>2</v>
      </c>
      <c r="F16" s="3" t="s">
        <v>1821</v>
      </c>
      <c r="G16" s="3" t="s">
        <v>802</v>
      </c>
      <c r="H16" s="1">
        <v>1</v>
      </c>
      <c r="I16" s="1" t="s">
        <v>61</v>
      </c>
      <c r="J16" s="1" t="s">
        <v>61</v>
      </c>
      <c r="K16" s="1">
        <v>3</v>
      </c>
      <c r="L16" s="1" t="s">
        <v>1873</v>
      </c>
      <c r="M16" s="2" t="str">
        <f t="shared" si="0"/>
        <v xml:space="preserve">                new PurchaseOrder { Id = 15, SupplierId = 10, OrderDate = DateTime.Parse("2013-01-03"), DeliveryMethodId = 8, ContactPersonId = 2, ExpectedDeliveryDate = DateTime.Parse("2013-01-23"), SupplierReference = "ML0300202", IsOrderFinalized = true, LastEditedBy = 3, LastEditedWhen = DateTime.Parse("2013-01-04 07:00:00.0000000") },</v>
      </c>
    </row>
    <row r="17" spans="1:13" ht="75" x14ac:dyDescent="0.25">
      <c r="A17" s="1">
        <v>16</v>
      </c>
      <c r="B17" s="1">
        <v>12</v>
      </c>
      <c r="C17" s="3" t="s">
        <v>1804</v>
      </c>
      <c r="D17" s="1">
        <v>7</v>
      </c>
      <c r="E17" s="1">
        <v>2</v>
      </c>
      <c r="F17" s="3" t="s">
        <v>1821</v>
      </c>
      <c r="G17" s="3">
        <v>237408032</v>
      </c>
      <c r="H17" s="1">
        <v>1</v>
      </c>
      <c r="I17" s="1" t="s">
        <v>61</v>
      </c>
      <c r="J17" s="1" t="s">
        <v>61</v>
      </c>
      <c r="K17" s="1">
        <v>3</v>
      </c>
      <c r="L17" s="1" t="s">
        <v>1873</v>
      </c>
      <c r="M17" s="2" t="str">
        <f t="shared" si="0"/>
        <v xml:space="preserve">                new PurchaseOrder { Id = 16, SupplierId = 12, OrderDate = DateTime.Parse("2013-01-03"), DeliveryMethodId = 7, ContactPersonId = 2, ExpectedDeliveryDate = DateTime.Parse("2013-01-23"), SupplierReference = "237408032", IsOrderFinalized = true, LastEditedBy = 3, LastEditedWhen = DateTime.Parse("2013-01-04 07:00:00.0000000") },</v>
      </c>
    </row>
    <row r="18" spans="1:13" ht="75" x14ac:dyDescent="0.25">
      <c r="A18" s="1">
        <v>17</v>
      </c>
      <c r="B18" s="1">
        <v>4</v>
      </c>
      <c r="C18" s="3" t="s">
        <v>1805</v>
      </c>
      <c r="D18" s="1">
        <v>7</v>
      </c>
      <c r="E18" s="1">
        <v>2</v>
      </c>
      <c r="F18" s="3" t="s">
        <v>1817</v>
      </c>
      <c r="G18" s="3">
        <v>293092</v>
      </c>
      <c r="H18" s="1">
        <v>1</v>
      </c>
      <c r="I18" s="1" t="s">
        <v>61</v>
      </c>
      <c r="J18" s="1" t="s">
        <v>61</v>
      </c>
      <c r="K18" s="1">
        <v>14</v>
      </c>
      <c r="L18" s="1" t="s">
        <v>2572</v>
      </c>
      <c r="M18" s="2" t="str">
        <f t="shared" si="0"/>
        <v xml:space="preserve">                new PurchaseOrder { Id = 17, SupplierId = 4, OrderDate = DateTime.Parse("2013-01-04"), DeliveryMethodId = 7, ContactPersonId = 2, ExpectedDeliveryDate = DateTime.Parse("2013-01-18"), SupplierReference = "293092", IsOrderFinalized = true, LastEditedBy = 14, LastEditedWhen = DateTime.Parse("2013-01-07 07:00:00.0000000") },</v>
      </c>
    </row>
    <row r="19" spans="1:13" ht="75" x14ac:dyDescent="0.25">
      <c r="A19" s="1">
        <v>18</v>
      </c>
      <c r="B19" s="1">
        <v>5</v>
      </c>
      <c r="C19" s="3" t="s">
        <v>1805</v>
      </c>
      <c r="D19" s="1">
        <v>10</v>
      </c>
      <c r="E19" s="1">
        <v>2</v>
      </c>
      <c r="F19" s="3" t="s">
        <v>1817</v>
      </c>
      <c r="G19" s="3">
        <v>8803922</v>
      </c>
      <c r="H19" s="1">
        <v>1</v>
      </c>
      <c r="I19" s="1" t="s">
        <v>61</v>
      </c>
      <c r="J19" s="1" t="s">
        <v>61</v>
      </c>
      <c r="K19" s="1">
        <v>14</v>
      </c>
      <c r="L19" s="1" t="s">
        <v>2572</v>
      </c>
      <c r="M19" s="2" t="str">
        <f t="shared" si="0"/>
        <v xml:space="preserve">                new PurchaseOrder { Id = 18, SupplierId = 5, OrderDate = DateTime.Parse("2013-01-04"), DeliveryMethodId = 10, ContactPersonId = 2, ExpectedDeliveryDate = DateTime.Parse("2013-01-18"), SupplierReference = "8803922", IsOrderFinalized = true, LastEditedBy = 14, LastEditedWhen = DateTime.Parse("2013-01-07 07:00:00.0000000") },</v>
      </c>
    </row>
    <row r="20" spans="1:13" ht="75" x14ac:dyDescent="0.25">
      <c r="A20" s="1">
        <v>19</v>
      </c>
      <c r="B20" s="1">
        <v>7</v>
      </c>
      <c r="C20" s="3" t="s">
        <v>1805</v>
      </c>
      <c r="D20" s="1">
        <v>2</v>
      </c>
      <c r="E20" s="1">
        <v>2</v>
      </c>
      <c r="F20" s="3" t="s">
        <v>1817</v>
      </c>
      <c r="G20" s="3" t="s">
        <v>769</v>
      </c>
      <c r="H20" s="1">
        <v>1</v>
      </c>
      <c r="I20" s="1" t="s">
        <v>61</v>
      </c>
      <c r="J20" s="1" t="s">
        <v>61</v>
      </c>
      <c r="K20" s="1">
        <v>14</v>
      </c>
      <c r="L20" s="1" t="s">
        <v>2572</v>
      </c>
      <c r="M20" s="2" t="str">
        <f t="shared" si="0"/>
        <v xml:space="preserve">                new PurchaseOrder { Id = 19, SupplierId = 7, OrderDate = DateTime.Parse("2013-01-04"), DeliveryMethodId = 2, ContactPersonId = 2, ExpectedDeliveryDate = DateTime.Parse("2013-01-18"), SupplierReference = "BC0280982", IsOrderFinalized = true, LastEditedBy = 14, LastEditedWhen = DateTime.Parse("2013-01-07 07:00:00.0000000") },</v>
      </c>
    </row>
    <row r="21" spans="1:13" ht="75" x14ac:dyDescent="0.25">
      <c r="A21" s="1">
        <v>20</v>
      </c>
      <c r="B21" s="1">
        <v>10</v>
      </c>
      <c r="C21" s="3" t="s">
        <v>1805</v>
      </c>
      <c r="D21" s="1">
        <v>8</v>
      </c>
      <c r="E21" s="1">
        <v>2</v>
      </c>
      <c r="F21" s="3" t="s">
        <v>1817</v>
      </c>
      <c r="G21" s="3" t="s">
        <v>802</v>
      </c>
      <c r="H21" s="1">
        <v>1</v>
      </c>
      <c r="I21" s="1" t="s">
        <v>61</v>
      </c>
      <c r="J21" s="1" t="s">
        <v>61</v>
      </c>
      <c r="K21" s="1">
        <v>14</v>
      </c>
      <c r="L21" s="1" t="s">
        <v>2572</v>
      </c>
      <c r="M21" s="2" t="str">
        <f t="shared" si="0"/>
        <v xml:space="preserve">                new PurchaseOrder { Id = 20, SupplierId = 10, OrderDate = DateTime.Parse("2013-01-04"), DeliveryMethodId = 8, ContactPersonId = 2, ExpectedDeliveryDate = DateTime.Parse("2013-01-18"), SupplierReference = "ML0300202", IsOrderFinalized = true, LastEditedBy = 14, LastEditedWhen = DateTime.Parse("2013-01-07 07:00:00.0000000") },</v>
      </c>
    </row>
    <row r="22" spans="1:13" ht="75" x14ac:dyDescent="0.25">
      <c r="A22" s="1">
        <v>21</v>
      </c>
      <c r="B22" s="1">
        <v>4</v>
      </c>
      <c r="C22" s="3" t="s">
        <v>1806</v>
      </c>
      <c r="D22" s="1">
        <v>7</v>
      </c>
      <c r="E22" s="1">
        <v>2</v>
      </c>
      <c r="F22" s="3" t="s">
        <v>1823</v>
      </c>
      <c r="G22" s="3">
        <v>293092</v>
      </c>
      <c r="H22" s="1">
        <v>1</v>
      </c>
      <c r="I22" s="1" t="s">
        <v>61</v>
      </c>
      <c r="J22" s="1" t="s">
        <v>61</v>
      </c>
      <c r="K22" s="1">
        <v>14</v>
      </c>
      <c r="L22" s="1" t="s">
        <v>2572</v>
      </c>
      <c r="M22" s="2" t="str">
        <f t="shared" si="0"/>
        <v xml:space="preserve">                new PurchaseOrder { Id = 21, SupplierId = 4, OrderDate = DateTime.Parse("2013-01-05"), DeliveryMethodId = 7, ContactPersonId = 2, ExpectedDeliveryDate = DateTime.Parse("2013-01-25"), SupplierReference = "293092", IsOrderFinalized = true, LastEditedBy = 14, LastEditedWhen = DateTime.Parse("2013-01-07 07:00:00.0000000") },</v>
      </c>
    </row>
    <row r="23" spans="1:13" ht="75" x14ac:dyDescent="0.25">
      <c r="A23" s="1">
        <v>22</v>
      </c>
      <c r="B23" s="1">
        <v>5</v>
      </c>
      <c r="C23" s="3" t="s">
        <v>1806</v>
      </c>
      <c r="D23" s="1">
        <v>10</v>
      </c>
      <c r="E23" s="1">
        <v>2</v>
      </c>
      <c r="F23" s="3" t="s">
        <v>1823</v>
      </c>
      <c r="G23" s="3">
        <v>8803922</v>
      </c>
      <c r="H23" s="1">
        <v>1</v>
      </c>
      <c r="I23" s="1" t="s">
        <v>61</v>
      </c>
      <c r="J23" s="1" t="s">
        <v>61</v>
      </c>
      <c r="K23" s="1">
        <v>14</v>
      </c>
      <c r="L23" s="1" t="s">
        <v>2572</v>
      </c>
      <c r="M23" s="2" t="str">
        <f t="shared" si="0"/>
        <v xml:space="preserve">                new PurchaseOrder { Id = 22, SupplierId = 5, OrderDate = DateTime.Parse("2013-01-05"), DeliveryMethodId = 10, ContactPersonId = 2, ExpectedDeliveryDate = DateTime.Parse("2013-01-25"), SupplierReference = "8803922", IsOrderFinalized = true, LastEditedBy = 14, LastEditedWhen = DateTime.Parse("2013-01-07 07:00:00.0000000") },</v>
      </c>
    </row>
    <row r="24" spans="1:13" ht="75" x14ac:dyDescent="0.25">
      <c r="A24" s="1">
        <v>23</v>
      </c>
      <c r="B24" s="1">
        <v>7</v>
      </c>
      <c r="C24" s="3" t="s">
        <v>1806</v>
      </c>
      <c r="D24" s="1">
        <v>2</v>
      </c>
      <c r="E24" s="1">
        <v>2</v>
      </c>
      <c r="F24" s="3" t="s">
        <v>1823</v>
      </c>
      <c r="G24" s="3" t="s">
        <v>769</v>
      </c>
      <c r="H24" s="1">
        <v>1</v>
      </c>
      <c r="I24" s="1" t="s">
        <v>61</v>
      </c>
      <c r="J24" s="1" t="s">
        <v>61</v>
      </c>
      <c r="K24" s="1">
        <v>14</v>
      </c>
      <c r="L24" s="1" t="s">
        <v>2572</v>
      </c>
      <c r="M24" s="2" t="str">
        <f t="shared" si="0"/>
        <v xml:space="preserve">                new PurchaseOrder { Id = 23, SupplierId = 7, OrderDate = DateTime.Parse("2013-01-05"), DeliveryMethodId = 2, ContactPersonId = 2, ExpectedDeliveryDate = DateTime.Parse("2013-01-25"), SupplierReference = "BC0280982", IsOrderFinalized = true, LastEditedBy = 14, LastEditedWhen = DateTime.Parse("2013-01-07 07:00:00.0000000") },</v>
      </c>
    </row>
    <row r="25" spans="1:13" ht="75" x14ac:dyDescent="0.25">
      <c r="A25" s="1">
        <v>24</v>
      </c>
      <c r="B25" s="1">
        <v>10</v>
      </c>
      <c r="C25" s="3" t="s">
        <v>1806</v>
      </c>
      <c r="D25" s="1">
        <v>8</v>
      </c>
      <c r="E25" s="1">
        <v>2</v>
      </c>
      <c r="F25" s="3" t="s">
        <v>1823</v>
      </c>
      <c r="G25" s="3" t="s">
        <v>802</v>
      </c>
      <c r="H25" s="1">
        <v>1</v>
      </c>
      <c r="I25" s="1" t="s">
        <v>61</v>
      </c>
      <c r="J25" s="1" t="s">
        <v>61</v>
      </c>
      <c r="K25" s="1">
        <v>14</v>
      </c>
      <c r="L25" s="1" t="s">
        <v>2572</v>
      </c>
      <c r="M25" s="2" t="str">
        <f t="shared" si="0"/>
        <v xml:space="preserve">                new PurchaseOrder { Id = 24, SupplierId = 10, OrderDate = DateTime.Parse("2013-01-05"), DeliveryMethodId = 8, ContactPersonId = 2, ExpectedDeliveryDate = DateTime.Parse("2013-01-25"), SupplierReference = "ML0300202", IsOrderFinalized = true, LastEditedBy = 14, LastEditedWhen = DateTime.Parse("2013-01-07 07:00:00.0000000") },</v>
      </c>
    </row>
    <row r="26" spans="1:13" ht="75" x14ac:dyDescent="0.25">
      <c r="A26" s="1">
        <v>25</v>
      </c>
      <c r="B26" s="1">
        <v>12</v>
      </c>
      <c r="C26" s="3" t="s">
        <v>1806</v>
      </c>
      <c r="D26" s="1">
        <v>7</v>
      </c>
      <c r="E26" s="1">
        <v>2</v>
      </c>
      <c r="F26" s="3" t="s">
        <v>1823</v>
      </c>
      <c r="G26" s="3">
        <v>237408032</v>
      </c>
      <c r="H26" s="1">
        <v>1</v>
      </c>
      <c r="I26" s="1" t="s">
        <v>61</v>
      </c>
      <c r="J26" s="1" t="s">
        <v>61</v>
      </c>
      <c r="K26" s="1">
        <v>14</v>
      </c>
      <c r="L26" s="1" t="s">
        <v>2572</v>
      </c>
      <c r="M26" s="2" t="str">
        <f t="shared" si="0"/>
        <v xml:space="preserve">                new PurchaseOrder { Id = 25, SupplierId = 12, OrderDate = DateTime.Parse("2013-01-05"), DeliveryMethodId = 7, ContactPersonId = 2, ExpectedDeliveryDate = DateTime.Parse("2013-01-25"), SupplierReference = "237408032", IsOrderFinalized = true, LastEditedBy = 14, LastEditedWhen = DateTime.Parse("2013-01-07 07:00:00.0000000") },</v>
      </c>
    </row>
    <row r="27" spans="1:13" ht="75" x14ac:dyDescent="0.25">
      <c r="A27" s="1">
        <v>26</v>
      </c>
      <c r="B27" s="1">
        <v>4</v>
      </c>
      <c r="C27" s="3" t="s">
        <v>1807</v>
      </c>
      <c r="D27" s="1">
        <v>7</v>
      </c>
      <c r="E27" s="1">
        <v>2</v>
      </c>
      <c r="F27" s="3" t="s">
        <v>2564</v>
      </c>
      <c r="G27" s="3">
        <v>293092</v>
      </c>
      <c r="H27" s="1">
        <v>1</v>
      </c>
      <c r="I27" s="1" t="s">
        <v>61</v>
      </c>
      <c r="J27" s="1" t="s">
        <v>61</v>
      </c>
      <c r="K27" s="1">
        <v>17</v>
      </c>
      <c r="L27" s="1" t="s">
        <v>2573</v>
      </c>
      <c r="M27" s="2" t="str">
        <f t="shared" si="0"/>
        <v xml:space="preserve">                new PurchaseOrder { Id = 26, SupplierId = 4, OrderDate = DateTime.Parse("2013-01-07"), DeliveryMethodId = 7, ContactPersonId = 2, ExpectedDeliveryDate = DateTime.Parse("2013-01-27"), SupplierReference = "293092", IsOrderFinalized = true, LastEditedBy = 17, LastEditedWhen = DateTime.Parse("2013-01-08 07:00:00.0000000") },</v>
      </c>
    </row>
    <row r="28" spans="1:13" ht="75" x14ac:dyDescent="0.25">
      <c r="A28" s="1">
        <v>27</v>
      </c>
      <c r="B28" s="1">
        <v>5</v>
      </c>
      <c r="C28" s="3" t="s">
        <v>1807</v>
      </c>
      <c r="D28" s="1">
        <v>10</v>
      </c>
      <c r="E28" s="1">
        <v>2</v>
      </c>
      <c r="F28" s="3" t="s">
        <v>2564</v>
      </c>
      <c r="G28" s="3">
        <v>8803922</v>
      </c>
      <c r="H28" s="1">
        <v>1</v>
      </c>
      <c r="I28" s="1" t="s">
        <v>61</v>
      </c>
      <c r="J28" s="1" t="s">
        <v>61</v>
      </c>
      <c r="K28" s="1">
        <v>17</v>
      </c>
      <c r="L28" s="1" t="s">
        <v>2573</v>
      </c>
      <c r="M28" s="2" t="str">
        <f t="shared" si="0"/>
        <v xml:space="preserve">                new PurchaseOrder { Id = 27, SupplierId = 5, OrderDate = DateTime.Parse("2013-01-07"), DeliveryMethodId = 10, ContactPersonId = 2, ExpectedDeliveryDate = DateTime.Parse("2013-01-27"), SupplierReference = "8803922", IsOrderFinalized = true, LastEditedBy = 17, LastEditedWhen = DateTime.Parse("2013-01-08 07:00:00.0000000") },</v>
      </c>
    </row>
    <row r="29" spans="1:13" ht="75" x14ac:dyDescent="0.25">
      <c r="A29" s="1">
        <v>28</v>
      </c>
      <c r="B29" s="1">
        <v>7</v>
      </c>
      <c r="C29" s="3" t="s">
        <v>1807</v>
      </c>
      <c r="D29" s="1">
        <v>2</v>
      </c>
      <c r="E29" s="1">
        <v>2</v>
      </c>
      <c r="F29" s="3" t="s">
        <v>2564</v>
      </c>
      <c r="G29" s="3" t="s">
        <v>769</v>
      </c>
      <c r="H29" s="1">
        <v>1</v>
      </c>
      <c r="I29" s="1" t="s">
        <v>61</v>
      </c>
      <c r="J29" s="1" t="s">
        <v>61</v>
      </c>
      <c r="K29" s="1">
        <v>17</v>
      </c>
      <c r="L29" s="1" t="s">
        <v>2573</v>
      </c>
      <c r="M29" s="2" t="str">
        <f t="shared" si="0"/>
        <v xml:space="preserve">                new PurchaseOrder { Id = 28, SupplierId = 7, OrderDate = DateTime.Parse("2013-01-07"), DeliveryMethodId = 2, ContactPersonId = 2, ExpectedDeliveryDate = DateTime.Parse("2013-01-27"), SupplierReference = "BC0280982", IsOrderFinalized = true, LastEditedBy = 17, LastEditedWhen = DateTime.Parse("2013-01-08 07:00:00.0000000") },</v>
      </c>
    </row>
    <row r="30" spans="1:13" ht="75" x14ac:dyDescent="0.25">
      <c r="A30" s="1">
        <v>29</v>
      </c>
      <c r="B30" s="1">
        <v>10</v>
      </c>
      <c r="C30" s="3" t="s">
        <v>1807</v>
      </c>
      <c r="D30" s="1">
        <v>8</v>
      </c>
      <c r="E30" s="1">
        <v>2</v>
      </c>
      <c r="F30" s="3" t="s">
        <v>2564</v>
      </c>
      <c r="G30" s="3" t="s">
        <v>802</v>
      </c>
      <c r="H30" s="1">
        <v>1</v>
      </c>
      <c r="I30" s="1" t="s">
        <v>61</v>
      </c>
      <c r="J30" s="1" t="s">
        <v>61</v>
      </c>
      <c r="K30" s="1">
        <v>17</v>
      </c>
      <c r="L30" s="1" t="s">
        <v>2573</v>
      </c>
      <c r="M30" s="2" t="str">
        <f t="shared" si="0"/>
        <v xml:space="preserve">                new PurchaseOrder { Id = 29, SupplierId = 10, OrderDate = DateTime.Parse("2013-01-07"), DeliveryMethodId = 8, ContactPersonId = 2, ExpectedDeliveryDate = DateTime.Parse("2013-01-27"), SupplierReference = "ML0300202", IsOrderFinalized = true, LastEditedBy = 17, LastEditedWhen = DateTime.Parse("2013-01-08 07:00:00.0000000") },</v>
      </c>
    </row>
    <row r="31" spans="1:13" ht="75" x14ac:dyDescent="0.25">
      <c r="A31" s="1">
        <v>30</v>
      </c>
      <c r="B31" s="1">
        <v>12</v>
      </c>
      <c r="C31" s="3" t="s">
        <v>1807</v>
      </c>
      <c r="D31" s="1">
        <v>7</v>
      </c>
      <c r="E31" s="1">
        <v>2</v>
      </c>
      <c r="F31" s="3" t="s">
        <v>2564</v>
      </c>
      <c r="G31" s="3">
        <v>237408032</v>
      </c>
      <c r="H31" s="1">
        <v>1</v>
      </c>
      <c r="I31" s="1" t="s">
        <v>61</v>
      </c>
      <c r="J31" s="1" t="s">
        <v>61</v>
      </c>
      <c r="K31" s="1">
        <v>17</v>
      </c>
      <c r="L31" s="1" t="s">
        <v>2573</v>
      </c>
      <c r="M31" s="2" t="str">
        <f t="shared" si="0"/>
        <v xml:space="preserve">                new PurchaseOrder { Id = 30, SupplierId = 12, OrderDate = DateTime.Parse("2013-01-07"), DeliveryMethodId = 7, ContactPersonId = 2, ExpectedDeliveryDate = DateTime.Parse("2013-01-27"), SupplierReference = "237408032", IsOrderFinalized = true, LastEditedBy = 17, LastEditedWhen = DateTime.Parse("2013-01-08 07:00:00.0000000") },</v>
      </c>
    </row>
    <row r="32" spans="1:13" ht="75" x14ac:dyDescent="0.25">
      <c r="A32" s="1">
        <v>31</v>
      </c>
      <c r="B32" s="1">
        <v>7</v>
      </c>
      <c r="C32" s="3" t="s">
        <v>1808</v>
      </c>
      <c r="D32" s="1">
        <v>2</v>
      </c>
      <c r="E32" s="1">
        <v>2</v>
      </c>
      <c r="F32" s="3" t="s">
        <v>1824</v>
      </c>
      <c r="G32" s="3" t="s">
        <v>769</v>
      </c>
      <c r="H32" s="1">
        <v>1</v>
      </c>
      <c r="I32" s="1" t="s">
        <v>61</v>
      </c>
      <c r="J32" s="1" t="s">
        <v>61</v>
      </c>
      <c r="K32" s="1">
        <v>2</v>
      </c>
      <c r="L32" s="1" t="s">
        <v>1887</v>
      </c>
      <c r="M32" s="2" t="str">
        <f t="shared" si="0"/>
        <v xml:space="preserve">                new PurchaseOrder { Id = 31, SupplierId = 7, OrderDate = DateTime.Parse("2013-01-08"), DeliveryMethodId = 2, ContactPersonId = 2, ExpectedDeliveryDate = DateTime.Parse("2013-01-28"), SupplierReference = "BC0280982", IsOrderFinalized = true, LastEditedBy = 2, LastEditedWhen = DateTime.Parse("2013-01-09 07:00:00.0000000") },</v>
      </c>
    </row>
    <row r="33" spans="1:13" ht="75" x14ac:dyDescent="0.25">
      <c r="A33" s="1">
        <v>32</v>
      </c>
      <c r="B33" s="1">
        <v>4</v>
      </c>
      <c r="C33" s="3" t="s">
        <v>1809</v>
      </c>
      <c r="D33" s="1">
        <v>7</v>
      </c>
      <c r="E33" s="1">
        <v>2</v>
      </c>
      <c r="F33" s="3" t="s">
        <v>1826</v>
      </c>
      <c r="G33" s="3">
        <v>293092</v>
      </c>
      <c r="H33" s="1">
        <v>1</v>
      </c>
      <c r="I33" s="1" t="s">
        <v>61</v>
      </c>
      <c r="J33" s="1" t="s">
        <v>61</v>
      </c>
      <c r="K33" s="1">
        <v>7</v>
      </c>
      <c r="L33" s="1" t="s">
        <v>2574</v>
      </c>
      <c r="M33" s="2" t="str">
        <f t="shared" si="0"/>
        <v xml:space="preserve">                new PurchaseOrder { Id = 32, SupplierId = 4, OrderDate = DateTime.Parse("2013-01-09"), DeliveryMethodId = 7, ContactPersonId = 2, ExpectedDeliveryDate = DateTime.Parse("2013-01-29"), SupplierReference = "293092", IsOrderFinalized = true, LastEditedBy = 7, LastEditedWhen = DateTime.Parse("2013-01-10 07:00:00.0000000") },</v>
      </c>
    </row>
    <row r="34" spans="1:13" ht="75" x14ac:dyDescent="0.25">
      <c r="A34" s="1">
        <v>33</v>
      </c>
      <c r="B34" s="1">
        <v>5</v>
      </c>
      <c r="C34" s="3" t="s">
        <v>1809</v>
      </c>
      <c r="D34" s="1">
        <v>10</v>
      </c>
      <c r="E34" s="1">
        <v>2</v>
      </c>
      <c r="F34" s="3" t="s">
        <v>1826</v>
      </c>
      <c r="G34" s="3">
        <v>8803922</v>
      </c>
      <c r="H34" s="1">
        <v>1</v>
      </c>
      <c r="I34" s="1" t="s">
        <v>61</v>
      </c>
      <c r="J34" s="1" t="s">
        <v>61</v>
      </c>
      <c r="K34" s="1">
        <v>7</v>
      </c>
      <c r="L34" s="1" t="s">
        <v>2574</v>
      </c>
      <c r="M34" s="2" t="str">
        <f t="shared" si="0"/>
        <v xml:space="preserve">                new PurchaseOrder { Id = 33, SupplierId = 5, OrderDate = DateTime.Parse("2013-01-09"), DeliveryMethodId = 10, ContactPersonId = 2, ExpectedDeliveryDate = DateTime.Parse("2013-01-29"), SupplierReference = "8803922", IsOrderFinalized = true, LastEditedBy = 7, LastEditedWhen = DateTime.Parse("2013-01-10 07:00:00.0000000") },</v>
      </c>
    </row>
    <row r="35" spans="1:13" ht="75" x14ac:dyDescent="0.25">
      <c r="A35" s="1">
        <v>34</v>
      </c>
      <c r="B35" s="1">
        <v>7</v>
      </c>
      <c r="C35" s="3" t="s">
        <v>1809</v>
      </c>
      <c r="D35" s="1">
        <v>2</v>
      </c>
      <c r="E35" s="1">
        <v>2</v>
      </c>
      <c r="F35" s="3" t="s">
        <v>1826</v>
      </c>
      <c r="G35" s="3" t="s">
        <v>769</v>
      </c>
      <c r="H35" s="1">
        <v>1</v>
      </c>
      <c r="I35" s="1" t="s">
        <v>61</v>
      </c>
      <c r="J35" s="1" t="s">
        <v>61</v>
      </c>
      <c r="K35" s="1">
        <v>7</v>
      </c>
      <c r="L35" s="1" t="s">
        <v>2574</v>
      </c>
      <c r="M35" s="2" t="str">
        <f t="shared" si="0"/>
        <v xml:space="preserve">                new PurchaseOrder { Id = 34, SupplierId = 7, OrderDate = DateTime.Parse("2013-01-09"), DeliveryMethodId = 2, ContactPersonId = 2, ExpectedDeliveryDate = DateTime.Parse("2013-01-29"), SupplierReference = "BC0280982", IsOrderFinalized = true, LastEditedBy = 7, LastEditedWhen = DateTime.Parse("2013-01-10 07:00:00.0000000") },</v>
      </c>
    </row>
    <row r="36" spans="1:13" ht="75" x14ac:dyDescent="0.25">
      <c r="A36" s="1">
        <v>35</v>
      </c>
      <c r="B36" s="1">
        <v>10</v>
      </c>
      <c r="C36" s="3" t="s">
        <v>1809</v>
      </c>
      <c r="D36" s="1">
        <v>8</v>
      </c>
      <c r="E36" s="1">
        <v>2</v>
      </c>
      <c r="F36" s="3" t="s">
        <v>1826</v>
      </c>
      <c r="G36" s="3" t="s">
        <v>802</v>
      </c>
      <c r="H36" s="1">
        <v>1</v>
      </c>
      <c r="I36" s="1" t="s">
        <v>61</v>
      </c>
      <c r="J36" s="1" t="s">
        <v>61</v>
      </c>
      <c r="K36" s="1">
        <v>7</v>
      </c>
      <c r="L36" s="1" t="s">
        <v>2574</v>
      </c>
      <c r="M36" s="2" t="str">
        <f t="shared" si="0"/>
        <v xml:space="preserve">                new PurchaseOrder { Id = 35, SupplierId = 10, OrderDate = DateTime.Parse("2013-01-09"), DeliveryMethodId = 8, ContactPersonId = 2, ExpectedDeliveryDate = DateTime.Parse("2013-01-29"), SupplierReference = "ML0300202", IsOrderFinalized = true, LastEditedBy = 7, LastEditedWhen = DateTime.Parse("2013-01-10 07:00:00.0000000") },</v>
      </c>
    </row>
    <row r="37" spans="1:13" ht="75" x14ac:dyDescent="0.25">
      <c r="A37" s="1">
        <v>36</v>
      </c>
      <c r="B37" s="1">
        <v>4</v>
      </c>
      <c r="C37" s="3" t="s">
        <v>1810</v>
      </c>
      <c r="D37" s="1">
        <v>7</v>
      </c>
      <c r="E37" s="1">
        <v>2</v>
      </c>
      <c r="F37" s="3" t="s">
        <v>1827</v>
      </c>
      <c r="G37" s="3">
        <v>293092</v>
      </c>
      <c r="H37" s="1">
        <v>1</v>
      </c>
      <c r="I37" s="1" t="s">
        <v>61</v>
      </c>
      <c r="J37" s="1" t="s">
        <v>61</v>
      </c>
      <c r="K37" s="1">
        <v>9</v>
      </c>
      <c r="L37" s="1" t="s">
        <v>1891</v>
      </c>
      <c r="M37" s="2" t="str">
        <f t="shared" si="0"/>
        <v xml:space="preserve">                new PurchaseOrder { Id = 36, SupplierId = 4, OrderDate = DateTime.Parse("2013-01-10"), DeliveryMethodId = 7, ContactPersonId = 2, ExpectedDeliveryDate = DateTime.Parse("2013-01-30"), SupplierReference = "293092", IsOrderFinalized = true, LastEditedBy = 9, LastEditedWhen = DateTime.Parse("2013-01-11 07:00:00.0000000") },</v>
      </c>
    </row>
    <row r="38" spans="1:13" ht="75" x14ac:dyDescent="0.25">
      <c r="A38" s="1">
        <v>37</v>
      </c>
      <c r="B38" s="1">
        <v>5</v>
      </c>
      <c r="C38" s="3" t="s">
        <v>1810</v>
      </c>
      <c r="D38" s="1">
        <v>10</v>
      </c>
      <c r="E38" s="1">
        <v>2</v>
      </c>
      <c r="F38" s="3" t="s">
        <v>1827</v>
      </c>
      <c r="G38" s="3">
        <v>8803922</v>
      </c>
      <c r="H38" s="1">
        <v>1</v>
      </c>
      <c r="I38" s="1" t="s">
        <v>61</v>
      </c>
      <c r="J38" s="1" t="s">
        <v>61</v>
      </c>
      <c r="K38" s="1">
        <v>9</v>
      </c>
      <c r="L38" s="1" t="s">
        <v>1891</v>
      </c>
      <c r="M38" s="2" t="str">
        <f t="shared" si="0"/>
        <v xml:space="preserve">                new PurchaseOrder { Id = 37, SupplierId = 5, OrderDate = DateTime.Parse("2013-01-10"), DeliveryMethodId = 10, ContactPersonId = 2, ExpectedDeliveryDate = DateTime.Parse("2013-01-30"), SupplierReference = "8803922", IsOrderFinalized = true, LastEditedBy = 9, LastEditedWhen = DateTime.Parse("2013-01-11 07:00:00.0000000") },</v>
      </c>
    </row>
    <row r="39" spans="1:13" ht="75" x14ac:dyDescent="0.25">
      <c r="A39" s="1">
        <v>38</v>
      </c>
      <c r="B39" s="1">
        <v>7</v>
      </c>
      <c r="C39" s="3" t="s">
        <v>1810</v>
      </c>
      <c r="D39" s="1">
        <v>2</v>
      </c>
      <c r="E39" s="1">
        <v>2</v>
      </c>
      <c r="F39" s="3" t="s">
        <v>1827</v>
      </c>
      <c r="G39" s="3" t="s">
        <v>769</v>
      </c>
      <c r="H39" s="1">
        <v>1</v>
      </c>
      <c r="I39" s="1" t="s">
        <v>61</v>
      </c>
      <c r="J39" s="1" t="s">
        <v>61</v>
      </c>
      <c r="K39" s="1">
        <v>9</v>
      </c>
      <c r="L39" s="1" t="s">
        <v>1891</v>
      </c>
      <c r="M39" s="2" t="str">
        <f t="shared" si="0"/>
        <v xml:space="preserve">                new PurchaseOrder { Id = 38, SupplierId = 7, OrderDate = DateTime.Parse("2013-01-10"), DeliveryMethodId = 2, ContactPersonId = 2, ExpectedDeliveryDate = DateTime.Parse("2013-01-30"), SupplierReference = "BC0280982", IsOrderFinalized = true, LastEditedBy = 9, LastEditedWhen = DateTime.Parse("2013-01-11 07:00:00.0000000") },</v>
      </c>
    </row>
    <row r="40" spans="1:13" ht="75" x14ac:dyDescent="0.25">
      <c r="A40" s="1">
        <v>39</v>
      </c>
      <c r="B40" s="1">
        <v>4</v>
      </c>
      <c r="C40" s="3" t="s">
        <v>1811</v>
      </c>
      <c r="D40" s="1">
        <v>7</v>
      </c>
      <c r="E40" s="1">
        <v>2</v>
      </c>
      <c r="F40" s="3" t="s">
        <v>1821</v>
      </c>
      <c r="G40" s="3">
        <v>293092</v>
      </c>
      <c r="H40" s="1">
        <v>1</v>
      </c>
      <c r="I40" s="1" t="s">
        <v>61</v>
      </c>
      <c r="J40" s="1" t="s">
        <v>61</v>
      </c>
      <c r="K40" s="1">
        <v>2</v>
      </c>
      <c r="L40" s="1" t="s">
        <v>2575</v>
      </c>
      <c r="M40" s="2" t="str">
        <f t="shared" si="0"/>
        <v xml:space="preserve">                new PurchaseOrder { Id = 39, SupplierId = 4, OrderDate = DateTime.Parse("2013-01-11"), DeliveryMethodId = 7, ContactPersonId = 2, ExpectedDeliveryDate = DateTime.Parse("2013-01-23"), SupplierReference = "293092", IsOrderFinalized = true, LastEditedBy = 2, LastEditedWhen = DateTime.Parse("2013-01-14 07:00:00.0000000") },</v>
      </c>
    </row>
    <row r="41" spans="1:13" ht="75" x14ac:dyDescent="0.25">
      <c r="A41" s="1">
        <v>40</v>
      </c>
      <c r="B41" s="1">
        <v>5</v>
      </c>
      <c r="C41" s="3" t="s">
        <v>1811</v>
      </c>
      <c r="D41" s="1">
        <v>10</v>
      </c>
      <c r="E41" s="1">
        <v>2</v>
      </c>
      <c r="F41" s="3" t="s">
        <v>1821</v>
      </c>
      <c r="G41" s="3">
        <v>8803922</v>
      </c>
      <c r="H41" s="1">
        <v>1</v>
      </c>
      <c r="I41" s="1" t="s">
        <v>61</v>
      </c>
      <c r="J41" s="1" t="s">
        <v>61</v>
      </c>
      <c r="K41" s="1">
        <v>2</v>
      </c>
      <c r="L41" s="1" t="s">
        <v>2575</v>
      </c>
      <c r="M41" s="2" t="str">
        <f t="shared" si="0"/>
        <v xml:space="preserve">                new PurchaseOrder { Id = 40, SupplierId = 5, OrderDate = DateTime.Parse("2013-01-11"), DeliveryMethodId = 10, ContactPersonId = 2, ExpectedDeliveryDate = DateTime.Parse("2013-01-23"), SupplierReference = "8803922", IsOrderFinalized = true, LastEditedBy = 2, LastEditedWhen = DateTime.Parse("2013-01-14 07:00:00.0000000") },</v>
      </c>
    </row>
    <row r="42" spans="1:13" ht="75" x14ac:dyDescent="0.25">
      <c r="A42" s="1">
        <v>41</v>
      </c>
      <c r="B42" s="1">
        <v>4</v>
      </c>
      <c r="C42" s="3" t="s">
        <v>1813</v>
      </c>
      <c r="D42" s="1">
        <v>7</v>
      </c>
      <c r="E42" s="1">
        <v>2</v>
      </c>
      <c r="F42" s="3" t="s">
        <v>1829</v>
      </c>
      <c r="G42" s="3">
        <v>293092</v>
      </c>
      <c r="H42" s="1">
        <v>1</v>
      </c>
      <c r="I42" s="1" t="s">
        <v>61</v>
      </c>
      <c r="J42" s="1" t="s">
        <v>61</v>
      </c>
      <c r="K42" s="1">
        <v>2</v>
      </c>
      <c r="L42" s="1" t="s">
        <v>2575</v>
      </c>
      <c r="M42" s="2" t="str">
        <f t="shared" si="0"/>
        <v xml:space="preserve">                new PurchaseOrder { Id = 41, SupplierId = 4, OrderDate = DateTime.Parse("2013-01-12"), DeliveryMethodId = 7, ContactPersonId = 2, ExpectedDeliveryDate = DateTime.Parse("2013-02-01"), SupplierReference = "293092", IsOrderFinalized = true, LastEditedBy = 2, LastEditedWhen = DateTime.Parse("2013-01-14 07:00:00.0000000") },</v>
      </c>
    </row>
    <row r="43" spans="1:13" ht="75" x14ac:dyDescent="0.25">
      <c r="A43" s="1">
        <v>42</v>
      </c>
      <c r="B43" s="1">
        <v>7</v>
      </c>
      <c r="C43" s="3" t="s">
        <v>1813</v>
      </c>
      <c r="D43" s="1">
        <v>2</v>
      </c>
      <c r="E43" s="1">
        <v>2</v>
      </c>
      <c r="F43" s="3" t="s">
        <v>1829</v>
      </c>
      <c r="G43" s="3" t="s">
        <v>769</v>
      </c>
      <c r="H43" s="1">
        <v>1</v>
      </c>
      <c r="I43" s="1" t="s">
        <v>61</v>
      </c>
      <c r="J43" s="1" t="s">
        <v>61</v>
      </c>
      <c r="K43" s="1">
        <v>2</v>
      </c>
      <c r="L43" s="1" t="s">
        <v>2575</v>
      </c>
      <c r="M43" s="2" t="str">
        <f t="shared" si="0"/>
        <v xml:space="preserve">                new PurchaseOrder { Id = 42, SupplierId = 7, OrderDate = DateTime.Parse("2013-01-12"), DeliveryMethodId = 2, ContactPersonId = 2, ExpectedDeliveryDate = DateTime.Parse("2013-02-01"), SupplierReference = "BC0280982", IsOrderFinalized = true, LastEditedBy = 2, LastEditedWhen = DateTime.Parse("2013-01-14 07:00:00.0000000") },</v>
      </c>
    </row>
    <row r="44" spans="1:13" ht="75" x14ac:dyDescent="0.25">
      <c r="A44" s="1">
        <v>43</v>
      </c>
      <c r="B44" s="1">
        <v>4</v>
      </c>
      <c r="C44" s="3" t="s">
        <v>1812</v>
      </c>
      <c r="D44" s="1">
        <v>7</v>
      </c>
      <c r="E44" s="1">
        <v>2</v>
      </c>
      <c r="F44" s="3" t="s">
        <v>2565</v>
      </c>
      <c r="G44" s="3">
        <v>293092</v>
      </c>
      <c r="H44" s="1">
        <v>1</v>
      </c>
      <c r="I44" s="1" t="s">
        <v>61</v>
      </c>
      <c r="J44" s="1" t="s">
        <v>61</v>
      </c>
      <c r="K44" s="1">
        <v>15</v>
      </c>
      <c r="L44" s="1" t="s">
        <v>1916</v>
      </c>
      <c r="M44" s="2" t="str">
        <f t="shared" si="0"/>
        <v xml:space="preserve">                new PurchaseOrder { Id = 43, SupplierId = 4, OrderDate = DateTime.Parse("2013-01-14"), DeliveryMethodId = 7, ContactPersonId = 2, ExpectedDeliveryDate = DateTime.Parse("2013-02-03"), SupplierReference = "293092", IsOrderFinalized = true, LastEditedBy = 15, LastEditedWhen = DateTime.Parse("2013-01-15 07:00:00.0000000") },</v>
      </c>
    </row>
    <row r="45" spans="1:13" ht="75" x14ac:dyDescent="0.25">
      <c r="A45" s="1">
        <v>44</v>
      </c>
      <c r="B45" s="1">
        <v>5</v>
      </c>
      <c r="C45" s="3" t="s">
        <v>1812</v>
      </c>
      <c r="D45" s="1">
        <v>10</v>
      </c>
      <c r="E45" s="1">
        <v>2</v>
      </c>
      <c r="F45" s="3" t="s">
        <v>2565</v>
      </c>
      <c r="G45" s="3">
        <v>8803922</v>
      </c>
      <c r="H45" s="1">
        <v>1</v>
      </c>
      <c r="I45" s="1" t="s">
        <v>61</v>
      </c>
      <c r="J45" s="1" t="s">
        <v>61</v>
      </c>
      <c r="K45" s="1">
        <v>15</v>
      </c>
      <c r="L45" s="1" t="s">
        <v>1916</v>
      </c>
      <c r="M45" s="2" t="str">
        <f t="shared" si="0"/>
        <v xml:space="preserve">                new PurchaseOrder { Id = 44, SupplierId = 5, OrderDate = DateTime.Parse("2013-01-14"), DeliveryMethodId = 10, ContactPersonId = 2, ExpectedDeliveryDate = DateTime.Parse("2013-02-03"), SupplierReference = "8803922", IsOrderFinalized = true, LastEditedBy = 15, LastEditedWhen = DateTime.Parse("2013-01-15 07:00:00.0000000") },</v>
      </c>
    </row>
    <row r="46" spans="1:13" ht="75" x14ac:dyDescent="0.25">
      <c r="A46" s="1">
        <v>45</v>
      </c>
      <c r="B46" s="1">
        <v>7</v>
      </c>
      <c r="C46" s="3" t="s">
        <v>1812</v>
      </c>
      <c r="D46" s="1">
        <v>2</v>
      </c>
      <c r="E46" s="1">
        <v>2</v>
      </c>
      <c r="F46" s="3" t="s">
        <v>2565</v>
      </c>
      <c r="G46" s="3" t="s">
        <v>769</v>
      </c>
      <c r="H46" s="1">
        <v>1</v>
      </c>
      <c r="I46" s="1" t="s">
        <v>61</v>
      </c>
      <c r="J46" s="1" t="s">
        <v>61</v>
      </c>
      <c r="K46" s="1">
        <v>15</v>
      </c>
      <c r="L46" s="1" t="s">
        <v>1916</v>
      </c>
      <c r="M46" s="2" t="str">
        <f t="shared" si="0"/>
        <v xml:space="preserve">                new PurchaseOrder { Id = 45, SupplierId = 7, OrderDate = DateTime.Parse("2013-01-14"), DeliveryMethodId = 2, ContactPersonId = 2, ExpectedDeliveryDate = DateTime.Parse("2013-02-03"), SupplierReference = "BC0280982", IsOrderFinalized = true, LastEditedBy = 15, LastEditedWhen = DateTime.Parse("2013-01-15 07:00:00.0000000") },</v>
      </c>
    </row>
    <row r="47" spans="1:13" ht="75" x14ac:dyDescent="0.25">
      <c r="A47" s="1">
        <v>46</v>
      </c>
      <c r="B47" s="1">
        <v>10</v>
      </c>
      <c r="C47" s="3" t="s">
        <v>1812</v>
      </c>
      <c r="D47" s="1">
        <v>8</v>
      </c>
      <c r="E47" s="1">
        <v>2</v>
      </c>
      <c r="F47" s="3" t="s">
        <v>2565</v>
      </c>
      <c r="G47" s="3" t="s">
        <v>802</v>
      </c>
      <c r="H47" s="1">
        <v>1</v>
      </c>
      <c r="I47" s="1" t="s">
        <v>61</v>
      </c>
      <c r="J47" s="1" t="s">
        <v>61</v>
      </c>
      <c r="K47" s="1">
        <v>15</v>
      </c>
      <c r="L47" s="1" t="s">
        <v>1916</v>
      </c>
      <c r="M47" s="2" t="str">
        <f t="shared" si="0"/>
        <v xml:space="preserve">                new PurchaseOrder { Id = 46, SupplierId = 10, OrderDate = DateTime.Parse("2013-01-14"), DeliveryMethodId = 8, ContactPersonId = 2, ExpectedDeliveryDate = DateTime.Parse("2013-02-03"), SupplierReference = "ML0300202", IsOrderFinalized = true, LastEditedBy = 15, LastEditedWhen = DateTime.Parse("2013-01-15 07:00:00.0000000") },</v>
      </c>
    </row>
    <row r="48" spans="1:13" ht="75" x14ac:dyDescent="0.25">
      <c r="A48" s="1">
        <v>47</v>
      </c>
      <c r="B48" s="1">
        <v>4</v>
      </c>
      <c r="C48" s="3" t="s">
        <v>1814</v>
      </c>
      <c r="D48" s="1">
        <v>7</v>
      </c>
      <c r="E48" s="1">
        <v>2</v>
      </c>
      <c r="F48" s="3" t="s">
        <v>1826</v>
      </c>
      <c r="G48" s="3">
        <v>293092</v>
      </c>
      <c r="H48" s="1">
        <v>1</v>
      </c>
      <c r="I48" s="1" t="s">
        <v>61</v>
      </c>
      <c r="J48" s="1" t="s">
        <v>61</v>
      </c>
      <c r="K48" s="1">
        <v>6</v>
      </c>
      <c r="L48" s="1" t="s">
        <v>1927</v>
      </c>
      <c r="M48" s="2" t="str">
        <f t="shared" si="0"/>
        <v xml:space="preserve">                new PurchaseOrder { Id = 47, SupplierId = 4, OrderDate = DateTime.Parse("2013-01-15"), DeliveryMethodId = 7, ContactPersonId = 2, ExpectedDeliveryDate = DateTime.Parse("2013-01-29"), SupplierReference = "293092", IsOrderFinalized = true, LastEditedBy = 6, LastEditedWhen = DateTime.Parse("2013-01-16 07:00:00.0000000") },</v>
      </c>
    </row>
    <row r="49" spans="1:13" ht="75" x14ac:dyDescent="0.25">
      <c r="A49" s="1">
        <v>48</v>
      </c>
      <c r="B49" s="1">
        <v>5</v>
      </c>
      <c r="C49" s="3" t="s">
        <v>1814</v>
      </c>
      <c r="D49" s="1">
        <v>10</v>
      </c>
      <c r="E49" s="1">
        <v>2</v>
      </c>
      <c r="F49" s="3" t="s">
        <v>1826</v>
      </c>
      <c r="G49" s="3">
        <v>8803922</v>
      </c>
      <c r="H49" s="1">
        <v>1</v>
      </c>
      <c r="I49" s="1" t="s">
        <v>61</v>
      </c>
      <c r="J49" s="1" t="s">
        <v>61</v>
      </c>
      <c r="K49" s="1">
        <v>6</v>
      </c>
      <c r="L49" s="1" t="s">
        <v>1927</v>
      </c>
      <c r="M49" s="2" t="str">
        <f t="shared" si="0"/>
        <v xml:space="preserve">                new PurchaseOrder { Id = 48, SupplierId = 5, OrderDate = DateTime.Parse("2013-01-15"), DeliveryMethodId = 10, ContactPersonId = 2, ExpectedDeliveryDate = DateTime.Parse("2013-01-29"), SupplierReference = "8803922", IsOrderFinalized = true, LastEditedBy = 6, LastEditedWhen = DateTime.Parse("2013-01-16 07:00:00.0000000") },</v>
      </c>
    </row>
    <row r="50" spans="1:13" ht="75" x14ac:dyDescent="0.25">
      <c r="A50" s="1">
        <v>49</v>
      </c>
      <c r="B50" s="1">
        <v>10</v>
      </c>
      <c r="C50" s="3" t="s">
        <v>1814</v>
      </c>
      <c r="D50" s="1">
        <v>8</v>
      </c>
      <c r="E50" s="1">
        <v>2</v>
      </c>
      <c r="F50" s="3" t="s">
        <v>1826</v>
      </c>
      <c r="G50" s="3" t="s">
        <v>802</v>
      </c>
      <c r="H50" s="1">
        <v>1</v>
      </c>
      <c r="I50" s="1" t="s">
        <v>61</v>
      </c>
      <c r="J50" s="1" t="s">
        <v>61</v>
      </c>
      <c r="K50" s="1">
        <v>6</v>
      </c>
      <c r="L50" s="1" t="s">
        <v>1927</v>
      </c>
      <c r="M50" s="2" t="str">
        <f t="shared" si="0"/>
        <v xml:space="preserve">                new PurchaseOrder { Id = 49, SupplierId = 10, OrderDate = DateTime.Parse("2013-01-15"), DeliveryMethodId = 8, ContactPersonId = 2, ExpectedDeliveryDate = DateTime.Parse("2013-01-29"), SupplierReference = "ML0300202", IsOrderFinalized = true, LastEditedBy = 6, LastEditedWhen = DateTime.Parse("2013-01-16 07:00:00.0000000") },</v>
      </c>
    </row>
    <row r="51" spans="1:13" ht="75" x14ac:dyDescent="0.25">
      <c r="A51" s="1">
        <v>50</v>
      </c>
      <c r="B51" s="1">
        <v>4</v>
      </c>
      <c r="C51" s="3" t="s">
        <v>1815</v>
      </c>
      <c r="D51" s="1">
        <v>7</v>
      </c>
      <c r="E51" s="1">
        <v>2</v>
      </c>
      <c r="F51" s="3" t="s">
        <v>1821</v>
      </c>
      <c r="G51" s="3">
        <v>293092</v>
      </c>
      <c r="H51" s="1">
        <v>1</v>
      </c>
      <c r="I51" s="1" t="s">
        <v>61</v>
      </c>
      <c r="J51" s="1" t="s">
        <v>61</v>
      </c>
      <c r="K51" s="1">
        <v>7</v>
      </c>
      <c r="L51" s="1" t="s">
        <v>1937</v>
      </c>
      <c r="M51" s="2" t="str">
        <f t="shared" si="0"/>
        <v xml:space="preserve">                new PurchaseOrder { Id = 50, SupplierId = 4, OrderDate = DateTime.Parse("2013-01-16"), DeliveryMethodId = 7, ContactPersonId = 2, ExpectedDeliveryDate = DateTime.Parse("2013-01-23"), SupplierReference = "293092", IsOrderFinalized = true, LastEditedBy = 7, LastEditedWhen = DateTime.Parse("2013-01-17 07:00:00.0000000") },</v>
      </c>
    </row>
  </sheetData>
  <autoFilter ref="A1:M5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People</vt:lpstr>
      <vt:lpstr>Countries</vt:lpstr>
      <vt:lpstr>StateProvinces</vt:lpstr>
      <vt:lpstr>Cities</vt:lpstr>
      <vt:lpstr>DeliveryMethods</vt:lpstr>
      <vt:lpstr>PaymentMethods</vt:lpstr>
      <vt:lpstr>SystemParameters</vt:lpstr>
      <vt:lpstr>TransactionTypes</vt:lpstr>
      <vt:lpstr>PurchaseOrders</vt:lpstr>
      <vt:lpstr>PurchaseOrderLines</vt:lpstr>
      <vt:lpstr>SupplierCategories</vt:lpstr>
      <vt:lpstr>Supplier</vt:lpstr>
      <vt:lpstr>SupplierTransactions</vt:lpstr>
      <vt:lpstr>BuyingGroups</vt:lpstr>
      <vt:lpstr>CustomerCategories</vt:lpstr>
      <vt:lpstr>Customers</vt:lpstr>
      <vt:lpstr>CustomerTransactions</vt:lpstr>
      <vt:lpstr>Invoices</vt:lpstr>
      <vt:lpstr>InvoiceLines</vt:lpstr>
      <vt:lpstr>Orders</vt:lpstr>
      <vt:lpstr>OrderLines</vt:lpstr>
      <vt:lpstr>SpecialDeals</vt:lpstr>
      <vt:lpstr>ColdRoomTemperatures</vt:lpstr>
      <vt:lpstr>Colors</vt:lpstr>
      <vt:lpstr>PackageTypes</vt:lpstr>
      <vt:lpstr>StockGroups</vt:lpstr>
      <vt:lpstr>StockItemHoldings</vt:lpstr>
      <vt:lpstr>StockItems</vt:lpstr>
      <vt:lpstr>StockItemStockGroups</vt:lpstr>
      <vt:lpstr>StockItemTransactions</vt:lpstr>
      <vt:lpstr>VehicleTemperatures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GOKALP</dc:creator>
  <cp:lastModifiedBy>IBRAHIM GOKALP</cp:lastModifiedBy>
  <dcterms:created xsi:type="dcterms:W3CDTF">2020-02-04T08:38:10Z</dcterms:created>
  <dcterms:modified xsi:type="dcterms:W3CDTF">2020-02-11T15:04:44Z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7afeb27d-faef-4271-b65e-6e42901dc42f</vt:lpwstr>
  </property>
  <property fmtid="{D5CDD505-2E9C-101B-9397-08002B2CF9AE}" pid="3" name="TURKCELLCLASSIFICATION">
    <vt:lpwstr>TURKCELL DAHİLİ</vt:lpwstr>
  </property>
</Properties>
</file>