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1980-2021" sheetId="1" r:id="rId1"/>
    <sheet name="Χρήσιμες Επεξηγήσεις" sheetId="2" r:id="rId2"/>
    <sheet name="DSBsRepaired" sheetId="3" r:id="rId3"/>
  </sheets>
  <externalReferences>
    <externalReference r:id="rId4"/>
  </externalReferences>
  <definedNames>
    <definedName name="_xlnm._FilterDatabase" localSheetId="0" hidden="1">'1980-2021'!$J$1:$J$1010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93" i="2" l="1"/>
  <c r="D592" i="2"/>
  <c r="D591" i="2"/>
  <c r="D317" i="2"/>
  <c r="D316" i="2"/>
  <c r="D315" i="2"/>
  <c r="D314" i="2"/>
  <c r="D101" i="2"/>
  <c r="D100" i="2"/>
  <c r="D99" i="2"/>
  <c r="D98" i="2"/>
  <c r="D97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<sst xmlns="http://schemas.openxmlformats.org/spreadsheetml/2006/main" count="7698" uniqueCount="2069">
  <si>
    <t>#ExpID</t>
  </si>
  <si>
    <t>PMID</t>
  </si>
  <si>
    <t>#Exp</t>
  </si>
  <si>
    <t>Human Cells</t>
  </si>
  <si>
    <t>Tissue</t>
  </si>
  <si>
    <t>CellClass</t>
  </si>
  <si>
    <t>CellCycle</t>
  </si>
  <si>
    <t>LET</t>
  </si>
  <si>
    <t>RBE</t>
  </si>
  <si>
    <t>ProtonRadiation</t>
  </si>
  <si>
    <t>Dose Rate</t>
  </si>
  <si>
    <t>Irradiation conditions (Irradiation modalities)</t>
  </si>
  <si>
    <t>ai_fit</t>
  </si>
  <si>
    <t>bi_fit</t>
  </si>
  <si>
    <t>DSBs/(Gbp*Gy)</t>
  </si>
  <si>
    <t>nonDSBClusters/(Gbp*Gy)</t>
  </si>
  <si>
    <t>#DSBsRepaired/#hours</t>
  </si>
  <si>
    <t>HMV-I</t>
  </si>
  <si>
    <t>t</t>
  </si>
  <si>
    <t>a</t>
  </si>
  <si>
    <t>60 MeV</t>
  </si>
  <si>
    <t>N/A</t>
  </si>
  <si>
    <t>s</t>
  </si>
  <si>
    <t>0.142</t>
  </si>
  <si>
    <t>0.088</t>
  </si>
  <si>
    <t>2.4</t>
  </si>
  <si>
    <t>0.5 Gy/min</t>
  </si>
  <si>
    <t>Fibroblasts</t>
  </si>
  <si>
    <t>n</t>
  </si>
  <si>
    <t>1.30</t>
  </si>
  <si>
    <t>0.535</t>
  </si>
  <si>
    <t>0.016</t>
  </si>
  <si>
    <t>HeLa</t>
  </si>
  <si>
    <t>0.53</t>
  </si>
  <si>
    <t>0.084</t>
  </si>
  <si>
    <t>23 keV/μm</t>
  </si>
  <si>
    <t>0.85</t>
  </si>
  <si>
    <t>0.037</t>
  </si>
  <si>
    <t>HeLa S3</t>
  </si>
  <si>
    <t>0.67</t>
  </si>
  <si>
    <t>1.01</t>
  </si>
  <si>
    <t>(-)0.001</t>
  </si>
  <si>
    <t>1.22</t>
  </si>
  <si>
    <t>0.004</t>
  </si>
  <si>
    <t>skin</t>
  </si>
  <si>
    <t>65 MeV</t>
  </si>
  <si>
    <t>1.09</t>
  </si>
  <si>
    <t>0.057</t>
  </si>
  <si>
    <t>1.12</t>
  </si>
  <si>
    <t>1.19</t>
  </si>
  <si>
    <t>6 keV/ μm</t>
  </si>
  <si>
    <t>1.27</t>
  </si>
  <si>
    <t>DLD1</t>
  </si>
  <si>
    <t>m</t>
  </si>
  <si>
    <t>0.47</t>
  </si>
  <si>
    <t>(-)0.046</t>
  </si>
  <si>
    <t>HCT116</t>
  </si>
  <si>
    <t>0.23</t>
  </si>
  <si>
    <t>0.32</t>
  </si>
  <si>
    <t>0.06</t>
  </si>
  <si>
    <t>HSG</t>
  </si>
  <si>
    <t>1.02</t>
  </si>
  <si>
    <t>1.05</t>
  </si>
  <si>
    <t>HT1080</t>
  </si>
  <si>
    <t>fibroblast</t>
  </si>
  <si>
    <t>0.184</t>
  </si>
  <si>
    <t>0.051</t>
  </si>
  <si>
    <t>HTB140</t>
  </si>
  <si>
    <t>1.68</t>
  </si>
  <si>
    <t>62 MeV</t>
  </si>
  <si>
    <t>0.061</t>
  </si>
  <si>
    <t>2.08</t>
  </si>
  <si>
    <t>0.073</t>
  </si>
  <si>
    <t>2.84</t>
  </si>
  <si>
    <t>0.104</t>
  </si>
  <si>
    <t>7.14</t>
  </si>
  <si>
    <t>0.267</t>
  </si>
  <si>
    <t>235 MeV</t>
  </si>
  <si>
    <t>0.294</t>
  </si>
  <si>
    <t>0.056</t>
  </si>
  <si>
    <t>0.183</t>
  </si>
  <si>
    <t>0.053</t>
  </si>
  <si>
    <t>1.26</t>
  </si>
  <si>
    <t>SQ20B</t>
  </si>
  <si>
    <t>3 Gy/ min</t>
  </si>
  <si>
    <t>AG1522</t>
  </si>
  <si>
    <t>skin fibroblast</t>
  </si>
  <si>
    <t>1.0</t>
  </si>
  <si>
    <t>1000 MeV</t>
  </si>
  <si>
    <t>100 MeV</t>
  </si>
  <si>
    <t>0.22 keV/ μm</t>
  </si>
  <si>
    <t>2.1</t>
  </si>
  <si>
    <t>SCC25</t>
  </si>
  <si>
    <t>1.23</t>
  </si>
  <si>
    <t>0.13</t>
  </si>
  <si>
    <t>0.020</t>
  </si>
  <si>
    <t>0.9</t>
  </si>
  <si>
    <t>0.036</t>
  </si>
  <si>
    <t>A549</t>
  </si>
  <si>
    <t>lung</t>
  </si>
  <si>
    <t>prostate</t>
  </si>
  <si>
    <t>1.1</t>
  </si>
  <si>
    <t>Hep2</t>
  </si>
  <si>
    <t>1.46</t>
  </si>
  <si>
    <t>1 Gy/ min</t>
  </si>
  <si>
    <t>0.166</t>
  </si>
  <si>
    <t>0.058</t>
  </si>
  <si>
    <t>1.57</t>
  </si>
  <si>
    <t>0.286</t>
  </si>
  <si>
    <t>0.044</t>
  </si>
  <si>
    <t>0.598</t>
  </si>
  <si>
    <t>0.017</t>
  </si>
  <si>
    <t>2.3</t>
  </si>
  <si>
    <t>0.555</t>
  </si>
  <si>
    <t>1.7</t>
  </si>
  <si>
    <t>0.344</t>
  </si>
  <si>
    <t>1.86</t>
  </si>
  <si>
    <t>0.385</t>
  </si>
  <si>
    <t>1.95</t>
  </si>
  <si>
    <t>0.372</t>
  </si>
  <si>
    <t>0.063</t>
  </si>
  <si>
    <t>0.95</t>
  </si>
  <si>
    <t>0.157</t>
  </si>
  <si>
    <t>0.048</t>
  </si>
  <si>
    <t>0.164</t>
  </si>
  <si>
    <t>1.3</t>
  </si>
  <si>
    <t>0.139</t>
  </si>
  <si>
    <t>0.141</t>
  </si>
  <si>
    <t>0.062</t>
  </si>
  <si>
    <t>AG01522</t>
  </si>
  <si>
    <t>2 keV/ μm</t>
  </si>
  <si>
    <t>2 Gy/ min</t>
  </si>
  <si>
    <t>0.57</t>
  </si>
  <si>
    <t>0.047</t>
  </si>
  <si>
    <t>2.1 at 1 Gy</t>
  </si>
  <si>
    <t>2 at 1 Gy/ 25 hours</t>
  </si>
  <si>
    <t>1.2</t>
  </si>
  <si>
    <t>0.035</t>
  </si>
  <si>
    <t>1.9 at 1 Gy</t>
  </si>
  <si>
    <t>1.8 at 1 Gy/ 25 hours</t>
  </si>
  <si>
    <t>U-CH1</t>
  </si>
  <si>
    <t>0.89</t>
  </si>
  <si>
    <t>H460</t>
  </si>
  <si>
    <t>59M</t>
  </si>
  <si>
    <t>2.47</t>
  </si>
  <si>
    <t>0.75</t>
  </si>
  <si>
    <t>0.119</t>
  </si>
  <si>
    <t>2.5</t>
  </si>
  <si>
    <t>1.29</t>
  </si>
  <si>
    <t>0.041</t>
  </si>
  <si>
    <t>2.6</t>
  </si>
  <si>
    <t>1.70</t>
  </si>
  <si>
    <t>0.079</t>
  </si>
  <si>
    <t>2.8</t>
  </si>
  <si>
    <t>1.87</t>
  </si>
  <si>
    <t>0.074</t>
  </si>
  <si>
    <t>2.43</t>
  </si>
  <si>
    <t>0.66</t>
  </si>
  <si>
    <t>0.117</t>
  </si>
  <si>
    <t>0.075</t>
  </si>
  <si>
    <t>1.15</t>
  </si>
  <si>
    <t>1.36</t>
  </si>
  <si>
    <t>2.9</t>
  </si>
  <si>
    <t>1.61</t>
  </si>
  <si>
    <t>0.023</t>
  </si>
  <si>
    <t>3.0</t>
  </si>
  <si>
    <t>2.01</t>
  </si>
  <si>
    <t>0.011</t>
  </si>
  <si>
    <t>U87</t>
  </si>
  <si>
    <t>brain</t>
  </si>
  <si>
    <t>0.14</t>
  </si>
  <si>
    <t>0.064</t>
  </si>
  <si>
    <t>0.17</t>
  </si>
  <si>
    <t>0.065</t>
  </si>
  <si>
    <t>2.2</t>
  </si>
  <si>
    <t>0.22</t>
  </si>
  <si>
    <t>0.071</t>
  </si>
  <si>
    <t>0.44</t>
  </si>
  <si>
    <t>0.045</t>
  </si>
  <si>
    <t>0.77</t>
  </si>
  <si>
    <t>0.008</t>
  </si>
  <si>
    <t>0.90</t>
  </si>
  <si>
    <t>0.010</t>
  </si>
  <si>
    <t>0.16</t>
  </si>
  <si>
    <t>0.19</t>
  </si>
  <si>
    <t>2.0</t>
  </si>
  <si>
    <t>0.31</t>
  </si>
  <si>
    <t>0.41</t>
  </si>
  <si>
    <t>0.5</t>
  </si>
  <si>
    <t>0.059</t>
  </si>
  <si>
    <t>0.99</t>
  </si>
  <si>
    <t>0.15</t>
  </si>
  <si>
    <t>0.067</t>
  </si>
  <si>
    <t>0.05</t>
  </si>
  <si>
    <t>1.5</t>
  </si>
  <si>
    <t>0.03</t>
  </si>
  <si>
    <t>HFIB 2</t>
  </si>
  <si>
    <t>0.855</t>
  </si>
  <si>
    <t>0.040</t>
  </si>
  <si>
    <t>0.620</t>
  </si>
  <si>
    <t>1.07</t>
  </si>
  <si>
    <t>0.686</t>
  </si>
  <si>
    <t>0.772</t>
  </si>
  <si>
    <t>0.026</t>
  </si>
  <si>
    <t>HFIB 15</t>
  </si>
  <si>
    <t>0.630</t>
  </si>
  <si>
    <t>1.04</t>
  </si>
  <si>
    <t>0.500</t>
  </si>
  <si>
    <t>0.054</t>
  </si>
  <si>
    <t>0.493</t>
  </si>
  <si>
    <t>1.14</t>
  </si>
  <si>
    <t>0.561</t>
  </si>
  <si>
    <t>HFIB 30</t>
  </si>
  <si>
    <t>0.814</t>
  </si>
  <si>
    <t>0.861</t>
  </si>
  <si>
    <t>0.038</t>
  </si>
  <si>
    <t>0.894</t>
  </si>
  <si>
    <t>0.031</t>
  </si>
  <si>
    <t>1.16</t>
  </si>
  <si>
    <t>astrocyte/ brain</t>
  </si>
  <si>
    <t>NCH644</t>
  </si>
  <si>
    <t>NCH441</t>
  </si>
  <si>
    <t>Mel270</t>
  </si>
  <si>
    <t>2.8 keV/μm</t>
  </si>
  <si>
    <t>61 MeV</t>
  </si>
  <si>
    <t>1.13</t>
  </si>
  <si>
    <t>1.67</t>
  </si>
  <si>
    <t>UMSCC74A</t>
  </si>
  <si>
    <t>1.85</t>
  </si>
  <si>
    <t>UMSCC6</t>
  </si>
  <si>
    <t>0.0615</t>
  </si>
  <si>
    <t>SW-1353</t>
  </si>
  <si>
    <t>bone</t>
  </si>
  <si>
    <t>42.91 G0+G1/ 40.90 S/ 16.19 G2+M</t>
  </si>
  <si>
    <t>0.3374</t>
  </si>
  <si>
    <t>0.0162</t>
  </si>
  <si>
    <t>3.1 at 1 Gy</t>
  </si>
  <si>
    <t>2.3 at 1 Gy/ 23 hours</t>
  </si>
  <si>
    <t>UCH2</t>
  </si>
  <si>
    <t>0.155</t>
  </si>
  <si>
    <t>0.007</t>
  </si>
  <si>
    <t>MUG-Chor1</t>
  </si>
  <si>
    <t>0.243</t>
  </si>
  <si>
    <t>0.043</t>
  </si>
  <si>
    <t>1.32</t>
  </si>
  <si>
    <t>0.419</t>
  </si>
  <si>
    <t>0.025</t>
  </si>
  <si>
    <t>Huh7</t>
  </si>
  <si>
    <t>liver</t>
  </si>
  <si>
    <t>1.33</t>
  </si>
  <si>
    <t>230 MeV</t>
  </si>
  <si>
    <t>2.14 Gy/min</t>
  </si>
  <si>
    <t>Hep3B</t>
  </si>
  <si>
    <t>1.18</t>
  </si>
  <si>
    <t>U2OS</t>
  </si>
  <si>
    <t xml:space="preserve">osteoblast </t>
  </si>
  <si>
    <t>2.2 keV/ μm</t>
  </si>
  <si>
    <t>76.8 MeV</t>
  </si>
  <si>
    <t>0.3796</t>
  </si>
  <si>
    <t>0.0402</t>
  </si>
  <si>
    <t>0.4 at 2Gy</t>
  </si>
  <si>
    <t>0 at 2 Gy/ 22 hours</t>
  </si>
  <si>
    <t>7 keV/ μm</t>
  </si>
  <si>
    <t>0.6408</t>
  </si>
  <si>
    <t>0.024</t>
  </si>
  <si>
    <t>2.3 at 2Gy</t>
  </si>
  <si>
    <t>1.8 at 2 Gy/ 22 hours</t>
  </si>
  <si>
    <t>BT549</t>
  </si>
  <si>
    <t>0.28</t>
  </si>
  <si>
    <t>0.46</t>
  </si>
  <si>
    <t>1.71</t>
  </si>
  <si>
    <t>0.59</t>
  </si>
  <si>
    <t>0.01</t>
  </si>
  <si>
    <t>1.10</t>
  </si>
  <si>
    <t>160 MeV</t>
  </si>
  <si>
    <t>0.25</t>
  </si>
  <si>
    <t>0.02</t>
  </si>
  <si>
    <t>1.11</t>
  </si>
  <si>
    <t>0.04</t>
  </si>
  <si>
    <t>0.26</t>
  </si>
  <si>
    <t>T98</t>
  </si>
  <si>
    <t>0.27</t>
  </si>
  <si>
    <t>1.20</t>
  </si>
  <si>
    <t>1.44</t>
  </si>
  <si>
    <t>0.37</t>
  </si>
  <si>
    <t>0.56</t>
  </si>
  <si>
    <t>1.06</t>
  </si>
  <si>
    <t>0.29</t>
  </si>
  <si>
    <t>1.60</t>
  </si>
  <si>
    <t>0.09</t>
  </si>
  <si>
    <t>58 G1/ 28 S/14 G2+M</t>
  </si>
  <si>
    <t>2.2 keV/μm</t>
  </si>
  <si>
    <t>1.25</t>
  </si>
  <si>
    <t>0.4323</t>
  </si>
  <si>
    <t>0.0568</t>
  </si>
  <si>
    <t>2.7 at 1 Gy</t>
  </si>
  <si>
    <t>Ν/Α</t>
  </si>
  <si>
    <t>1.6 at 1 Gy/ 23 hours</t>
  </si>
  <si>
    <t>1.24</t>
  </si>
  <si>
    <t>10 keV/ μm</t>
  </si>
  <si>
    <t>1.9</t>
  </si>
  <si>
    <t>1.28</t>
  </si>
  <si>
    <t>HF19</t>
  </si>
  <si>
    <t>0.86</t>
  </si>
  <si>
    <t>0.82</t>
  </si>
  <si>
    <t>M/10</t>
  </si>
  <si>
    <t>0.94</t>
  </si>
  <si>
    <t>1.78</t>
  </si>
  <si>
    <t>1.43</t>
  </si>
  <si>
    <t>3.19</t>
  </si>
  <si>
    <t>0.018</t>
  </si>
  <si>
    <t>1.34</t>
  </si>
  <si>
    <t>0.83</t>
  </si>
  <si>
    <t>0.001</t>
  </si>
  <si>
    <t>SCC61</t>
  </si>
  <si>
    <t>1.03</t>
  </si>
  <si>
    <t>NB1RGB</t>
  </si>
  <si>
    <t>1.17</t>
  </si>
  <si>
    <t>U-138MG</t>
  </si>
  <si>
    <t>1.75</t>
  </si>
  <si>
    <t>HepG2</t>
  </si>
  <si>
    <t>35 MeV</t>
  </si>
  <si>
    <t>0.0385 Gy/min</t>
  </si>
  <si>
    <t xml:space="preserve">HSFs </t>
  </si>
  <si>
    <t>HFFF2</t>
  </si>
  <si>
    <t>28.5 keV/ μm</t>
  </si>
  <si>
    <t>ONS-76</t>
  </si>
  <si>
    <t>4.7 at 1 Gy</t>
  </si>
  <si>
    <t>MOLT4</t>
  </si>
  <si>
    <t>0.73</t>
  </si>
  <si>
    <t>T1</t>
  </si>
  <si>
    <t>0.10</t>
  </si>
  <si>
    <t>0.62</t>
  </si>
  <si>
    <t>LN18</t>
  </si>
  <si>
    <t>12.91 keV/ μm</t>
  </si>
  <si>
    <t>3 MeV</t>
  </si>
  <si>
    <t>1.3 at 2 Gy</t>
  </si>
  <si>
    <t>1 at 2 Gy/ 23 hours</t>
  </si>
  <si>
    <t>0.36</t>
  </si>
  <si>
    <t>0.8 at 2 Gy/ 23 hours</t>
  </si>
  <si>
    <t>0.019</t>
  </si>
  <si>
    <t>0.93</t>
  </si>
  <si>
    <t>Calu6</t>
  </si>
  <si>
    <t>1.08</t>
  </si>
  <si>
    <t>1.1 keV/ μm</t>
  </si>
  <si>
    <t>0.8 at 1 Gy</t>
  </si>
  <si>
    <t>GSC; line 1</t>
  </si>
  <si>
    <t>brain; temporal lobe</t>
  </si>
  <si>
    <t>1.6 at 5 Gy</t>
  </si>
  <si>
    <t>1.58 at 5 Gy/ 22 hours</t>
  </si>
  <si>
    <t>GSC; line 83</t>
  </si>
  <si>
    <t>0.4 at 5 Gy</t>
  </si>
  <si>
    <t>0.3 at 5 Gy/ 22 hours</t>
  </si>
  <si>
    <t>0.268</t>
  </si>
  <si>
    <t>0.097</t>
  </si>
  <si>
    <t>0.226</t>
  </si>
  <si>
    <t>0.112</t>
  </si>
  <si>
    <t>0.151</t>
  </si>
  <si>
    <t>0.134</t>
  </si>
  <si>
    <t>0.150</t>
  </si>
  <si>
    <t>0.137</t>
  </si>
  <si>
    <t>0.146</t>
  </si>
  <si>
    <t>0.206</t>
  </si>
  <si>
    <t>0.125</t>
  </si>
  <si>
    <t>0.159</t>
  </si>
  <si>
    <t>0.318</t>
  </si>
  <si>
    <t>0.154</t>
  </si>
  <si>
    <t>0.446</t>
  </si>
  <si>
    <t>0.341</t>
  </si>
  <si>
    <t>2.58</t>
  </si>
  <si>
    <t>0.596</t>
  </si>
  <si>
    <t>0.662</t>
  </si>
  <si>
    <t>3.28</t>
  </si>
  <si>
    <t>0.883</t>
  </si>
  <si>
    <t>0.956</t>
  </si>
  <si>
    <t>H1437</t>
  </si>
  <si>
    <t>0.077</t>
  </si>
  <si>
    <t>0.028</t>
  </si>
  <si>
    <t>0.88</t>
  </si>
  <si>
    <t>0.136</t>
  </si>
  <si>
    <t>0.027</t>
  </si>
  <si>
    <t>0.98</t>
  </si>
  <si>
    <t>0.96</t>
  </si>
  <si>
    <t>0.094</t>
  </si>
  <si>
    <t>0.97</t>
  </si>
  <si>
    <t>0.096</t>
  </si>
  <si>
    <t>0.032</t>
  </si>
  <si>
    <t>0.111</t>
  </si>
  <si>
    <t>0.033</t>
  </si>
  <si>
    <t>0.034</t>
  </si>
  <si>
    <t>0.052</t>
  </si>
  <si>
    <t>0.180</t>
  </si>
  <si>
    <t>0.095</t>
  </si>
  <si>
    <t>2.33</t>
  </si>
  <si>
    <t>0.328</t>
  </si>
  <si>
    <t>0.149</t>
  </si>
  <si>
    <t>2.98</t>
  </si>
  <si>
    <t>0.360</t>
  </si>
  <si>
    <t>0.272</t>
  </si>
  <si>
    <t>138 MeV</t>
  </si>
  <si>
    <t>0.3084</t>
  </si>
  <si>
    <t>0.0583</t>
  </si>
  <si>
    <t>2.2 at 1 Gy</t>
  </si>
  <si>
    <t>1.4 at 1 Gy/24 hours</t>
  </si>
  <si>
    <t>M059K</t>
  </si>
  <si>
    <t>0.3472</t>
  </si>
  <si>
    <t>0.0553</t>
  </si>
  <si>
    <t>2.3 at 1 Gy</t>
  </si>
  <si>
    <t>1.9 at 1 Gy/24 hours</t>
  </si>
  <si>
    <t>1.40</t>
  </si>
  <si>
    <t>4.3 keV/ μm</t>
  </si>
  <si>
    <t>0.5511</t>
  </si>
  <si>
    <t>0.0358</t>
  </si>
  <si>
    <t>1.1 at 4 Gy</t>
  </si>
  <si>
    <t>0.1 at 4 Gy/ 20 hours</t>
  </si>
  <si>
    <t>MIA-PaCa 2</t>
  </si>
  <si>
    <t>pancreas</t>
  </si>
  <si>
    <t>0.3434</t>
  </si>
  <si>
    <t>1.9 at 4 Gy</t>
  </si>
  <si>
    <t>0.7 at 4 Gy/20 hours</t>
  </si>
  <si>
    <t>5.5 keV/ μm</t>
  </si>
  <si>
    <t>220 MeV</t>
  </si>
  <si>
    <t>0.2919</t>
  </si>
  <si>
    <t>0.0314</t>
  </si>
  <si>
    <t>0.7 at 1 Gy/ 23.5 hours</t>
  </si>
  <si>
    <t>0.127</t>
  </si>
  <si>
    <t>0.143</t>
  </si>
  <si>
    <t>0.160</t>
  </si>
  <si>
    <t>0.420</t>
  </si>
  <si>
    <t>HN5</t>
  </si>
  <si>
    <t>SqCC/Y1</t>
  </si>
  <si>
    <t>UMSCC-47</t>
  </si>
  <si>
    <t>UPCI-SCC-154</t>
  </si>
  <si>
    <t>UPCI-SCC-152</t>
  </si>
  <si>
    <t>H1299</t>
  </si>
  <si>
    <t>0.0254</t>
  </si>
  <si>
    <t>0.1209</t>
  </si>
  <si>
    <t>0.7 at 3 Gy</t>
  </si>
  <si>
    <t>0.4 at 3 Gy/23 hours</t>
  </si>
  <si>
    <t>OE21</t>
  </si>
  <si>
    <t>esophagus</t>
  </si>
  <si>
    <t>2.85 keV/ μm</t>
  </si>
  <si>
    <t>6 Gy/ min</t>
  </si>
  <si>
    <t>0.6 at 8 Gy</t>
  </si>
  <si>
    <t>0.3 at 8 Gy/23.5 hours</t>
  </si>
  <si>
    <t>4.65 keV/ μm</t>
  </si>
  <si>
    <t>0.4 at 8 Gy/ 23.5 hours</t>
  </si>
  <si>
    <t>5.64 keV/ μm</t>
  </si>
  <si>
    <t>0.07</t>
  </si>
  <si>
    <t>0.7 at 8 Gy</t>
  </si>
  <si>
    <t>8.14 keV/ μm</t>
  </si>
  <si>
    <t>0.24</t>
  </si>
  <si>
    <t>0.1 at 8 Gy/ 23.5 hours</t>
  </si>
  <si>
    <t>KYSE450</t>
  </si>
  <si>
    <t>0.5 at 8 Gy</t>
  </si>
  <si>
    <t>0.08</t>
  </si>
  <si>
    <t>0.4 at 8 Gy</t>
  </si>
  <si>
    <t>0.2 at 8 Gy/ 23.5 hours</t>
  </si>
  <si>
    <t>0.12</t>
  </si>
  <si>
    <t>1.4</t>
  </si>
  <si>
    <t>1.6</t>
  </si>
  <si>
    <t>0.49</t>
  </si>
  <si>
    <t>0.0082</t>
  </si>
  <si>
    <t>0.0453</t>
  </si>
  <si>
    <t>1 at 6 Gy</t>
  </si>
  <si>
    <t>0.5 at 6 Gy/ 22 hours</t>
  </si>
  <si>
    <t>Capan-1</t>
  </si>
  <si>
    <t>0.0146</t>
  </si>
  <si>
    <t>0.0584</t>
  </si>
  <si>
    <t>0.013</t>
  </si>
  <si>
    <t>0.0475</t>
  </si>
  <si>
    <t>0.1602</t>
  </si>
  <si>
    <t>0.0405</t>
  </si>
  <si>
    <t>A431</t>
  </si>
  <si>
    <t>MDA-MB-453</t>
  </si>
  <si>
    <t>breast; mammary gland</t>
  </si>
  <si>
    <t>1.21</t>
  </si>
  <si>
    <t>1.42</t>
  </si>
  <si>
    <t>2.18</t>
  </si>
  <si>
    <t>0.392</t>
  </si>
  <si>
    <t>1.41</t>
  </si>
  <si>
    <t>1.62</t>
  </si>
  <si>
    <t>DU145</t>
  </si>
  <si>
    <t>MDA-MB-231</t>
  </si>
  <si>
    <t>IMR90</t>
  </si>
  <si>
    <t>MCF10A</t>
  </si>
  <si>
    <t>HEK293</t>
  </si>
  <si>
    <t>0.6 keV/ μm</t>
  </si>
  <si>
    <t>130 MeV</t>
  </si>
  <si>
    <t>T98G</t>
  </si>
  <si>
    <t>101.5 MeV</t>
  </si>
  <si>
    <t>0.030</t>
  </si>
  <si>
    <t>3.3 at 2 Gy</t>
  </si>
  <si>
    <t>1.1 at 2 Gy/ 22 hours</t>
  </si>
  <si>
    <t>SK-HEP-1</t>
  </si>
  <si>
    <t>PLC/PRF/5</t>
  </si>
  <si>
    <t>SNU-182</t>
  </si>
  <si>
    <t>1.00</t>
  </si>
  <si>
    <t>SNU-387</t>
  </si>
  <si>
    <t>SNU-449</t>
  </si>
  <si>
    <t>Α549</t>
  </si>
  <si>
    <t>MCF7</t>
  </si>
  <si>
    <t>OE19</t>
  </si>
  <si>
    <t>0.996</t>
  </si>
  <si>
    <t>67.05 MeV</t>
  </si>
  <si>
    <t>0.3621</t>
  </si>
  <si>
    <t>(-)0.0036</t>
  </si>
  <si>
    <t>0.1 at 8 Gy</t>
  </si>
  <si>
    <t>0.08 at 8 Gy/ 22 hours</t>
  </si>
  <si>
    <t>OE33</t>
  </si>
  <si>
    <t>0.616</t>
  </si>
  <si>
    <t>0.4075</t>
  </si>
  <si>
    <t>(-)0.0005</t>
  </si>
  <si>
    <t>0.07 at 8 Gy/ 22 hours</t>
  </si>
  <si>
    <t>KYSE270</t>
  </si>
  <si>
    <t>0.8084</t>
  </si>
  <si>
    <t>(-)0.0190</t>
  </si>
  <si>
    <t>0.06 at 8 Gy/ 22 hours</t>
  </si>
  <si>
    <t>KYSE410</t>
  </si>
  <si>
    <t>0.703</t>
  </si>
  <si>
    <t>0.1893</t>
  </si>
  <si>
    <t>0.0025</t>
  </si>
  <si>
    <t>0.04 at 8 Gy</t>
  </si>
  <si>
    <t>0.02 at 8 Gy/ 22 hours</t>
  </si>
  <si>
    <t>SF763</t>
  </si>
  <si>
    <t>20 MeV</t>
  </si>
  <si>
    <t>1.4 Gy/ min</t>
  </si>
  <si>
    <t>0.2673</t>
  </si>
  <si>
    <t>0.0029</t>
  </si>
  <si>
    <t>1.5 at 4 Gy/ 23 hours</t>
  </si>
  <si>
    <t>0.3445</t>
  </si>
  <si>
    <t>(-)0.0096</t>
  </si>
  <si>
    <t>0.5 at 4 Gy</t>
  </si>
  <si>
    <t>0.4 at 4 Gy/ 23 hours</t>
  </si>
  <si>
    <t>7.3 keV/ μm</t>
  </si>
  <si>
    <t>0.222</t>
  </si>
  <si>
    <t>5.1 at 2 Gy</t>
  </si>
  <si>
    <t>2.6 at 2 Gy/ 23 hours</t>
  </si>
  <si>
    <t>0.323</t>
  </si>
  <si>
    <t>0.333</t>
  </si>
  <si>
    <t>1.2 at 2 Gy</t>
  </si>
  <si>
    <t>0.2 at 2 Gy/ 23 hours</t>
  </si>
  <si>
    <t>HCC1937</t>
  </si>
  <si>
    <t>2.00</t>
  </si>
  <si>
    <t>0.135</t>
  </si>
  <si>
    <t>TK6</t>
  </si>
  <si>
    <t>3.7 keV/ μm</t>
  </si>
  <si>
    <t>0.292</t>
  </si>
  <si>
    <t>U-138</t>
  </si>
  <si>
    <t>HTB 177</t>
  </si>
  <si>
    <t>1.98</t>
  </si>
  <si>
    <t>0.383</t>
  </si>
  <si>
    <t>0.069</t>
  </si>
  <si>
    <t>CRL 5876</t>
  </si>
  <si>
    <t>0.236</t>
  </si>
  <si>
    <t>MCF-7</t>
  </si>
  <si>
    <t>0.203</t>
  </si>
  <si>
    <t>0.262</t>
  </si>
  <si>
    <t>0.012</t>
  </si>
  <si>
    <t>0.327</t>
  </si>
  <si>
    <t>1.37</t>
  </si>
  <si>
    <t>0.305</t>
  </si>
  <si>
    <t>1.52</t>
  </si>
  <si>
    <t>0.45 keV/ μm</t>
  </si>
  <si>
    <t>0.20</t>
  </si>
  <si>
    <t>3.9 at 1 Gy</t>
  </si>
  <si>
    <t>UMSCC47</t>
  </si>
  <si>
    <t>UPCI-SCC090</t>
  </si>
  <si>
    <t>4.2 keV/ μm</t>
  </si>
  <si>
    <t>117.14 MeV</t>
  </si>
  <si>
    <t>4.38 Gy/ min</t>
  </si>
  <si>
    <t>0.34</t>
  </si>
  <si>
    <t>0.1 at 2 Gy/ 23.5 hours</t>
  </si>
  <si>
    <t>3.2 keV/ μm</t>
  </si>
  <si>
    <t>2.23 Gy/ min</t>
  </si>
  <si>
    <t>0.21</t>
  </si>
  <si>
    <t>0.8 at 2 Gy</t>
  </si>
  <si>
    <t>0.3 at 2 Gy/ 23.5 hours</t>
  </si>
  <si>
    <t>0.42</t>
  </si>
  <si>
    <t>0.7 at 2 Gy/ 23 hours</t>
  </si>
  <si>
    <t>0.9 at 2 Gy</t>
  </si>
  <si>
    <t>HaCaT</t>
  </si>
  <si>
    <t>0.33</t>
  </si>
  <si>
    <t>FaDu</t>
  </si>
  <si>
    <t>0.30</t>
  </si>
  <si>
    <t>1.39</t>
  </si>
  <si>
    <t>1.51</t>
  </si>
  <si>
    <t>1.53</t>
  </si>
  <si>
    <t>0.39</t>
  </si>
  <si>
    <t>SK-MEL</t>
  </si>
  <si>
    <t>0.35</t>
  </si>
  <si>
    <t>1.49</t>
  </si>
  <si>
    <t>1.56</t>
  </si>
  <si>
    <t>0.43</t>
  </si>
  <si>
    <t>1.64</t>
  </si>
  <si>
    <t>1.76</t>
  </si>
  <si>
    <t>2BN</t>
  </si>
  <si>
    <t>0.513</t>
  </si>
  <si>
    <t>0.70</t>
  </si>
  <si>
    <t>17 sub-G1/ 58 G1/ 18 S/ 7 G2+M</t>
  </si>
  <si>
    <t>12 Gy/ min</t>
  </si>
  <si>
    <t>4.4 keV/ μm</t>
  </si>
  <si>
    <t>4.3 at 1 Gy</t>
  </si>
  <si>
    <t>2.1 at 1 Gy/ 23.5 hours</t>
  </si>
  <si>
    <t>9 sub-G1/ 52 G1/ 17 S/ 22 G2+M</t>
  </si>
  <si>
    <t>4.5 at 1 Gy</t>
  </si>
  <si>
    <t>2.2 at 1 Gy/ 23.5 hours</t>
  </si>
  <si>
    <t>HTB177</t>
  </si>
  <si>
    <t>13 sub-G1/ 55 G1/ 18 S/ 14 G2+M</t>
  </si>
  <si>
    <t>2.7 at 1 Gy/ 23.5 hours</t>
  </si>
  <si>
    <t>NFF28; passage levels 3-8</t>
  </si>
  <si>
    <t>neonatal foreskin</t>
  </si>
  <si>
    <t>100 G0+G1</t>
  </si>
  <si>
    <t>250 MeV</t>
  </si>
  <si>
    <t>0.1913</t>
  </si>
  <si>
    <t>0.0906</t>
  </si>
  <si>
    <t>3.4 at 1 Gy/ 23.5 hours</t>
  </si>
  <si>
    <t>U87MG</t>
  </si>
  <si>
    <t>150 MeV</t>
  </si>
  <si>
    <t>0.050</t>
  </si>
  <si>
    <t>LN229</t>
  </si>
  <si>
    <t>1.81</t>
  </si>
  <si>
    <t>4.92 at 4 Gy</t>
  </si>
  <si>
    <t>2.95 at 4 Gy/ 23.5 hours</t>
  </si>
  <si>
    <t>0.122</t>
  </si>
  <si>
    <t>0.009</t>
  </si>
  <si>
    <t>2.13 at 4 Gy</t>
  </si>
  <si>
    <t>1.28 at 4 Gy/ 23.5 hours</t>
  </si>
  <si>
    <t>RWPE-1</t>
  </si>
  <si>
    <t>Cal27</t>
  </si>
  <si>
    <t>1.45</t>
  </si>
  <si>
    <t>2.03</t>
  </si>
  <si>
    <t>0.84 MeV</t>
  </si>
  <si>
    <t>HUVEC</t>
  </si>
  <si>
    <t>umbilical cord; umbilical vein; vascular endothelium</t>
  </si>
  <si>
    <t>1.4 at 0.8 Gy</t>
  </si>
  <si>
    <t>1.2 at 0.8 Gy/21.5 hours</t>
  </si>
  <si>
    <t>foreskin fibroblast</t>
  </si>
  <si>
    <t>30 MeV</t>
  </si>
  <si>
    <t>4 Gy/ min</t>
  </si>
  <si>
    <t>4.1 at 1 Gy</t>
  </si>
  <si>
    <t>2.7 at 1 Gy/ 22 hours</t>
  </si>
  <si>
    <t>2.3 at 0.5 Gy</t>
  </si>
  <si>
    <t>2.2 at 0.5 Gy/ 22 hours</t>
  </si>
  <si>
    <t>AG01522B</t>
  </si>
  <si>
    <t>2.0 keV/ μm</t>
  </si>
  <si>
    <t>4.72 at 1 Gy</t>
  </si>
  <si>
    <t>4.28 at 1 Gy/ 23.5 hours</t>
  </si>
  <si>
    <t>4.0 keV/ μm</t>
  </si>
  <si>
    <t>4.55 at 1 Gy</t>
  </si>
  <si>
    <t>3.99 at 1 Gy/ 23.5 hours</t>
  </si>
  <si>
    <t>4.6 keV/ μm</t>
  </si>
  <si>
    <t>4.56 at 1 Gy</t>
  </si>
  <si>
    <t>3.93 at 1 Gy/ 23.5 hours</t>
  </si>
  <si>
    <t>9.90 keV/ μm</t>
  </si>
  <si>
    <t>4.52 at 1 Gy</t>
  </si>
  <si>
    <t>3.94 at 1 Gy/ 23.5 hours</t>
  </si>
  <si>
    <t>21.2 keV/ μm</t>
  </si>
  <si>
    <t>4.44 at 1 Gy</t>
  </si>
  <si>
    <t>3.69 at 1 Gy/ 23.5 hours</t>
  </si>
  <si>
    <t>24.6 keV/ μm</t>
  </si>
  <si>
    <t>4.31 at 1 Gy</t>
  </si>
  <si>
    <t>3.37 at 1 Gy/ 23.5 hours</t>
  </si>
  <si>
    <t>2.1 MeV</t>
  </si>
  <si>
    <t>6 GGy/min</t>
  </si>
  <si>
    <t>3.13 at 1 Gy</t>
  </si>
  <si>
    <t>2.97 at 1 Gy/ 23 hours</t>
  </si>
  <si>
    <t>32 keV/ μm</t>
  </si>
  <si>
    <t>1.8</t>
  </si>
  <si>
    <t>0.6 Gy/ min</t>
  </si>
  <si>
    <t>3.52 at 1 Gy</t>
  </si>
  <si>
    <t>3.36 at 1 Gy/ 23 hours</t>
  </si>
  <si>
    <t>45 keV/ μm</t>
  </si>
  <si>
    <t>149BR</t>
  </si>
  <si>
    <t>8 keV/ μm</t>
  </si>
  <si>
    <t>&gt; 10 Gy/ min</t>
  </si>
  <si>
    <t>0.38 at 2 Gy</t>
  </si>
  <si>
    <t>0.16 at 2 Gy/ 23 hours</t>
  </si>
  <si>
    <t>1BR3</t>
  </si>
  <si>
    <t>AG1521</t>
  </si>
  <si>
    <t>0.17 at 2 Gy/ 23 hours</t>
  </si>
  <si>
    <t>0.15 at 2 Gy</t>
  </si>
  <si>
    <t>0.03 at 2 Gy/ 23 hours</t>
  </si>
  <si>
    <t>0.13 at 2 Gy</t>
  </si>
  <si>
    <t>0.04 at 2 Gy/ 23 hours</t>
  </si>
  <si>
    <t>0.12 at 2 Gy</t>
  </si>
  <si>
    <t>0.01 at 2 Gy/ 23 hours</t>
  </si>
  <si>
    <t>TrC1</t>
  </si>
  <si>
    <t>105.5 MeV</t>
  </si>
  <si>
    <t>1.3 Gy/ min</t>
  </si>
  <si>
    <t>1.78 at 3 Gy</t>
  </si>
  <si>
    <t>1.47 at 3 Gy/ 23 hours</t>
  </si>
  <si>
    <t>0.77 Gy/ min</t>
  </si>
  <si>
    <t>1.56 at 3 Gy</t>
  </si>
  <si>
    <t>1.3 Gy/ 23 hours</t>
  </si>
  <si>
    <t>10 MeV</t>
  </si>
  <si>
    <t>60 GGy/ min</t>
  </si>
  <si>
    <t>1.95 at 1 Gy</t>
  </si>
  <si>
    <t>1.56 at 1 Gy/ 23 hours</t>
  </si>
  <si>
    <t>MIA PaCa-2</t>
  </si>
  <si>
    <t>1.6 MeV</t>
  </si>
  <si>
    <t>0.61 at 1.6 Gy</t>
  </si>
  <si>
    <t>0.22  at 1.6 Gy/ 23 hours</t>
  </si>
  <si>
    <t>Data extracted from the Table 3 so as for the parameters of the LQ model to be determined</t>
  </si>
  <si>
    <t>Dose (rad)</t>
  </si>
  <si>
    <t>Dose ( Gy)</t>
  </si>
  <si>
    <t>S</t>
  </si>
  <si>
    <t>1,4417989417989416; 0,4422857142857143</t>
  </si>
  <si>
    <t>2,0088183421516757; 0,2577142857142857</t>
  </si>
  <si>
    <t>2,9021164021164028; 0,11657142857142866</t>
  </si>
  <si>
    <t>1,0670194003527336; 0,5834285714285714</t>
  </si>
  <si>
    <t>plateau</t>
  </si>
  <si>
    <t>4,163858695652174; 0,14376219845541127</t>
  </si>
  <si>
    <t>5,556847826086957; 0,0510241776394588</t>
  </si>
  <si>
    <t>7,052065217391305; 0,01665066113560735</t>
  </si>
  <si>
    <t>7,907065217391305; 0,007603093133129865</t>
  </si>
  <si>
    <t>peak</t>
  </si>
  <si>
    <t>1,174456521739132; 0,5359194634970521</t>
  </si>
  <si>
    <t>4,105000000000001; 0,11817739499087809</t>
  </si>
  <si>
    <t>5,559945652173913; 0,04691375268221527</t>
  </si>
  <si>
    <t>7,064972826086957; 0,011734073826396196</t>
  </si>
  <si>
    <t>0,941628107998171; 0,9053224965614796</t>
  </si>
  <si>
    <t>1,6848019525092806; 0,5996363771263611</t>
  </si>
  <si>
    <t>2,427975797020391; 0,3971665192667725</t>
  </si>
  <si>
    <t>3,0893883154522817; 0,28172440667629195</t>
  </si>
  <si>
    <t>1,8855489171023132; 0,3025019587992392</t>
  </si>
  <si>
    <t>2,6271097834204618; 0,1857169206785289</t>
  </si>
  <si>
    <t>3,2460791635548905; 0,11595269598793603</t>
  </si>
  <si>
    <t>3,9680358476474966; 0,06768397441529665</t>
  </si>
  <si>
    <t>-0,8141411159377521; 1,337748201584723</t>
  </si>
  <si>
    <t>2,9693433427523095; 0,2100245787027701</t>
  </si>
  <si>
    <t>4,415279827927966; 0,06955815527512993</t>
  </si>
  <si>
    <t>6,849618320610688; 0,011933188029985099</t>
  </si>
  <si>
    <t>2,403858968411286; 0,28490475282481376</t>
  </si>
  <si>
    <t>4,700413310277931; 0,07655415698041208</t>
  </si>
  <si>
    <t>5,262481548648308; 0,03958115651595078</t>
  </si>
  <si>
    <t>10,340226055417318; 0,0007618155979088264</t>
  </si>
  <si>
    <t>2,0155581797477957; 0,3689155827903348</t>
  </si>
  <si>
    <t>5,686993378600651; 0,03282002332587971</t>
  </si>
  <si>
    <t>9,461823626165074; 0,0020978420719333837</t>
  </si>
  <si>
    <t>3,3255324532917214; 0,23122030891347023</t>
  </si>
  <si>
    <t>1,2096463022508055; 0,5641715076776309</t>
  </si>
  <si>
    <t>1,7189710610932492; 0,37701726304532646</t>
  </si>
  <si>
    <t>2,111816720257236; 0,25274286309270844</t>
  </si>
  <si>
    <t>2,9488745980707405; 0,11621923396733815</t>
  </si>
  <si>
    <t>1,1279411764705884; 0,37486611294203537</t>
  </si>
  <si>
    <t>2,124509803921569; 0,15111336118207416</t>
  </si>
  <si>
    <t>3,0279411764705886; 0,06091574335308074</t>
  </si>
  <si>
    <t>3,873494397759103; 0,02021179132605499</t>
  </si>
  <si>
    <t>5,755930884184309; 0,014975919700023096</t>
  </si>
  <si>
    <t>4,699517434620175; 0,03140977752870035</t>
  </si>
  <si>
    <t>3,8743929016189296; 0,056832569726421034</t>
  </si>
  <si>
    <t>3,164648194271482; 0,09370397570052516</t>
  </si>
  <si>
    <t>3,277253218884119; 0,028230878513627544</t>
  </si>
  <si>
    <t>2,776824034334764; 0,0488721399021121</t>
  </si>
  <si>
    <t>4,314163090128754; 0,010345504893381308</t>
  </si>
  <si>
    <t>4,910300429184548; 0,005537898422353114</t>
  </si>
  <si>
    <t>6,901639344262293; 0,007509263192479791</t>
  </si>
  <si>
    <t>10,049180327868854; 0,0008848213046663795</t>
  </si>
  <si>
    <t>2,2295081967213104; 0,21570228360809635</t>
  </si>
  <si>
    <t>4,786885245901638; 0,05938753753335637</t>
  </si>
  <si>
    <t>1,4202898550724665; 0,45900332206625477</t>
  </si>
  <si>
    <t>3,942028985507248; 0,17158337914950095</t>
  </si>
  <si>
    <t>5,942028985507246; 0,07715953164519372</t>
  </si>
  <si>
    <t>7,159420289855072; 0,041303418182218034</t>
  </si>
  <si>
    <t>Data extracted from the Table 1 so as for the parameters of the LQ model to be determined</t>
  </si>
  <si>
    <t>3,098039215686276; 0,8226132768914988</t>
  </si>
  <si>
    <t>A</t>
  </si>
  <si>
    <t>5,019607843137255; 0,690335013516027</t>
  </si>
  <si>
    <t>7,529411764705882; 0,5438951608460085</t>
  </si>
  <si>
    <t>11,372549019607842; 0,3884493802447664</t>
  </si>
  <si>
    <t>2,7012987012987013; 0,8166175104817958</t>
  </si>
  <si>
    <t>B</t>
  </si>
  <si>
    <t>4,4935064935064934; 0,7098190253710782</t>
  </si>
  <si>
    <t>7,571428571428572; 0,552648922429389</t>
  </si>
  <si>
    <t>11,116883116883116; 0,41754878330625733</t>
  </si>
  <si>
    <t>2,6274509803921573; 0,7123224570995207</t>
  </si>
  <si>
    <t>C</t>
  </si>
  <si>
    <t>4,666666666666666; 0,5909439261173676</t>
  </si>
  <si>
    <t>6,156862745098039; 0,5071855656512312</t>
  </si>
  <si>
    <t>13,215686274509803; 0,258220819209512</t>
  </si>
  <si>
    <t>0,9056603773584904; 0,7796644603983507</t>
  </si>
  <si>
    <t>D</t>
  </si>
  <si>
    <t>1,5849056603773581; 0,670502192436107</t>
  </si>
  <si>
    <t>3,3584905660377355; 0,4152574581452292</t>
  </si>
  <si>
    <t>4,60377358490566; 0,28990477622955063</t>
  </si>
  <si>
    <t>0,5194805194805197; 0,03613027400645071</t>
  </si>
  <si>
    <t>1,0389610389610393; 0,040585665149448405</t>
  </si>
  <si>
    <t>1,3896103896103895; 0,045260332730324745</t>
  </si>
  <si>
    <t>1,8311688311688314; 0,05029034878037286</t>
  </si>
  <si>
    <t>2,4285714285714297; 0,058158261183316136</t>
  </si>
  <si>
    <t>2,9480519480519476; 0,06725710650046</t>
  </si>
  <si>
    <t>3,7402597402597415; 0,07777946387626662</t>
  </si>
  <si>
    <t>4,714285714285715; 0,09498701682745386</t>
  </si>
  <si>
    <t>4,987012987012989; 0,10251933973235591</t>
  </si>
  <si>
    <t>4,454545454545455; 0,09093398395927212</t>
  </si>
  <si>
    <t>4,233766233766235; 0,0876888808138315</t>
  </si>
  <si>
    <t>4,0649350649350655; 0,08425286279717155</t>
  </si>
  <si>
    <t>1,3021582733812949; 0,7516109415939809</t>
  </si>
  <si>
    <t>2,4784172661870505; 0,40796744629508763</t>
  </si>
  <si>
    <t>2,899280575539569; 0,338044555611593</t>
  </si>
  <si>
    <t>3,68705035971223; 0,22670670862815911</t>
  </si>
  <si>
    <t>1,5049504950495045; 0,4593334408623837</t>
  </si>
  <si>
    <t>1,391304347826086; 0,8704035265308573</t>
  </si>
  <si>
    <t>3,029702970297029; 0,15838947484175364</t>
  </si>
  <si>
    <t>2,057971014492754; 0,6832575157492828</t>
  </si>
  <si>
    <t>4,01980198019802; 0,07167778783041867</t>
  </si>
  <si>
    <t>2,8405797101449277; 0,486848351123137</t>
  </si>
  <si>
    <t>5,148514851485148; 0,024716265271180232</t>
  </si>
  <si>
    <t>3,5942028985507246; 0,33860188141616737</t>
  </si>
  <si>
    <t>0,6091954022988506; 0,7945578500371263</t>
  </si>
  <si>
    <t>1,195402298850575; 0,5849819144980427</t>
  </si>
  <si>
    <t>1,8505747126436782; 0,4352562137049431</t>
  </si>
  <si>
    <t>2,2528735632183907; 0,34869593542146576</t>
  </si>
  <si>
    <t>0,7471264367816093; 0,6102178869875647</t>
  </si>
  <si>
    <t>1,1839080459770117; 0,45403305716407233</t>
  </si>
  <si>
    <t>1,4252873563218391; 0,3834577300812317</t>
  </si>
  <si>
    <t>1,724137931034483; 0,3071987203746346</t>
  </si>
  <si>
    <t>0,5321100917431192; 0,7483966394598385</t>
  </si>
  <si>
    <t>0,8073394495412842; 0,6246004094985251</t>
  </si>
  <si>
    <t>1,1559633027522933; 0,5007508397814311</t>
  </si>
  <si>
    <t>1,4128440366972472; 0,4438831338970309</t>
  </si>
  <si>
    <t>0,4220183486238531; 0,71892041191011</t>
  </si>
  <si>
    <t>0,6697247706422016; 0,5880655566534587</t>
  </si>
  <si>
    <t>1,0091743119266052; 0,4483646835938409</t>
  </si>
  <si>
    <t>1,238532110091743; 0,36308940169148696</t>
  </si>
  <si>
    <t>0,6470588235294117; 0,906177591662941</t>
  </si>
  <si>
    <t>1,1411764705882352; 0,769876987238641</t>
  </si>
  <si>
    <t>1,552941176470588; 0,679651522725569</t>
  </si>
  <si>
    <t>2,0352941176470587; 0,54514107838495</t>
  </si>
  <si>
    <t>0,8292682926829271; 0,8428127316894091</t>
  </si>
  <si>
    <t>1,3902439024390247; 0,7123520775424841</t>
  </si>
  <si>
    <t>2,048780487804878; 0,5587244596425601</t>
  </si>
  <si>
    <t>2,6585365853658534; 0,450685312681474</t>
  </si>
  <si>
    <t>0,7973856209150325; 1,0773922887611533</t>
  </si>
  <si>
    <t>1,607843137254902; 0,776326189644539</t>
  </si>
  <si>
    <t>5,999999999999999; 0,04914495835912076</t>
  </si>
  <si>
    <t>7,9607843137254894; 0,007761371110250639</t>
  </si>
  <si>
    <t>0,9504950495049505; 0,9729791088950628</t>
  </si>
  <si>
    <t>2,01980198019802; 0,8216855538234349</t>
  </si>
  <si>
    <t>3,999999999999999; 0,4367787137331121</t>
  </si>
  <si>
    <t>6,079207920792078; 0,20947891595013585</t>
  </si>
  <si>
    <t>4,811320754716984; 0,09549606084412511</t>
  </si>
  <si>
    <t>10; 0,048096013094014775</t>
  </si>
  <si>
    <t>19,905660377358487; 0,06646864166723652</t>
  </si>
  <si>
    <t>0,06666666666666732; 0,9782225654498607</t>
  </si>
  <si>
    <t>2,022222222222223; 0,28877703996413145</t>
  </si>
  <si>
    <t>4; 0,07898969839530948</t>
  </si>
  <si>
    <t>6; 0,014945547855212599</t>
  </si>
  <si>
    <t>2,0705882352941183; 0,481724236134806</t>
  </si>
  <si>
    <t>4,023529411764706; 0,1518734160686025</t>
  </si>
  <si>
    <t>6,11764705882353; 0,04847920942402099</t>
  </si>
  <si>
    <t>8,117647058823529; 0,020587843319868793</t>
  </si>
  <si>
    <t>2; 0,46383353394354215</t>
  </si>
  <si>
    <t>4,045454545454545; 0,22731787086198887</t>
  </si>
  <si>
    <t>6,000000000000001; 0,0517885312942906</t>
  </si>
  <si>
    <t>8,022727272727273; 0,00804447857718484</t>
  </si>
  <si>
    <t>0,499999999999997; 0,9535472546316605</t>
  </si>
  <si>
    <t>1; 0,9579914045834346</t>
  </si>
  <si>
    <t>1; 0,894813522092845</t>
  </si>
  <si>
    <t>1,4956521739130437; 0,9114253952187809</t>
  </si>
  <si>
    <t>1,9913793103448273; 0,6800000000000002</t>
  </si>
  <si>
    <t>2; 0,7751567653544706</t>
  </si>
  <si>
    <t>2,9827586206896547; 0,4643557442586316</t>
  </si>
  <si>
    <t>1; 0,8871487861699476</t>
  </si>
  <si>
    <t>0,9914529914529915; 0,9641777610439577</t>
  </si>
  <si>
    <t>1,4871794871794872; 0,7683091315677983</t>
  </si>
  <si>
    <t>1,4957264957264957; 0,834461168961579</t>
  </si>
  <si>
    <t>3,017094017094017; 0,4512656372140306</t>
  </si>
  <si>
    <t>3,017094017094017; 0,5608425324762972</t>
  </si>
  <si>
    <t>0,48245614035087714; 0,9482657257541772</t>
  </si>
  <si>
    <t>-0,01724137931034503; 1,007314606167855</t>
  </si>
  <si>
    <t>0,9824561403508774; 0,8412345898206689</t>
  </si>
  <si>
    <t>0,4913793103448274; 0,9240821441617718</t>
  </si>
  <si>
    <t>1,5087719298245617; 0,7254130052699505</t>
  </si>
  <si>
    <t>0,9913793103448274; 0,8575312710616353</t>
  </si>
  <si>
    <t>0,07407407407407307; 1,006807308400316</t>
  </si>
  <si>
    <t>4,037037037037036; 0,5323835333807845</t>
  </si>
  <si>
    <t>12,037037037037042; 0,3460549968572941</t>
  </si>
  <si>
    <t>16,037037037037038; 0,25505302931240736</t>
  </si>
  <si>
    <t>3,884615384615385; 0,57</t>
  </si>
  <si>
    <t>7,96153846153846; 0,5130819453693936</t>
  </si>
  <si>
    <t>11,999999999999998; 0,4660918296191767</t>
  </si>
  <si>
    <t>16,076923076923073; 0,3708083315508942</t>
  </si>
  <si>
    <t>1,984251968503937; 0,7784679859954178</t>
  </si>
  <si>
    <t>4,015748031496063; 0,39896484282265166</t>
  </si>
  <si>
    <t>5,968503937007873; 0,08197459847573056</t>
  </si>
  <si>
    <t>1,011173184357542; 0,324869037642442</t>
  </si>
  <si>
    <t>1,9944134078212294; 0,06693946030427976</t>
  </si>
  <si>
    <t>2,994413407821229; 0,02429908843434285</t>
  </si>
  <si>
    <t>0,48611111111111116; 0,6944922492375962</t>
  </si>
  <si>
    <t>2; 0,4305341904691587</t>
  </si>
  <si>
    <t>3,9861111111111116; 0,27352505093120344</t>
  </si>
  <si>
    <t>6,027777777777778; 0,139361754137615</t>
  </si>
  <si>
    <t>0,4999999999999998; 0,6143577082898407</t>
  </si>
  <si>
    <t>1,9861111111111107; 0,37621572621393634</t>
  </si>
  <si>
    <t>4,013888888888888; 0,14282124758452353</t>
  </si>
  <si>
    <t>9,01388888888889; 0,049759548978754536</t>
  </si>
  <si>
    <t>0,4999999999999998; 0,7294001358165423</t>
  </si>
  <si>
    <t>1,9861111111111107; 0,504925803489718</t>
  </si>
  <si>
    <t>4; 0,1575395844843339</t>
  </si>
  <si>
    <t>5,986111111111112; 0,09413608036902632</t>
  </si>
  <si>
    <t>2,938547486033521; 0,4467213376725174</t>
  </si>
  <si>
    <t>6; 0,17647804125183014</t>
  </si>
  <si>
    <t>7,988826815642458; 0,09852051699443451</t>
  </si>
  <si>
    <t>10,022346368715084; 0,05500000000000001</t>
  </si>
  <si>
    <t>1,0107526881720426; 0,6832882848921662</t>
  </si>
  <si>
    <t>3,118279569892472; 0,3895342553460933</t>
  </si>
  <si>
    <t>4,064516129032257; 0,3140436136461632</t>
  </si>
  <si>
    <t>6,043010752688172; 0,15411660306630842</t>
  </si>
  <si>
    <t>1,4809782608695652; 0,7330395639267808</t>
  </si>
  <si>
    <t>2,118206521739131; 0,5342464498850085</t>
  </si>
  <si>
    <t>2,8315217391304346; 0,37306991655249044</t>
  </si>
  <si>
    <t>4,942934782608695; 0,08720839876891946</t>
  </si>
  <si>
    <t>1,0457516339869275; 0,7086177603792589</t>
  </si>
  <si>
    <t>2,0130718954248357; 0,45000000000000007</t>
  </si>
  <si>
    <t>4,013071895424836; 0,13999999999999999</t>
  </si>
  <si>
    <t>6,013071895424837; 0,03098445903745077</t>
  </si>
  <si>
    <t>0,45360824742267924; 0,9697495228347542</t>
  </si>
  <si>
    <t>0,9072164948453603; 0,8195879352447413</t>
  </si>
  <si>
    <t>4; 0,39674090514157945</t>
  </si>
  <si>
    <t>0,9375; 0,7714802172251238</t>
  </si>
  <si>
    <t>1,979166666666667; 0,6193392760823477</t>
  </si>
  <si>
    <t>4,0625; 0,2902764672349636</t>
  </si>
  <si>
    <t>0,9220779220779223; 0,8200280242254234</t>
  </si>
  <si>
    <t>1,9350649350649345; 0,6044837562037613</t>
  </si>
  <si>
    <t>3,9805194805194812; 0,30248289707774145</t>
  </si>
  <si>
    <t>2,7272727272727275; 0,02724367539810523</t>
  </si>
  <si>
    <t>2,7727272727272734; 0,01859905235169376</t>
  </si>
  <si>
    <t>excluded</t>
  </si>
  <si>
    <t>3,2272727272727284; 0,009638060190310941</t>
  </si>
  <si>
    <t>0,975903614457831; 0,6475157362133994</t>
  </si>
  <si>
    <t>2; 0,4047270156480485</t>
  </si>
  <si>
    <t>4; 0,19307381842319793</t>
  </si>
  <si>
    <t>1,9207920792079207; -0,5654320987654322</t>
  </si>
  <si>
    <t>5,960396039603961; -2,8123456790123464</t>
  </si>
  <si>
    <t>8; -4,350617283950618</t>
  </si>
  <si>
    <t>10; -6,269135802469138</t>
  </si>
  <si>
    <t>2,055555555555556; 0,4146910110951111</t>
  </si>
  <si>
    <t>4,013888888888889; 0,11336458994965916</t>
  </si>
  <si>
    <t>6,013888888888889; 0,026427708784739986</t>
  </si>
  <si>
    <t>2,036585365853659; 0,3924755386596027</t>
  </si>
  <si>
    <t>3,987804878048781; 0,10191717969636921</t>
  </si>
  <si>
    <t>6,04878048780488; 0,020287037879826976</t>
  </si>
  <si>
    <t>0,5133928571428572; 0,6825168904078575</t>
  </si>
  <si>
    <t>1,0044642857142858; 0,43726026175127</t>
  </si>
  <si>
    <t>1,4955357142857146; 0,29750766336381196</t>
  </si>
  <si>
    <t>1,986607142857143; 0,1883208718302025</t>
  </si>
  <si>
    <t>0,7488372093023257; 0,3850531441769655</t>
  </si>
  <si>
    <t>1,502325581395349; 0,15151274267570253</t>
  </si>
  <si>
    <t>2,506976744186047; 0,041269683005726525</t>
  </si>
  <si>
    <t>3,0046511627906978; 0,022850497835950435</t>
  </si>
  <si>
    <t>0,859375; 0,5167818532895442</t>
  </si>
  <si>
    <t>1,28125; 0,35778393905502176</t>
  </si>
  <si>
    <t>1,75; 0,23904568205045387</t>
  </si>
  <si>
    <t>2,2343749999999996; 0,15783008515525015</t>
  </si>
  <si>
    <t>1,296875; 0,19772523894288158</t>
  </si>
  <si>
    <t>1,6875; 0,11594692895755246</t>
  </si>
  <si>
    <t>2,0468749999999996; 0,07129533102585342</t>
  </si>
  <si>
    <t>2,5781249999999996; 0,03847689413266748</t>
  </si>
  <si>
    <t>0,2368421052631573; 0,835394213908133</t>
  </si>
  <si>
    <t>0,4499999999999995; 0,6625386599999374</t>
  </si>
  <si>
    <t>0,9552631578947366; 0,4801506943096369</t>
  </si>
  <si>
    <t>1,4605263157894732; 0,31797316633008493</t>
  </si>
  <si>
    <t>0,7657894736842099; 0,4801506943096369</t>
  </si>
  <si>
    <t>1,7921052631578942; 0,18041939544871527</t>
  </si>
  <si>
    <t>3,6157894736842104; 0,017761549228845496</t>
  </si>
  <si>
    <t>0,5763157894736839; 0,532260617674136</t>
  </si>
  <si>
    <t>1,1921052631578941; 0,2831720289456689</t>
  </si>
  <si>
    <t>2,4078947368421053; 0,0643895661818422</t>
  </si>
  <si>
    <t>1,7921052631578942; 0,08014979030857579</t>
  </si>
  <si>
    <t>2,4078947368421053; 0,030116746438544714</t>
  </si>
  <si>
    <t>3,6157894736842104; 0,00398705883022825</t>
  </si>
  <si>
    <t>0,9878048780487805; 0,919784763106479</t>
  </si>
  <si>
    <t>2,0121951219512195; 0,7133234888707068</t>
  </si>
  <si>
    <t>4,012195121951219; 0,4760479082170673</t>
  </si>
  <si>
    <t>8,03658536585366; 0,06832796944443749</t>
  </si>
  <si>
    <t>0,5024752475247524; 0,5845885249265856</t>
  </si>
  <si>
    <t>0,9950495049504952; 0,40623948342355964</t>
  </si>
  <si>
    <t>1,50990099009901; 0,2915546788890745</t>
  </si>
  <si>
    <t>1,983471074380165; 0,27529971416075516</t>
  </si>
  <si>
    <t>3,983471074380164; 0,08136586726319672</t>
  </si>
  <si>
    <t>5,966942148760329; 0,010491014387845204</t>
  </si>
  <si>
    <t>7,983471074380164; 0,0016295499864293387</t>
  </si>
  <si>
    <t>1,983783783783784; 0,4505853364291814</t>
  </si>
  <si>
    <t>3,005405405405406; 0,27148635461673704</t>
  </si>
  <si>
    <t>5,032432432432432; 0,061890275595381405</t>
  </si>
  <si>
    <t>7,043243243243244; 0,015325686485160533</t>
  </si>
  <si>
    <t>1,01010101010100950; 0,7343434343434343</t>
  </si>
  <si>
    <t>2,010101010101010; 0,45999999999999996</t>
  </si>
  <si>
    <t>4,0202020202020210; 0,1064646464646466</t>
  </si>
  <si>
    <t>1,99999999999999960; 0,6494949494949495</t>
  </si>
  <si>
    <t>4,0202020202020210; 0,4684848484848485</t>
  </si>
  <si>
    <t>1,02020202020201990; 0,9719191919191918</t>
  </si>
  <si>
    <t>1; 0,8079</t>
  </si>
  <si>
    <t>2,0303; 0,6863</t>
  </si>
  <si>
    <t>4,0202; 0,5251</t>
  </si>
  <si>
    <t>2,033195020746887; 0,3231812707032359</t>
  </si>
  <si>
    <t>6,016597510373444; 0,018283256877066886</t>
  </si>
  <si>
    <t>0,9310344827586201; 0,5649041028893343</t>
  </si>
  <si>
    <t>2; 0,3091786634256027</t>
  </si>
  <si>
    <t>4,086206896551723; 0,04230428024363661</t>
  </si>
  <si>
    <t>6,189655172413793; 0,0026440175152272895</t>
  </si>
  <si>
    <t>1,9840000000000009; 0,43558754956519674</t>
  </si>
  <si>
    <t>6; 0,03258802063590506</t>
  </si>
  <si>
    <t>2,016000000000001; 0,3894859734106952</t>
  </si>
  <si>
    <t>4,016; 0,09000000000000002</t>
  </si>
  <si>
    <t>5,983999999999998; 0,019717727403916453</t>
  </si>
  <si>
    <t>0,9795454545454545; 0,7076391425954517</t>
  </si>
  <si>
    <t>1,968181818181818; 0,5221860128641965</t>
  </si>
  <si>
    <t>3,9045454545454534; 0,1882466776481752</t>
  </si>
  <si>
    <t>2,009174311926605; 0,6661208099135489</t>
  </si>
  <si>
    <t>4,009174311926605; 0,2535494664710752</t>
  </si>
  <si>
    <t>5,990825688073395; 0,09815939649255193</t>
  </si>
  <si>
    <t>1,9908256880733939; 0,4287523847274673</t>
  </si>
  <si>
    <t>4,009174311926605; 0,10154319812660006</t>
  </si>
  <si>
    <t>5,9816513761467895; 0,015743748827907297</t>
  </si>
  <si>
    <t>2; 0,5816706756016717</t>
  </si>
  <si>
    <t>3,9999999999999996; 0,25788268302155176</t>
  </si>
  <si>
    <t>6,0275229357798175; 0,11241071526359739</t>
  </si>
  <si>
    <t>2; 0,1806646241659196</t>
  </si>
  <si>
    <t>3,981651376146789; 0,01833764086910965</t>
  </si>
  <si>
    <t>5; 0,0036660042359069767</t>
  </si>
  <si>
    <t>2,009174311926605; 0,2214047170809968</t>
  </si>
  <si>
    <t>3,990825688073395; 0,024048895010419756</t>
  </si>
  <si>
    <t>5,990825688073395; 0,00274841189962684</t>
  </si>
  <si>
    <t>2,018348623853211; 0,1837522226153161</t>
  </si>
  <si>
    <t>3,9999999999999996; 0,024877920994085877</t>
  </si>
  <si>
    <t>5,990825688073395; 0,0036044041701599376</t>
  </si>
  <si>
    <t>0,9741379310344827; 0,7444838872816797</t>
  </si>
  <si>
    <t>2,0086206896551717; 0,42483938008270583</t>
  </si>
  <si>
    <t>4,025862068965518; 0,06006774902343749</t>
  </si>
  <si>
    <t>0,507246376811594; 0,5891403459008879</t>
  </si>
  <si>
    <t>1,5; 0,25663522030979313</t>
  </si>
  <si>
    <t>3,0000000000000004; 0,09036234631432659</t>
  </si>
  <si>
    <t>3,9927536231884058; 0,04490567646556125</t>
  </si>
  <si>
    <t>0,3904761904761904; 0,913410033110604</t>
  </si>
  <si>
    <t>1; 0,6958728108469562</t>
  </si>
  <si>
    <t>5,9904761904761905; 0,16150701735038836</t>
  </si>
  <si>
    <t>Dose</t>
  </si>
  <si>
    <t>SF (%)</t>
  </si>
  <si>
    <t xml:space="preserve">Dose </t>
  </si>
  <si>
    <t>SF %</t>
  </si>
  <si>
    <t>1,9534883720930227; 0,6002084525839051</t>
  </si>
  <si>
    <t>3,9534883720930223; 0,13611841113119155</t>
  </si>
  <si>
    <t>6; 0,013198503892920583</t>
  </si>
  <si>
    <t>1,9224806201550386; 0,37542411073196313</t>
  </si>
  <si>
    <t>3,937984496124031; 0,07405488251250991</t>
  </si>
  <si>
    <t>6; 0,004665565414842446</t>
  </si>
  <si>
    <t>0,9896907216494841; 0,7177748537272219</t>
  </si>
  <si>
    <t>2,0412371134020617; 0,36139152768970434</t>
  </si>
  <si>
    <t>3,0103092783505154; 0,2542954321447538</t>
  </si>
  <si>
    <t>3,979381443298969; 0,1012904921938775</t>
  </si>
  <si>
    <t>1,0170454545454546; 0,8013392163042019</t>
  </si>
  <si>
    <t>2; 0,7206696699477473</t>
  </si>
  <si>
    <t>3,9829545454545463; 0,3409964895974839</t>
  </si>
  <si>
    <t>1,0113636363636365; 0,560530233399486</t>
  </si>
  <si>
    <t>2,0113636363636367; 0,403188413497876</t>
  </si>
  <si>
    <t>3,9829545454545463; 0,18865623555115058</t>
  </si>
  <si>
    <t>1,0115606936416186; 0,7508135042611053</t>
  </si>
  <si>
    <t>2,0057803468208095; 0,571852508398766</t>
  </si>
  <si>
    <t>3,9942196531791914; 0,46867522621093977</t>
  </si>
  <si>
    <t>1,0115606936416186; 0,5541661894693438</t>
  </si>
  <si>
    <t>2; 0,32999999999999996</t>
  </si>
  <si>
    <t>4; 0,22635280346540335</t>
  </si>
  <si>
    <t>1,0170454545454546; 0,9167274215304605</t>
  </si>
  <si>
    <t>1,9999999999999998; 0,6657850063004565</t>
  </si>
  <si>
    <t>3,9943181818181817; 0,309649200060162</t>
  </si>
  <si>
    <t>1; 0,562943978414925</t>
  </si>
  <si>
    <t>1,9999999999999998; 0,3839132966749344</t>
  </si>
  <si>
    <t>3,9886363636363633; 0,184260401011546</t>
  </si>
  <si>
    <t>0,5178571428571428; 0,9694647308603062</t>
  </si>
  <si>
    <t>1; 0,5837726956058766</t>
  </si>
  <si>
    <t>2,03125; 0,4624132441559023</t>
  </si>
  <si>
    <t>4; 0,24277539390728875</t>
  </si>
  <si>
    <t>5,995535714285713; 0,046217090161511695</t>
  </si>
  <si>
    <t>1,3815789473684217; 1,1853766945096098</t>
  </si>
  <si>
    <t>2,421052631578948; 0,8687549408832803</t>
  </si>
  <si>
    <t>3,447368421052631; 0,49999999999999994</t>
  </si>
  <si>
    <t>2,026666666666667; 0,7691114763287511</t>
  </si>
  <si>
    <t>4,053333333333335; 0,3500192088879237</t>
  </si>
  <si>
    <t>6,026666666666667; 0,1202508755397733</t>
  </si>
  <si>
    <t>8; 0,02561557112089846</t>
  </si>
  <si>
    <t>2,026315789473684; 0,7587558065312285</t>
  </si>
  <si>
    <t>4; 0,35019498762979767</t>
  </si>
  <si>
    <t>6,026315789473685; 0,10390504210417996</t>
  </si>
  <si>
    <t>8; 0,019014865418480912</t>
  </si>
  <si>
    <t>2,0512820512820515; 0,6334217718838921</t>
  </si>
  <si>
    <t>4,0256410256410255; 0,28000000000000014</t>
  </si>
  <si>
    <t>6,102564102564104; 0,07875266411301617</t>
  </si>
  <si>
    <t>8,025641025641027; 0,01789154934819281</t>
  </si>
  <si>
    <t>2,0256410256410255; 0,6100000000000001</t>
  </si>
  <si>
    <t>4,0256410256410255; 0,27644849584193376</t>
  </si>
  <si>
    <t>6,051282051282051; 0,08434140388565878</t>
  </si>
  <si>
    <t>7,999999999999998; 0,015442422046429158</t>
  </si>
  <si>
    <t>0,9950738916256159; 0,19055158793537427</t>
  </si>
  <si>
    <t>1,9852216748768479; 0,08644263362189905</t>
  </si>
  <si>
    <t>2,985221674876848; 0,03766421221040438</t>
  </si>
  <si>
    <t>0,9950738916256159; 0,25681478136970237</t>
  </si>
  <si>
    <t>1,9852216748768479; 0,10834510608926956</t>
  </si>
  <si>
    <t>2,980295566502463; 0,07974417161141631</t>
  </si>
  <si>
    <t>0,9328358208955216; 0,4486020332724859</t>
  </si>
  <si>
    <t>4,981343283582089; 0,07461020057223745</t>
  </si>
  <si>
    <t>10; 0,020906013944074535</t>
  </si>
  <si>
    <t>0,4477611940298498; 0,5030239522429362</t>
  </si>
  <si>
    <t>1,9402985074626855; 0,15804804234171682</t>
  </si>
  <si>
    <t>10,01865671641791; 0,011066435315074345</t>
  </si>
  <si>
    <t>0,48507462686567093; 0,564048037598636</t>
  </si>
  <si>
    <t>0,951492537313432; 0,36135298987997794</t>
  </si>
  <si>
    <t>1,977611940298507; 0,17498115488523125</t>
  </si>
  <si>
    <t>10; 0,0071803990278719535</t>
  </si>
  <si>
    <t>1,991416309012874; 0,5756894491089348</t>
  </si>
  <si>
    <t>4; 0,31000000000000005</t>
  </si>
  <si>
    <t>8,01716738197425; 0,03658221035146744</t>
  </si>
  <si>
    <t>2; 0,3931925798373389</t>
  </si>
  <si>
    <t>4,016949152542373; 0,17022935255458777</t>
  </si>
  <si>
    <t>8,033898305084746; 0,014008168711136824</t>
  </si>
  <si>
    <t>2; 0,6101218727302189</t>
  </si>
  <si>
    <t>4,015267175572519; 0,346279455601499</t>
  </si>
  <si>
    <t>7,999999999999998; 0,01358649048174394</t>
  </si>
  <si>
    <t>2; 0,5206756067786475</t>
  </si>
  <si>
    <t>3,984251968503938; 0,1327400944490636</t>
  </si>
  <si>
    <t>7,889763779527559; 0,0013863797663914304</t>
  </si>
  <si>
    <t>1,0042553191489354; 34,91684400495834</t>
  </si>
  <si>
    <t>2; 10,999999999999996</t>
  </si>
  <si>
    <t>4,008510638297873; 0,7011515139768784</t>
  </si>
  <si>
    <t>0,9874476987447705; 71,27883136285568</t>
  </si>
  <si>
    <t>1,9916317991631804; 43,76670825670247</t>
  </si>
  <si>
    <t>3,9999999999999996; 10,971755988350884</t>
  </si>
  <si>
    <t>6,00836820083682; 2,97845273580584</t>
  </si>
  <si>
    <t>0,05194805194805174; -0,12775000000000006</t>
  </si>
  <si>
    <t>1,9740259740259738; -0,2655</t>
  </si>
  <si>
    <t>4,969696969696969; -0,5428125</t>
  </si>
  <si>
    <t>0,5114942528735631; 0,8369230769230767</t>
  </si>
  <si>
    <t>2; 0,46999999999999986</t>
  </si>
  <si>
    <t>3,9885057471264367; 0,2830769230769229</t>
  </si>
  <si>
    <t>1,9830508474576263; 0,49763260718162156</t>
  </si>
  <si>
    <t>4,016949152542373; 0,2520854902149262</t>
  </si>
  <si>
    <t>5,966101694915254; 0,10941059314686252</t>
  </si>
  <si>
    <t>8,016949152542374; 0,08676970661903335</t>
  </si>
  <si>
    <t>1,9831932773109244; 0,47435875198671373</t>
  </si>
  <si>
    <t>4,016806722689076; 0,15240044646439616</t>
  </si>
  <si>
    <t>6; 0,0783715458797922</t>
  </si>
  <si>
    <t>7,983193277310924; 0,08779514110389831</t>
  </si>
  <si>
    <t>2,0168067226890756; 0,2099071963254713</t>
  </si>
  <si>
    <t>3,9831932773109244; 0,05999999999999997</t>
  </si>
  <si>
    <t>5,96638655462185; 0,01177910653115212</t>
  </si>
  <si>
    <t>7,915966386554621; 0,001491821361883505</t>
  </si>
  <si>
    <t>2,017142857142857; 0,6905329923100165</t>
  </si>
  <si>
    <t>4,005714285714285; 0,45884817193600774</t>
  </si>
  <si>
    <t>5,994285714285715; 0,24251853670227777</t>
  </si>
  <si>
    <t>8,017142857142858; 0,22348164202941445</t>
  </si>
  <si>
    <t>-0,00909090909090915; 0,9751994802068075</t>
  </si>
  <si>
    <t>1; 0,4791279274801326</t>
  </si>
  <si>
    <t>3,0181818181818185; 0,047236601732640576</t>
  </si>
  <si>
    <t>1,489795918367347; 0,8385786234754034</t>
  </si>
  <si>
    <t>1,989795918367347; 0,7631961775362047</t>
  </si>
  <si>
    <t>3,5102040816326534; 0,5054351399452424</t>
  </si>
  <si>
    <t>6,020408163265306; 0,1782892251747324</t>
  </si>
  <si>
    <t>2; 0,6081179292337345</t>
  </si>
  <si>
    <t>2,9999999999999996; 0,41697701707857715</t>
  </si>
  <si>
    <t>4,979166666666666; 0,15392608360271604</t>
  </si>
  <si>
    <t>6,979166666666664; 0,048672232707270315</t>
  </si>
  <si>
    <t>1,0454545454545454; 0,7735230899326474</t>
  </si>
  <si>
    <t>2; 0,5545452104279938</t>
  </si>
  <si>
    <t>3,012987012987013; 0,3399253410148511</t>
  </si>
  <si>
    <t>6,948051948051949; 0,026937472433850744</t>
  </si>
  <si>
    <t>0,9530201342281872; 0,6794923072259665</t>
  </si>
  <si>
    <t>1,9798657718120802; 0,38699868777362295</t>
  </si>
  <si>
    <t>3,0067114093959724; 0,21725303363743245</t>
  </si>
  <si>
    <t>7,013422818791946; 0,006058362606154338</t>
  </si>
  <si>
    <t>0,9935483870967743; 0,5905110120536401</t>
  </si>
  <si>
    <t>1,9806451612903229; 0,32000000000000006</t>
  </si>
  <si>
    <t>2,9677419354838714; 0,15512940739279357</t>
  </si>
  <si>
    <t>6,95483870967742; 0,0034178556765928104</t>
  </si>
  <si>
    <t>2; 0,4031705589949998</t>
  </si>
  <si>
    <t>4,027777777777779; 0,09350176658722113</t>
  </si>
  <si>
    <t>6,055555555555555; 0,011262739292343905</t>
  </si>
  <si>
    <t>1,9726027397260273; 0,5799369636301555</t>
  </si>
  <si>
    <t>4; 0,21629050310365588</t>
  </si>
  <si>
    <t>6,000000000000002; 0,05273067872994132</t>
  </si>
  <si>
    <t>2,0266666666666673; 0,3162875801810637</t>
  </si>
  <si>
    <t>4,053333333333333; 0,7350905143569085</t>
  </si>
  <si>
    <t>8,053333333333335; 3,776218075984833</t>
  </si>
  <si>
    <t>2; 0,3985689296681922</t>
  </si>
  <si>
    <t>3,981132075471699; 0,13230224174633423</t>
  </si>
  <si>
    <t>8,018867924528301; 0,0024548700000834012</t>
  </si>
  <si>
    <t>2,915254237288136; 83,44000000000001</t>
  </si>
  <si>
    <t>4,966101694915254; 70,53333333333335</t>
  </si>
  <si>
    <t>10; 47,06666666666669</t>
  </si>
  <si>
    <t>0,8567901234567907; 87,875</t>
  </si>
  <si>
    <t>2,8962962962962964; 85,625</t>
  </si>
  <si>
    <t>4,901234567901234; 86,9375</t>
  </si>
  <si>
    <t>10,069135802469134; 88,0625</t>
  </si>
  <si>
    <t>0,7912457912457915; 78,27272727272727</t>
  </si>
  <si>
    <t>2,8451178451178443; 75,71212121212119</t>
  </si>
  <si>
    <t>4,865319865319865; 68,81818181818181</t>
  </si>
  <si>
    <t>1,0078125; 0,3648092629231708</t>
  </si>
  <si>
    <t>2,015625; 0,17131562321177385</t>
  </si>
  <si>
    <t>3,0234374999999996; 0,09200656581494371</t>
  </si>
  <si>
    <t>1,014084507042253; 0,7958942026923187</t>
  </si>
  <si>
    <t>3; 0,5099999999999999</t>
  </si>
  <si>
    <t>5,014084507042255; 0,2822957659944946</t>
  </si>
  <si>
    <t>1,9806763285024154; 0,38397879245078836</t>
  </si>
  <si>
    <t>4; 0,251512652699297</t>
  </si>
  <si>
    <t>6,0483091787439625; 0,1373089900446244</t>
  </si>
  <si>
    <t>-0,023201856148491462; 1,337166497107803</t>
  </si>
  <si>
    <t>4,041763341067286; 0,2305005538388235</t>
  </si>
  <si>
    <t>6,0742459396751745; 0,04362133977514138</t>
  </si>
  <si>
    <t>2; 0,28221159182252925</t>
  </si>
  <si>
    <t>4,023094688221709; 0,0230235447555298</t>
  </si>
  <si>
    <t>6,10161662817552; 0,0027662840352843184</t>
  </si>
  <si>
    <t>2,019047619047619; 0,21397505190463348</t>
  </si>
  <si>
    <t>4,057142857142857; 0,040157481407356616</t>
  </si>
  <si>
    <t>6,095238095238093; 0,008315929029937085</t>
  </si>
  <si>
    <t>1,9850187265917607; 0,764724080329809</t>
  </si>
  <si>
    <t>3,9850187265917607; 0,4433804164287903</t>
  </si>
  <si>
    <t>6; 0,1094394686302111</t>
  </si>
  <si>
    <t>1,9850187265917607; 0,6205244999646109</t>
  </si>
  <si>
    <t>3,99250936329588; 0,3376077266107239</t>
  </si>
  <si>
    <t>5,992509363295881; 0,09043136475542163</t>
  </si>
  <si>
    <t>1,9850187265917607; 0,4768044223273026</t>
  </si>
  <si>
    <t>3,99250936329588; 0,2085942897303663</t>
  </si>
  <si>
    <t>6,007490636704121; 0,06174606757144951</t>
  </si>
  <si>
    <t>1,9925093632958801; 0,2815159188248454</t>
  </si>
  <si>
    <t>3,9850187265917607; 0,084092123071709</t>
  </si>
  <si>
    <t>5,992509363295881; 0,0384985890161722</t>
  </si>
  <si>
    <t>2; 0,7888382462073215</t>
  </si>
  <si>
    <t>3,9690721649484546; 0,22056027947475015</t>
  </si>
  <si>
    <t>5,90721649484536; 0,030528751576882392</t>
  </si>
  <si>
    <t>7,876288659793814; 0,0022840356790447226</t>
  </si>
  <si>
    <t>1,9462365591397859; 0,87</t>
  </si>
  <si>
    <t>3,956989247311828; 0,5353620688194174</t>
  </si>
  <si>
    <t>5,978494623655914; 0,33844728488583864</t>
  </si>
  <si>
    <t>8; 0,12474772445524775</t>
  </si>
  <si>
    <t>2,022222222222222; 0,4900000000000001</t>
  </si>
  <si>
    <t>4,000000000000001; 0,07200000000000001</t>
  </si>
  <si>
    <t>5,955555555555557; 0,011792669698873201</t>
  </si>
  <si>
    <t>2; 0,57018618666442</t>
  </si>
  <si>
    <t>4; 0,2850930933322099</t>
  </si>
  <si>
    <t>6,0410958904109595; 0,1082505432772467</t>
  </si>
  <si>
    <t>2,013698630136987; 0,671192784544555</t>
  </si>
  <si>
    <t>4,027397260273974; 0,46502730902619416</t>
  </si>
  <si>
    <t>6,0410958904109595; 0,2627673508280852</t>
  </si>
  <si>
    <t>2,039999999999999; 0,7717502351776534</t>
  </si>
  <si>
    <t>4; 0,6822534532094064</t>
  </si>
  <si>
    <t>5,9799999999999995; 0,45471516885374963</t>
  </si>
  <si>
    <t>2; 0,6884312074945536</t>
  </si>
  <si>
    <t>4,041666666666667; 0,6</t>
  </si>
  <si>
    <t>7,916666666666664; 0,5339355221851053</t>
  </si>
  <si>
    <t>11,958333333333334; 0,4771289323396206</t>
  </si>
  <si>
    <t>3,4037414965986397; 0,253321134140982</t>
  </si>
  <si>
    <t>4,374829931972791; 0,16526191292088718</t>
  </si>
  <si>
    <t>5,457142857142857; 0,07484401901521201</t>
  </si>
  <si>
    <t>6,9581632653061245; 0,024652479985640425</t>
  </si>
  <si>
    <t>2,1823129251700664; 0,5135554815078914</t>
  </si>
  <si>
    <t>3,3965986394557826; 0,2981935053916788</t>
  </si>
  <si>
    <t>4,386054421768708; 0,1678487768651791</t>
  </si>
  <si>
    <t>1,0389610389610393; 0,4162890000206905</t>
  </si>
  <si>
    <t>2,974025974025974; 0,07078353771019692</t>
  </si>
  <si>
    <t>4,9610389610389625; 0,021549818790183795</t>
  </si>
  <si>
    <t>1,012903225806451; 0,39733433314048494</t>
  </si>
  <si>
    <t>3,0516129032258057; 0,061444383099909725</t>
  </si>
  <si>
    <t>4,92258064516129; 0,011090066435644304</t>
  </si>
  <si>
    <t>0,3409090909090893; 0,8146392993709219</t>
  </si>
  <si>
    <t>0,36363636363636176; 0,8074320762830299</t>
  </si>
  <si>
    <t>0,4318181818181801; 0,8824692629208122</t>
  </si>
  <si>
    <t>1,8863636363636354; 0,41832463263534203</t>
  </si>
  <si>
    <t>1,9999999999999991; 0,30379212885759965</t>
  </si>
  <si>
    <t>4,159090909090909; 0,1317640025867018</t>
  </si>
  <si>
    <t>2,9772727272727275; 0,18305983176072183</t>
  </si>
  <si>
    <t>3,0681818181818183; 0,17666707684821875</t>
  </si>
  <si>
    <t>5,25; 0,07011037590925227</t>
  </si>
  <si>
    <t>4,9772727272727275; 0,060818058633715366</t>
  </si>
  <si>
    <t>5,045454545454546; 0,06949010001494647</t>
  </si>
  <si>
    <t>1,772727272727273; 0,3593248756554467</t>
  </si>
  <si>
    <t>0,9318181818181819; 0,6813267617101507</t>
  </si>
  <si>
    <t>0,40909090909090906; 0,6994790112349374</t>
  </si>
  <si>
    <t>4,568181818181819; 0,09155600288217508</t>
  </si>
  <si>
    <t>2,954545454545455; 0,22780004071126383</t>
  </si>
  <si>
    <t>0,9545454545454546; 0,35</t>
  </si>
  <si>
    <t>6,568181818181818; 0,04462322367554541</t>
  </si>
  <si>
    <t>7,318181818181819; 0,02546539965360974</t>
  </si>
  <si>
    <t>2; 0,12662635704528719</t>
  </si>
  <si>
    <t>0,9523809523809526; 0,577919591151206</t>
  </si>
  <si>
    <t>0,4761904761904763; 0,6355907718402863</t>
  </si>
  <si>
    <t>0,4761904761904763; 0,5890191982779429</t>
  </si>
  <si>
    <t>2,9523809523809526; 0,11042579352529744</t>
  </si>
  <si>
    <t>1; 0,4026139201393812</t>
  </si>
  <si>
    <t>2,0952380952380953; 0,15850726031676815</t>
  </si>
  <si>
    <t>3,9761904761904763; 0,04873075064527795</t>
  </si>
  <si>
    <t>1,9761904761904758; 0,15404801614457428</t>
  </si>
  <si>
    <t>3,1904761904761907; 0,06733760498366995</t>
  </si>
  <si>
    <t>2,8536585365853657; 0,5908202460671002</t>
  </si>
  <si>
    <t>3,170731707317073; 0,43069011971468785</t>
  </si>
  <si>
    <t>0,4390243902439026; 0,7128063828765795</t>
  </si>
  <si>
    <t>4,926829268292683; 0,33977941454295246</t>
  </si>
  <si>
    <t>5,146341463414634; 0,27071950382066107</t>
  </si>
  <si>
    <t>2,048780487804878; 0,32022490272543225</t>
  </si>
  <si>
    <t>6,975609756097561; 0,21357563199842736</t>
  </si>
  <si>
    <t>7,341463414634146; 0,14818682922768667</t>
  </si>
  <si>
    <t>3,1463414634146343; 0,21147613927335057</t>
  </si>
  <si>
    <t>0,9876543209876534; 0,7735665669736986</t>
  </si>
  <si>
    <t>0,9382716049382704; 0,6402392915788399</t>
  </si>
  <si>
    <t>1,0060606060606068; 0,6013813729498669</t>
  </si>
  <si>
    <t>1,9753086419753076; 0,5731901741086195</t>
  </si>
  <si>
    <t>2; 0,38908401034507223</t>
  </si>
  <si>
    <t>4,036363636363637; 0,15509756580293155</t>
  </si>
  <si>
    <t>3,999999999999999; 0,3275372423477826</t>
  </si>
  <si>
    <t>4,049382716049383; 0,15187235226315488</t>
  </si>
  <si>
    <t>6; 0,06322557073176722</t>
  </si>
  <si>
    <t>1,0389610389610384; 0,6364621511712031</t>
  </si>
  <si>
    <t>3,974025974025974; 0,15866512504441796</t>
  </si>
  <si>
    <t>6,025974025974027; 0,06025677170851624</t>
  </si>
  <si>
    <t>2; 0,38471890555053295</t>
  </si>
  <si>
    <t>1,9820224719101125; 0,6858834417063202</t>
  </si>
  <si>
    <t>1,9737991266375547; 0,5907889498225922</t>
  </si>
  <si>
    <t>3,980861244019138; 0,1632981814311334</t>
  </si>
  <si>
    <t>4,022471910112359; 0,24766477376812437</t>
  </si>
  <si>
    <t>4,026200873362445; 0,27999999999999997</t>
  </si>
  <si>
    <t>5,999999999999999; 0,0570475311534729</t>
  </si>
  <si>
    <t>5,964044943820225; 0,07754326978190834</t>
  </si>
  <si>
    <t>5,991266375545852; 0,11429542124476459</t>
  </si>
  <si>
    <t>2,018867924528302; 0,4245905871382617</t>
  </si>
  <si>
    <t>4,018867924528302; 0,1708086984077683</t>
  </si>
  <si>
    <t>5,981132075471699; 0,06483469211501318</t>
  </si>
  <si>
    <t>0,5039370078740155; 0,9107562070917682</t>
  </si>
  <si>
    <t>1,016; 0,7754297671139938</t>
  </si>
  <si>
    <t>0,4793388429752068; 0,8798895999914094</t>
  </si>
  <si>
    <t>1,0078740157480313; 0,7349157493096639</t>
  </si>
  <si>
    <t>2,008; 0,5650721243634852</t>
  </si>
  <si>
    <t>3,0082644628099175; 0,15689557421683015</t>
  </si>
  <si>
    <t>3,0078740157480315; 0,2514285714285715</t>
  </si>
  <si>
    <t>4,024; 0,2248614787822033</t>
  </si>
  <si>
    <t>4,016528925619834; 0,06560656539645113</t>
  </si>
  <si>
    <t>0,4878048780487805; 0,8747311558473786</t>
  </si>
  <si>
    <t>2,0081300813008127; 0,5390388357736947</t>
  </si>
  <si>
    <t>3; 0,3978282675918037</t>
  </si>
  <si>
    <t>1; 78,78378378378378</t>
  </si>
  <si>
    <t>2,008403361344538; 61,75675675675676</t>
  </si>
  <si>
    <t>6,033613445378151; 32,32432432432432</t>
  </si>
  <si>
    <t>1.7 at 1 Gy/ 23 hours</t>
  </si>
  <si>
    <t xml:space="preserve">4.7 </t>
  </si>
  <si>
    <t>BLM</t>
  </si>
  <si>
    <t>HSF</t>
  </si>
  <si>
    <t>G0</t>
  </si>
  <si>
    <t>Lymphocytes</t>
  </si>
  <si>
    <t>0.289</t>
  </si>
  <si>
    <t>0.293</t>
  </si>
  <si>
    <t>0.029</t>
  </si>
  <si>
    <t>0.220</t>
  </si>
  <si>
    <t>0.101</t>
  </si>
  <si>
    <t>0.55</t>
  </si>
  <si>
    <t>0.54</t>
  </si>
  <si>
    <t>0.52</t>
  </si>
  <si>
    <t>0.092</t>
  </si>
  <si>
    <t>0.87</t>
  </si>
  <si>
    <t>0.81</t>
  </si>
  <si>
    <t>0.245</t>
  </si>
  <si>
    <t>0.473</t>
  </si>
  <si>
    <t>0.085</t>
  </si>
  <si>
    <t>0.401</t>
  </si>
  <si>
    <t>0.002</t>
  </si>
  <si>
    <t>0.50</t>
  </si>
  <si>
    <t>0.320</t>
  </si>
  <si>
    <t>0.021</t>
  </si>
  <si>
    <t>0.315</t>
  </si>
  <si>
    <t>0.540</t>
  </si>
  <si>
    <t>0.091</t>
  </si>
  <si>
    <t>0.080</t>
  </si>
  <si>
    <t>0.651</t>
  </si>
  <si>
    <t>0.366</t>
  </si>
  <si>
    <t>BT-549</t>
  </si>
  <si>
    <t>Hs578T</t>
  </si>
  <si>
    <t>(-)0.013</t>
  </si>
  <si>
    <t>(-)0.011</t>
  </si>
  <si>
    <t>0.429</t>
  </si>
  <si>
    <t>8.16</t>
  </si>
  <si>
    <t>(-)0.009</t>
  </si>
  <si>
    <t>0.480</t>
  </si>
  <si>
    <t>(-)0.003</t>
  </si>
  <si>
    <t>0.070</t>
  </si>
  <si>
    <t>0.408</t>
  </si>
  <si>
    <t>0.055</t>
  </si>
  <si>
    <t>0.005</t>
  </si>
  <si>
    <t>0.093</t>
  </si>
  <si>
    <r>
      <t xml:space="preserve"> </t>
    </r>
    <r>
      <rPr>
        <sz val="11"/>
        <color rgb="FFFF0000"/>
        <rFont val="Calibri"/>
        <family val="2"/>
        <charset val="161"/>
        <scheme val="minor"/>
      </rPr>
      <t xml:space="preserve"> </t>
    </r>
    <r>
      <rPr>
        <sz val="11"/>
        <rFont val="Calibri"/>
        <family val="2"/>
        <charset val="161"/>
        <scheme val="minor"/>
      </rPr>
      <t>(-)0.004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</si>
  <si>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(-)0.005</t>
    </r>
  </si>
  <si>
    <r>
      <t xml:space="preserve"> </t>
    </r>
    <r>
      <rPr>
        <sz val="11"/>
        <color rgb="FFFF0000"/>
        <rFont val="Calibri"/>
        <family val="2"/>
        <charset val="161"/>
        <scheme val="minor"/>
      </rPr>
      <t xml:space="preserve"> </t>
    </r>
    <r>
      <rPr>
        <sz val="11"/>
        <rFont val="Calibri"/>
        <family val="2"/>
        <charset val="161"/>
        <scheme val="minor"/>
      </rPr>
      <t>(-)0.093</t>
    </r>
  </si>
  <si>
    <r>
      <t xml:space="preserve">  </t>
    </r>
    <r>
      <rPr>
        <sz val="11"/>
        <rFont val="Calibri"/>
        <family val="2"/>
        <charset val="161"/>
        <scheme val="minor"/>
      </rPr>
      <t>0.031</t>
    </r>
  </si>
  <si>
    <r>
      <t xml:space="preserve">  </t>
    </r>
    <r>
      <rPr>
        <sz val="11"/>
        <rFont val="Calibri"/>
        <family val="2"/>
        <charset val="161"/>
        <scheme val="minor"/>
      </rPr>
      <t>0.518</t>
    </r>
  </si>
  <si>
    <r>
      <t xml:space="preserve"> </t>
    </r>
    <r>
      <rPr>
        <sz val="11"/>
        <color rgb="FFFF0000"/>
        <rFont val="Calibri"/>
        <family val="2"/>
        <charset val="161"/>
        <scheme val="minor"/>
      </rPr>
      <t xml:space="preserve"> </t>
    </r>
    <r>
      <rPr>
        <sz val="11"/>
        <rFont val="Calibri"/>
        <family val="2"/>
        <charset val="161"/>
        <scheme val="minor"/>
      </rPr>
      <t>(-)0.007</t>
    </r>
  </si>
  <si>
    <r>
      <t xml:space="preserve">  </t>
    </r>
    <r>
      <rPr>
        <sz val="11"/>
        <rFont val="Calibri"/>
        <family val="2"/>
        <charset val="161"/>
        <scheme val="minor"/>
      </rPr>
      <t>(-)0.012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</si>
  <si>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(-)0.013</t>
    </r>
  </si>
  <si>
    <r>
      <t xml:space="preserve">  </t>
    </r>
    <r>
      <rPr>
        <sz val="11"/>
        <rFont val="Calibri"/>
        <family val="2"/>
        <charset val="161"/>
        <scheme val="minor"/>
      </rPr>
      <t>0.100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</si>
  <si>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0.202</t>
    </r>
  </si>
  <si>
    <r>
      <t xml:space="preserve"> </t>
    </r>
    <r>
      <rPr>
        <sz val="11"/>
        <rFont val="Calibri"/>
        <family val="2"/>
        <charset val="161"/>
        <scheme val="minor"/>
      </rPr>
      <t>0.211</t>
    </r>
  </si>
  <si>
    <r>
      <t xml:space="preserve"> </t>
    </r>
    <r>
      <rPr>
        <sz val="11"/>
        <rFont val="Calibri"/>
        <family val="2"/>
        <charset val="161"/>
        <scheme val="minor"/>
      </rPr>
      <t>0.037</t>
    </r>
  </si>
  <si>
    <t xml:space="preserve"> 0.774</t>
  </si>
  <si>
    <r>
      <t xml:space="preserve"> </t>
    </r>
    <r>
      <rPr>
        <sz val="11"/>
        <rFont val="Calibri"/>
        <family val="2"/>
        <charset val="161"/>
        <scheme val="minor"/>
      </rPr>
      <t>0.031</t>
    </r>
  </si>
  <si>
    <t>0.128</t>
  </si>
  <si>
    <t>0.576</t>
  </si>
  <si>
    <r>
      <t xml:space="preserve"> </t>
    </r>
    <r>
      <rPr>
        <sz val="11"/>
        <rFont val="Calibri"/>
        <family val="2"/>
        <charset val="161"/>
        <scheme val="minor"/>
      </rPr>
      <t xml:space="preserve"> 0.327</t>
    </r>
  </si>
  <si>
    <r>
      <rPr>
        <sz val="11"/>
        <color rgb="FFFF0000"/>
        <rFont val="Calibri"/>
        <family val="2"/>
        <charset val="161"/>
        <scheme val="minor"/>
      </rPr>
      <t xml:space="preserve"> </t>
    </r>
    <r>
      <rPr>
        <sz val="11"/>
        <rFont val="Calibri"/>
        <family val="2"/>
        <charset val="161"/>
        <scheme val="minor"/>
      </rPr>
      <t>0.675</t>
    </r>
  </si>
  <si>
    <r>
      <rPr>
        <sz val="11"/>
        <color rgb="FFFF0000"/>
        <rFont val="Calibri"/>
        <family val="2"/>
        <charset val="161"/>
        <scheme val="minor"/>
      </rPr>
      <t xml:space="preserve"> </t>
    </r>
    <r>
      <rPr>
        <sz val="11"/>
        <rFont val="Calibri"/>
        <family val="2"/>
        <charset val="161"/>
        <scheme val="minor"/>
      </rPr>
      <t>0.055</t>
    </r>
  </si>
  <si>
    <r>
      <rPr>
        <sz val="11"/>
        <color rgb="FFFF0000"/>
        <rFont val="Calibri"/>
        <family val="2"/>
        <charset val="161"/>
        <scheme val="minor"/>
      </rPr>
      <t xml:space="preserve"> </t>
    </r>
    <r>
      <rPr>
        <sz val="11"/>
        <rFont val="Calibri"/>
        <family val="2"/>
        <charset val="161"/>
        <scheme val="minor"/>
      </rPr>
      <t>0.596</t>
    </r>
  </si>
  <si>
    <t>0.380</t>
  </si>
  <si>
    <r>
      <t xml:space="preserve">  </t>
    </r>
    <r>
      <rPr>
        <sz val="11"/>
        <rFont val="Calibri"/>
        <family val="2"/>
        <charset val="161"/>
        <scheme val="minor"/>
      </rPr>
      <t>0.238</t>
    </r>
  </si>
  <si>
    <r>
      <t xml:space="preserve"> </t>
    </r>
    <r>
      <rPr>
        <sz val="11"/>
        <color rgb="FFFF0000"/>
        <rFont val="Calibri"/>
        <family val="2"/>
        <charset val="161"/>
        <scheme val="minor"/>
      </rPr>
      <t xml:space="preserve"> </t>
    </r>
    <r>
      <rPr>
        <sz val="11"/>
        <rFont val="Calibri"/>
        <family val="2"/>
        <charset val="161"/>
        <scheme val="minor"/>
      </rPr>
      <t>0.217</t>
    </r>
  </si>
  <si>
    <r>
      <t xml:space="preserve">  </t>
    </r>
    <r>
      <rPr>
        <sz val="11"/>
        <rFont val="Calibri"/>
        <family val="2"/>
        <charset val="161"/>
        <scheme val="minor"/>
      </rPr>
      <t>0.420</t>
    </r>
  </si>
  <si>
    <r>
      <t xml:space="preserve">  </t>
    </r>
    <r>
      <rPr>
        <sz val="11"/>
        <rFont val="Calibri"/>
        <family val="2"/>
        <charset val="161"/>
        <scheme val="minor"/>
      </rPr>
      <t>0.418</t>
    </r>
  </si>
  <si>
    <r>
      <t xml:space="preserve">  </t>
    </r>
    <r>
      <rPr>
        <sz val="11"/>
        <rFont val="Calibri"/>
        <family val="2"/>
        <charset val="161"/>
        <scheme val="minor"/>
      </rPr>
      <t>0.555</t>
    </r>
  </si>
  <si>
    <r>
      <t xml:space="preserve">  </t>
    </r>
    <r>
      <rPr>
        <sz val="11"/>
        <rFont val="Calibri"/>
        <family val="2"/>
        <charset val="161"/>
        <scheme val="minor"/>
      </rPr>
      <t>0.679</t>
    </r>
  </si>
  <si>
    <r>
      <t xml:space="preserve"> </t>
    </r>
    <r>
      <rPr>
        <sz val="11"/>
        <rFont val="Calibri"/>
        <family val="2"/>
        <charset val="161"/>
        <scheme val="minor"/>
      </rPr>
      <t>0.435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</si>
  <si>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0.106</t>
    </r>
  </si>
  <si>
    <r>
      <t xml:space="preserve"> </t>
    </r>
    <r>
      <rPr>
        <sz val="11"/>
        <rFont val="Calibri"/>
        <family val="2"/>
        <charset val="161"/>
        <scheme val="minor"/>
      </rPr>
      <t>0.765</t>
    </r>
  </si>
  <si>
    <t xml:space="preserve"> 0.833</t>
  </si>
  <si>
    <r>
      <t xml:space="preserve">  </t>
    </r>
    <r>
      <rPr>
        <sz val="11"/>
        <rFont val="Calibri"/>
        <family val="2"/>
        <charset val="161"/>
        <scheme val="minor"/>
      </rPr>
      <t>1.34</t>
    </r>
  </si>
  <si>
    <r>
      <t xml:space="preserve">  </t>
    </r>
    <r>
      <rPr>
        <sz val="11"/>
        <rFont val="Calibri"/>
        <family val="2"/>
        <charset val="161"/>
        <scheme val="minor"/>
      </rPr>
      <t>0.650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</si>
  <si>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0.307</t>
    </r>
  </si>
  <si>
    <r>
      <t xml:space="preserve">  </t>
    </r>
    <r>
      <rPr>
        <sz val="11"/>
        <rFont val="Calibri"/>
        <family val="2"/>
        <charset val="161"/>
        <scheme val="minor"/>
      </rPr>
      <t>0.613</t>
    </r>
  </si>
  <si>
    <r>
      <t xml:space="preserve">  </t>
    </r>
    <r>
      <rPr>
        <sz val="11"/>
        <rFont val="Calibri"/>
        <family val="2"/>
        <charset val="161"/>
        <scheme val="minor"/>
      </rPr>
      <t>0.248</t>
    </r>
  </si>
  <si>
    <r>
      <t xml:space="preserve">  </t>
    </r>
    <r>
      <rPr>
        <sz val="11"/>
        <rFont val="Calibri"/>
        <family val="2"/>
        <charset val="161"/>
        <scheme val="minor"/>
      </rPr>
      <t>0.328</t>
    </r>
  </si>
  <si>
    <r>
      <t xml:space="preserve"> </t>
    </r>
    <r>
      <rPr>
        <sz val="11"/>
        <color rgb="FFFF0000"/>
        <rFont val="Calibri"/>
        <family val="2"/>
        <charset val="161"/>
        <scheme val="minor"/>
      </rPr>
      <t xml:space="preserve"> </t>
    </r>
    <r>
      <rPr>
        <sz val="11"/>
        <rFont val="Calibri"/>
        <family val="2"/>
        <charset val="161"/>
        <scheme val="minor"/>
      </rPr>
      <t>0.246</t>
    </r>
  </si>
  <si>
    <r>
      <t xml:space="preserve">  </t>
    </r>
    <r>
      <rPr>
        <sz val="11"/>
        <rFont val="Calibri"/>
        <family val="2"/>
        <charset val="161"/>
        <scheme val="minor"/>
      </rPr>
      <t>0.327</t>
    </r>
  </si>
  <si>
    <r>
      <t xml:space="preserve"> </t>
    </r>
    <r>
      <rPr>
        <sz val="11"/>
        <color rgb="FFFF0000"/>
        <rFont val="Calibri"/>
        <family val="2"/>
        <charset val="161"/>
        <scheme val="minor"/>
      </rPr>
      <t xml:space="preserve"> </t>
    </r>
    <r>
      <rPr>
        <sz val="11"/>
        <rFont val="Calibri"/>
        <family val="2"/>
        <charset val="161"/>
        <scheme val="minor"/>
      </rPr>
      <t>0.509</t>
    </r>
  </si>
  <si>
    <r>
      <t xml:space="preserve">  </t>
    </r>
    <r>
      <rPr>
        <sz val="11"/>
        <rFont val="Calibri"/>
        <family val="2"/>
        <charset val="161"/>
        <scheme val="minor"/>
      </rPr>
      <t>0.786</t>
    </r>
  </si>
  <si>
    <r>
      <t xml:space="preserve">  </t>
    </r>
    <r>
      <rPr>
        <sz val="11"/>
        <rFont val="Calibri"/>
        <family val="2"/>
        <charset val="161"/>
        <scheme val="minor"/>
      </rPr>
      <t>0.950</t>
    </r>
  </si>
  <si>
    <r>
      <t xml:space="preserve">  </t>
    </r>
    <r>
      <rPr>
        <sz val="11"/>
        <rFont val="Calibri"/>
        <family val="2"/>
        <charset val="161"/>
        <scheme val="minor"/>
      </rPr>
      <t>0.543</t>
    </r>
  </si>
  <si>
    <r>
      <t xml:space="preserve">  </t>
    </r>
    <r>
      <rPr>
        <sz val="11"/>
        <rFont val="Calibri"/>
        <family val="2"/>
        <charset val="161"/>
        <scheme val="minor"/>
      </rPr>
      <t>0.260</t>
    </r>
  </si>
  <si>
    <r>
      <t xml:space="preserve">  </t>
    </r>
    <r>
      <rPr>
        <sz val="11"/>
        <rFont val="Calibri"/>
        <family val="2"/>
        <charset val="161"/>
        <scheme val="minor"/>
      </rPr>
      <t>0.149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</si>
  <si>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0.332</t>
    </r>
  </si>
  <si>
    <r>
      <t xml:space="preserve">  </t>
    </r>
    <r>
      <rPr>
        <sz val="11"/>
        <rFont val="Calibri"/>
        <family val="2"/>
        <charset val="161"/>
        <scheme val="minor"/>
      </rPr>
      <t>0.305</t>
    </r>
  </si>
  <si>
    <r>
      <t xml:space="preserve"> </t>
    </r>
    <r>
      <rPr>
        <sz val="11"/>
        <color rgb="FFFF0000"/>
        <rFont val="Calibri"/>
        <family val="2"/>
        <charset val="161"/>
        <scheme val="minor"/>
      </rPr>
      <t xml:space="preserve"> </t>
    </r>
    <r>
      <rPr>
        <sz val="11"/>
        <rFont val="Calibri"/>
        <family val="2"/>
        <charset val="161"/>
        <scheme val="minor"/>
      </rPr>
      <t>0.731</t>
    </r>
  </si>
  <si>
    <r>
      <t xml:space="preserve">  </t>
    </r>
    <r>
      <rPr>
        <sz val="11"/>
        <rFont val="Calibri"/>
        <family val="2"/>
        <charset val="161"/>
        <scheme val="minor"/>
      </rPr>
      <t>0.635</t>
    </r>
  </si>
  <si>
    <r>
      <t xml:space="preserve">  </t>
    </r>
    <r>
      <rPr>
        <sz val="11"/>
        <rFont val="Calibri"/>
        <family val="2"/>
        <charset val="161"/>
        <scheme val="minor"/>
      </rPr>
      <t>0.849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</si>
  <si>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0.444</t>
    </r>
  </si>
  <si>
    <r>
      <t xml:space="preserve">  </t>
    </r>
    <r>
      <rPr>
        <sz val="11"/>
        <rFont val="Calibri"/>
        <family val="2"/>
        <charset val="161"/>
        <scheme val="minor"/>
      </rPr>
      <t>0.097</t>
    </r>
  </si>
  <si>
    <r>
      <t xml:space="preserve">  </t>
    </r>
    <r>
      <rPr>
        <sz val="11"/>
        <rFont val="Calibri"/>
        <family val="2"/>
        <charset val="161"/>
        <scheme val="minor"/>
      </rPr>
      <t>0.061</t>
    </r>
  </si>
  <si>
    <r>
      <t xml:space="preserve"> </t>
    </r>
    <r>
      <rPr>
        <sz val="11"/>
        <rFont val="Calibri"/>
        <family val="2"/>
        <charset val="161"/>
        <scheme val="minor"/>
      </rPr>
      <t>0.126</t>
    </r>
  </si>
  <si>
    <r>
      <t xml:space="preserve">  </t>
    </r>
    <r>
      <rPr>
        <sz val="11"/>
        <rFont val="Calibri"/>
        <family val="2"/>
        <charset val="161"/>
        <scheme val="minor"/>
      </rPr>
      <t>0.094</t>
    </r>
  </si>
  <si>
    <r>
      <t xml:space="preserve">  </t>
    </r>
    <r>
      <rPr>
        <sz val="11"/>
        <rFont val="Calibri"/>
        <family val="2"/>
        <charset val="161"/>
        <scheme val="minor"/>
      </rPr>
      <t>0.523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</si>
  <si>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0.225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</si>
  <si>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0.567</t>
    </r>
  </si>
  <si>
    <r>
      <t xml:space="preserve">  </t>
    </r>
    <r>
      <rPr>
        <sz val="11"/>
        <rFont val="Calibri"/>
        <family val="2"/>
        <charset val="161"/>
        <scheme val="minor"/>
      </rPr>
      <t>0.777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</si>
  <si>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0.311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</si>
  <si>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0.368</t>
    </r>
  </si>
  <si>
    <r>
      <t xml:space="preserve">  </t>
    </r>
    <r>
      <rPr>
        <sz val="11"/>
        <rFont val="Calibri"/>
        <family val="2"/>
        <charset val="161"/>
        <scheme val="minor"/>
      </rPr>
      <t>0.184</t>
    </r>
  </si>
  <si>
    <r>
      <t xml:space="preserve">  </t>
    </r>
    <r>
      <rPr>
        <sz val="11"/>
        <rFont val="Calibri"/>
        <family val="2"/>
        <charset val="161"/>
        <scheme val="minor"/>
      </rPr>
      <t>0.043</t>
    </r>
  </si>
  <si>
    <r>
      <t xml:space="preserve"> </t>
    </r>
    <r>
      <rPr>
        <sz val="11"/>
        <color rgb="FFFF0000"/>
        <rFont val="Calibri"/>
        <family val="2"/>
        <charset val="161"/>
        <scheme val="minor"/>
      </rPr>
      <t xml:space="preserve"> </t>
    </r>
    <r>
      <rPr>
        <sz val="11"/>
        <rFont val="Calibri"/>
        <family val="2"/>
        <charset val="161"/>
        <scheme val="minor"/>
      </rPr>
      <t>0.070</t>
    </r>
  </si>
  <si>
    <r>
      <t xml:space="preserve">  </t>
    </r>
    <r>
      <rPr>
        <sz val="11"/>
        <rFont val="Calibri"/>
        <family val="2"/>
        <charset val="161"/>
        <scheme val="minor"/>
      </rPr>
      <t>0.331</t>
    </r>
  </si>
  <si>
    <r>
      <t xml:space="preserve">  </t>
    </r>
    <r>
      <rPr>
        <sz val="11"/>
        <rFont val="Calibri"/>
        <family val="2"/>
        <charset val="161"/>
        <scheme val="minor"/>
      </rPr>
      <t>0.440</t>
    </r>
  </si>
  <si>
    <r>
      <t xml:space="preserve">  </t>
    </r>
    <r>
      <rPr>
        <sz val="11"/>
        <rFont val="Calibri"/>
        <family val="2"/>
        <charset val="161"/>
        <scheme val="minor"/>
      </rPr>
      <t>0.130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</si>
  <si>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0.383</t>
    </r>
  </si>
  <si>
    <r>
      <t xml:space="preserve">  </t>
    </r>
    <r>
      <rPr>
        <sz val="11"/>
        <rFont val="Calibri"/>
        <family val="2"/>
        <charset val="161"/>
        <scheme val="minor"/>
      </rPr>
      <t>0.424</t>
    </r>
  </si>
  <si>
    <r>
      <t xml:space="preserve">  </t>
    </r>
    <r>
      <rPr>
        <sz val="11"/>
        <rFont val="Calibri"/>
        <family val="2"/>
        <charset val="161"/>
        <scheme val="minor"/>
      </rPr>
      <t>0.819</t>
    </r>
  </si>
  <si>
    <r>
      <t xml:space="preserve">  </t>
    </r>
    <r>
      <rPr>
        <sz val="11"/>
        <rFont val="Calibri"/>
        <family val="2"/>
        <charset val="161"/>
        <scheme val="minor"/>
      </rPr>
      <t>0.300</t>
    </r>
  </si>
  <si>
    <r>
      <t xml:space="preserve">  </t>
    </r>
    <r>
      <rPr>
        <sz val="11"/>
        <rFont val="Calibri"/>
        <family val="2"/>
        <charset val="161"/>
        <scheme val="minor"/>
      </rPr>
      <t>0.280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</si>
  <si>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0.146</t>
    </r>
  </si>
  <si>
    <r>
      <t xml:space="preserve">  </t>
    </r>
    <r>
      <rPr>
        <sz val="11"/>
        <rFont val="Calibri"/>
        <family val="2"/>
        <charset val="161"/>
        <scheme val="minor"/>
      </rPr>
      <t>0.125</t>
    </r>
  </si>
  <si>
    <r>
      <t xml:space="preserve">  </t>
    </r>
    <r>
      <rPr>
        <sz val="11"/>
        <rFont val="Calibri"/>
        <family val="2"/>
        <charset val="161"/>
        <scheme val="minor"/>
      </rPr>
      <t>0.556</t>
    </r>
  </si>
  <si>
    <r>
      <t xml:space="preserve">  </t>
    </r>
    <r>
      <rPr>
        <sz val="11"/>
        <rFont val="Calibri"/>
        <family val="2"/>
        <charset val="161"/>
        <scheme val="minor"/>
      </rPr>
      <t>0.325</t>
    </r>
  </si>
  <si>
    <r>
      <t xml:space="preserve">  </t>
    </r>
    <r>
      <rPr>
        <sz val="11"/>
        <rFont val="Calibri"/>
        <family val="2"/>
        <charset val="161"/>
        <scheme val="minor"/>
      </rPr>
      <t>0.110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</si>
  <si>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0.543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</si>
  <si>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0.147</t>
    </r>
  </si>
  <si>
    <r>
      <t xml:space="preserve">  </t>
    </r>
    <r>
      <rPr>
        <sz val="11"/>
        <rFont val="Calibri"/>
        <family val="2"/>
        <charset val="161"/>
        <scheme val="minor"/>
      </rPr>
      <t>0.208</t>
    </r>
  </si>
  <si>
    <r>
      <t xml:space="preserve">  </t>
    </r>
    <r>
      <rPr>
        <sz val="11"/>
        <rFont val="Calibri"/>
        <family val="2"/>
        <charset val="161"/>
        <scheme val="minor"/>
      </rPr>
      <t>0.388</t>
    </r>
  </si>
  <si>
    <r>
      <t xml:space="preserve">  </t>
    </r>
    <r>
      <rPr>
        <sz val="11"/>
        <rFont val="Calibri"/>
        <family val="2"/>
        <charset val="161"/>
        <scheme val="minor"/>
      </rPr>
      <t>0.482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</si>
  <si>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0.060</t>
    </r>
  </si>
  <si>
    <r>
      <rPr>
        <sz val="11"/>
        <color rgb="FFFF0000"/>
        <rFont val="Calibri"/>
        <family val="2"/>
        <charset val="161"/>
        <scheme val="minor"/>
      </rPr>
      <t xml:space="preserve"> </t>
    </r>
    <r>
      <rPr>
        <sz val="11"/>
        <rFont val="Calibri"/>
        <family val="2"/>
        <charset val="161"/>
        <scheme val="minor"/>
      </rPr>
      <t>0.414</t>
    </r>
  </si>
  <si>
    <r>
      <t xml:space="preserve">  </t>
    </r>
    <r>
      <rPr>
        <sz val="11"/>
        <rFont val="Calibri"/>
        <family val="2"/>
        <charset val="161"/>
        <scheme val="minor"/>
      </rPr>
      <t>0.210</t>
    </r>
  </si>
  <si>
    <r>
      <t xml:space="preserve">  </t>
    </r>
    <r>
      <rPr>
        <sz val="11"/>
        <rFont val="Calibri"/>
        <family val="2"/>
        <charset val="161"/>
        <scheme val="minor"/>
      </rPr>
      <t>0.067</t>
    </r>
  </si>
  <si>
    <r>
      <t xml:space="preserve">  </t>
    </r>
    <r>
      <rPr>
        <sz val="11"/>
        <rFont val="Calibri"/>
        <family val="2"/>
        <charset val="161"/>
        <scheme val="minor"/>
      </rPr>
      <t>0.205</t>
    </r>
  </si>
  <si>
    <r>
      <t xml:space="preserve">  </t>
    </r>
    <r>
      <rPr>
        <sz val="11"/>
        <rFont val="Calibri"/>
        <family val="2"/>
        <charset val="161"/>
        <scheme val="minor"/>
      </rPr>
      <t>0.381</t>
    </r>
  </si>
  <si>
    <r>
      <t xml:space="preserve">  </t>
    </r>
    <r>
      <rPr>
        <sz val="11"/>
        <rFont val="Calibri"/>
        <family val="2"/>
        <charset val="161"/>
        <scheme val="minor"/>
      </rPr>
      <t>0.726</t>
    </r>
  </si>
  <si>
    <r>
      <t xml:space="preserve">  </t>
    </r>
    <r>
      <rPr>
        <sz val="11"/>
        <rFont val="Calibri"/>
        <family val="2"/>
        <charset val="161"/>
        <scheme val="minor"/>
      </rPr>
      <t>0.176</t>
    </r>
  </si>
  <si>
    <r>
      <t xml:space="preserve">  </t>
    </r>
    <r>
      <rPr>
        <sz val="11"/>
        <rFont val="Calibri"/>
        <family val="2"/>
        <charset val="161"/>
        <scheme val="minor"/>
      </rPr>
      <t>0.539</t>
    </r>
  </si>
  <si>
    <r>
      <t xml:space="preserve"> </t>
    </r>
    <r>
      <rPr>
        <sz val="11"/>
        <rFont val="Calibri"/>
        <family val="2"/>
        <charset val="161"/>
        <scheme val="minor"/>
      </rPr>
      <t>0.176</t>
    </r>
  </si>
  <si>
    <r>
      <t xml:space="preserve">  </t>
    </r>
    <r>
      <rPr>
        <sz val="11"/>
        <rFont val="Calibri"/>
        <family val="2"/>
        <charset val="161"/>
        <scheme val="minor"/>
      </rPr>
      <t>0.758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</si>
  <si>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0.289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</si>
  <si>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0.445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</si>
  <si>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0.045</t>
    </r>
  </si>
  <si>
    <r>
      <t xml:space="preserve">  </t>
    </r>
    <r>
      <rPr>
        <sz val="11"/>
        <rFont val="Calibri"/>
        <family val="2"/>
        <charset val="161"/>
        <scheme val="minor"/>
      </rPr>
      <t>0.093</t>
    </r>
  </si>
  <si>
    <r>
      <t xml:space="preserve">  </t>
    </r>
    <r>
      <rPr>
        <sz val="11"/>
        <rFont val="Calibri"/>
        <family val="2"/>
        <charset val="161"/>
        <scheme val="minor"/>
      </rPr>
      <t>0.217</t>
    </r>
  </si>
  <si>
    <r>
      <t xml:space="preserve">  </t>
    </r>
    <r>
      <rPr>
        <sz val="11"/>
        <rFont val="Calibri"/>
        <family val="2"/>
        <charset val="161"/>
        <scheme val="minor"/>
      </rPr>
      <t>0.157</t>
    </r>
  </si>
  <si>
    <r>
      <t xml:space="preserve">  </t>
    </r>
    <r>
      <rPr>
        <sz val="11"/>
        <rFont val="Calibri"/>
        <family val="2"/>
        <charset val="161"/>
        <scheme val="minor"/>
      </rPr>
      <t>0.211</t>
    </r>
  </si>
  <si>
    <r>
      <t xml:space="preserve">  </t>
    </r>
    <r>
      <rPr>
        <sz val="11"/>
        <rFont val="Calibri"/>
        <family val="2"/>
        <charset val="161"/>
        <scheme val="minor"/>
      </rPr>
      <t>0.022</t>
    </r>
  </si>
  <si>
    <r>
      <t xml:space="preserve">  </t>
    </r>
    <r>
      <rPr>
        <sz val="11"/>
        <rFont val="Calibri"/>
        <family val="2"/>
        <charset val="161"/>
        <scheme val="minor"/>
      </rPr>
      <t>0.346</t>
    </r>
  </si>
  <si>
    <r>
      <t xml:space="preserve">  </t>
    </r>
    <r>
      <rPr>
        <sz val="11"/>
        <rFont val="Calibri"/>
        <family val="2"/>
        <charset val="161"/>
        <scheme val="minor"/>
      </rPr>
      <t>0.032</t>
    </r>
  </si>
  <si>
    <r>
      <t xml:space="preserve">  </t>
    </r>
    <r>
      <rPr>
        <sz val="11"/>
        <rFont val="Calibri"/>
        <family val="2"/>
        <charset val="161"/>
        <scheme val="minor"/>
      </rPr>
      <t>(-)0.043</t>
    </r>
  </si>
  <si>
    <r>
      <t xml:space="preserve">  </t>
    </r>
    <r>
      <rPr>
        <sz val="11"/>
        <rFont val="Calibri"/>
        <family val="2"/>
        <charset val="161"/>
        <scheme val="minor"/>
      </rPr>
      <t>(-)0.036</t>
    </r>
  </si>
  <si>
    <r>
      <t xml:space="preserve">  </t>
    </r>
    <r>
      <rPr>
        <sz val="11"/>
        <rFont val="Calibri"/>
        <family val="2"/>
        <charset val="161"/>
        <scheme val="minor"/>
      </rPr>
      <t>(-)0.076</t>
    </r>
  </si>
  <si>
    <r>
      <t xml:space="preserve">  </t>
    </r>
    <r>
      <rPr>
        <sz val="11"/>
        <rFont val="Calibri"/>
        <family val="2"/>
        <charset val="161"/>
        <scheme val="minor"/>
      </rPr>
      <t>(-)0.046</t>
    </r>
  </si>
  <si>
    <r>
      <t xml:space="preserve"> </t>
    </r>
    <r>
      <rPr>
        <sz val="11"/>
        <color rgb="FFFF0000"/>
        <rFont val="Calibri"/>
        <family val="2"/>
        <charset val="161"/>
        <scheme val="minor"/>
      </rPr>
      <t xml:space="preserve"> </t>
    </r>
    <r>
      <rPr>
        <sz val="11"/>
        <rFont val="Calibri"/>
        <family val="2"/>
        <charset val="161"/>
        <scheme val="minor"/>
      </rPr>
      <t>0.009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</si>
  <si>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0.032</t>
    </r>
  </si>
  <si>
    <r>
      <t xml:space="preserve">  </t>
    </r>
    <r>
      <rPr>
        <sz val="11"/>
        <rFont val="Calibri"/>
        <family val="2"/>
        <charset val="161"/>
        <scheme val="minor"/>
      </rPr>
      <t>0.039</t>
    </r>
  </si>
  <si>
    <r>
      <t xml:space="preserve"> </t>
    </r>
    <r>
      <rPr>
        <sz val="11"/>
        <rFont val="Calibri"/>
        <family val="2"/>
        <charset val="161"/>
        <scheme val="minor"/>
      </rPr>
      <t>0.023</t>
    </r>
  </si>
  <si>
    <r>
      <t xml:space="preserve">  </t>
    </r>
    <r>
      <rPr>
        <sz val="11"/>
        <rFont val="Calibri"/>
        <family val="2"/>
        <charset val="161"/>
        <scheme val="minor"/>
      </rPr>
      <t>0.145</t>
    </r>
  </si>
  <si>
    <r>
      <t xml:space="preserve">  </t>
    </r>
    <r>
      <rPr>
        <sz val="11"/>
        <rFont val="Calibri"/>
        <family val="2"/>
        <charset val="161"/>
        <scheme val="minor"/>
      </rPr>
      <t>0.014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</si>
  <si>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0.054</t>
    </r>
  </si>
  <si>
    <r>
      <t xml:space="preserve">  </t>
    </r>
    <r>
      <rPr>
        <sz val="11"/>
        <rFont val="Calibri"/>
        <family val="2"/>
        <charset val="161"/>
        <scheme val="minor"/>
      </rPr>
      <t>0.054</t>
    </r>
  </si>
  <si>
    <r>
      <t xml:space="preserve">  </t>
    </r>
    <r>
      <rPr>
        <sz val="11"/>
        <rFont val="Calibri"/>
        <family val="2"/>
        <charset val="161"/>
        <scheme val="minor"/>
      </rPr>
      <t>0.041</t>
    </r>
  </si>
  <si>
    <r>
      <t xml:space="preserve">  </t>
    </r>
    <r>
      <rPr>
        <sz val="11"/>
        <rFont val="Calibri"/>
        <family val="2"/>
        <charset val="161"/>
        <scheme val="minor"/>
      </rPr>
      <t>0.021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</si>
  <si>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0.017</t>
    </r>
  </si>
  <si>
    <r>
      <t xml:space="preserve">  </t>
    </r>
    <r>
      <rPr>
        <sz val="11"/>
        <rFont val="Calibri"/>
        <family val="2"/>
        <charset val="161"/>
        <scheme val="minor"/>
      </rPr>
      <t>(-)0.001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</si>
  <si>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0.074</t>
    </r>
  </si>
  <si>
    <r>
      <t xml:space="preserve">  </t>
    </r>
    <r>
      <rPr>
        <sz val="11"/>
        <rFont val="Calibri"/>
        <family val="2"/>
        <charset val="161"/>
        <scheme val="minor"/>
      </rPr>
      <t>(-)0.024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</si>
  <si>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(-)0.053</t>
    </r>
  </si>
  <si>
    <r>
      <t xml:space="preserve">  </t>
    </r>
    <r>
      <rPr>
        <sz val="11"/>
        <rFont val="Calibri"/>
        <family val="2"/>
        <charset val="161"/>
        <scheme val="minor"/>
      </rPr>
      <t>(-)0.019</t>
    </r>
  </si>
  <si>
    <r>
      <t xml:space="preserve">  </t>
    </r>
    <r>
      <rPr>
        <sz val="11"/>
        <rFont val="Calibri"/>
        <family val="2"/>
        <charset val="161"/>
        <scheme val="minor"/>
      </rPr>
      <t>(-)0.033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</si>
  <si>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(-)0.069</t>
    </r>
  </si>
  <si>
    <r>
      <t xml:space="preserve"> </t>
    </r>
    <r>
      <rPr>
        <sz val="11"/>
        <rFont val="Calibri"/>
        <family val="2"/>
        <charset val="161"/>
        <scheme val="minor"/>
      </rPr>
      <t>0.004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</si>
  <si>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(-)0.023</t>
    </r>
  </si>
  <si>
    <r>
      <t xml:space="preserve">  </t>
    </r>
    <r>
      <rPr>
        <sz val="11"/>
        <rFont val="Calibri"/>
        <family val="2"/>
        <charset val="161"/>
        <scheme val="minor"/>
      </rPr>
      <t>(-)0.467</t>
    </r>
  </si>
  <si>
    <r>
      <t xml:space="preserve">  </t>
    </r>
    <r>
      <rPr>
        <sz val="11"/>
        <rFont val="Calibri"/>
        <family val="2"/>
        <charset val="161"/>
        <scheme val="minor"/>
      </rPr>
      <t>0.003</t>
    </r>
  </si>
  <si>
    <r>
      <t xml:space="preserve">  </t>
    </r>
    <r>
      <rPr>
        <sz val="11"/>
        <rFont val="Calibri"/>
        <family val="2"/>
        <charset val="161"/>
        <scheme val="minor"/>
      </rPr>
      <t>(-)0.088</t>
    </r>
  </si>
  <si>
    <r>
      <t xml:space="preserve">  </t>
    </r>
    <r>
      <rPr>
        <sz val="11"/>
        <rFont val="Calibri"/>
        <family val="2"/>
        <charset val="161"/>
        <scheme val="minor"/>
      </rPr>
      <t>0.011</t>
    </r>
  </si>
  <si>
    <r>
      <t xml:space="preserve">  </t>
    </r>
    <r>
      <rPr>
        <sz val="11"/>
        <rFont val="Calibri"/>
        <family val="2"/>
        <charset val="161"/>
        <scheme val="minor"/>
      </rPr>
      <t>0.057</t>
    </r>
  </si>
  <si>
    <r>
      <t xml:space="preserve">  </t>
    </r>
    <r>
      <rPr>
        <sz val="11"/>
        <rFont val="Calibri"/>
        <family val="2"/>
        <charset val="161"/>
        <scheme val="minor"/>
      </rPr>
      <t>0.018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</si>
  <si>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0.125</t>
    </r>
  </si>
  <si>
    <r>
      <t xml:space="preserve">  </t>
    </r>
    <r>
      <rPr>
        <sz val="11"/>
        <rFont val="Calibri"/>
        <family val="2"/>
        <charset val="161"/>
        <scheme val="minor"/>
      </rPr>
      <t>0.064</t>
    </r>
  </si>
  <si>
    <r>
      <t xml:space="preserve">  </t>
    </r>
    <r>
      <rPr>
        <sz val="11"/>
        <rFont val="Calibri"/>
        <family val="2"/>
        <charset val="161"/>
        <scheme val="minor"/>
      </rPr>
      <t>0.178</t>
    </r>
  </si>
  <si>
    <r>
      <t xml:space="preserve">  </t>
    </r>
    <r>
      <rPr>
        <sz val="11"/>
        <rFont val="Calibri"/>
        <family val="2"/>
        <charset val="161"/>
        <scheme val="minor"/>
      </rPr>
      <t>0.080</t>
    </r>
  </si>
  <si>
    <r>
      <t xml:space="preserve">  </t>
    </r>
    <r>
      <rPr>
        <sz val="11"/>
        <rFont val="Calibri"/>
        <family val="2"/>
        <charset val="161"/>
        <scheme val="minor"/>
      </rPr>
      <t>0.163</t>
    </r>
  </si>
  <si>
    <r>
      <t xml:space="preserve"> </t>
    </r>
    <r>
      <rPr>
        <sz val="11"/>
        <rFont val="Calibri"/>
        <family val="2"/>
        <charset val="161"/>
        <scheme val="minor"/>
      </rPr>
      <t>0.114</t>
    </r>
  </si>
  <si>
    <r>
      <t xml:space="preserve">  </t>
    </r>
    <r>
      <rPr>
        <sz val="11"/>
        <rFont val="Calibri"/>
        <family val="2"/>
        <charset val="161"/>
        <scheme val="minor"/>
      </rPr>
      <t>0.058</t>
    </r>
  </si>
  <si>
    <r>
      <rPr>
        <sz val="11"/>
        <color rgb="FFFF0000"/>
        <rFont val="Calibri"/>
        <family val="2"/>
        <charset val="161"/>
        <scheme val="minor"/>
      </rPr>
      <t xml:space="preserve"> </t>
    </r>
    <r>
      <rPr>
        <sz val="11"/>
        <rFont val="Calibri"/>
        <family val="2"/>
        <charset val="161"/>
        <scheme val="minor"/>
      </rPr>
      <t>0.008</t>
    </r>
  </si>
  <si>
    <r>
      <t xml:space="preserve">  </t>
    </r>
    <r>
      <rPr>
        <sz val="11"/>
        <rFont val="Calibri"/>
        <family val="2"/>
        <charset val="161"/>
        <scheme val="minor"/>
      </rPr>
      <t>0.062</t>
    </r>
  </si>
  <si>
    <r>
      <t xml:space="preserve">  </t>
    </r>
    <r>
      <rPr>
        <sz val="11"/>
        <rFont val="Calibri"/>
        <family val="2"/>
        <charset val="161"/>
        <scheme val="minor"/>
      </rPr>
      <t>0.069</t>
    </r>
  </si>
  <si>
    <r>
      <t xml:space="preserve">  </t>
    </r>
    <r>
      <rPr>
        <sz val="11"/>
        <rFont val="Calibri"/>
        <family val="2"/>
        <charset val="161"/>
        <scheme val="minor"/>
      </rPr>
      <t>0.012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</si>
  <si>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(-)0.009</t>
    </r>
  </si>
  <si>
    <t xml:space="preserve">  0.068</t>
  </si>
  <si>
    <t xml:space="preserve">  0.048</t>
  </si>
  <si>
    <r>
      <t xml:space="preserve"> </t>
    </r>
    <r>
      <rPr>
        <sz val="11"/>
        <rFont val="Calibri"/>
        <family val="2"/>
        <charset val="161"/>
        <scheme val="minor"/>
      </rPr>
      <t>0.058</t>
    </r>
  </si>
  <si>
    <r>
      <t xml:space="preserve">  </t>
    </r>
    <r>
      <rPr>
        <sz val="11"/>
        <rFont val="Calibri"/>
        <family val="2"/>
        <charset val="161"/>
        <scheme val="minor"/>
      </rPr>
      <t>0.049</t>
    </r>
  </si>
  <si>
    <r>
      <t xml:space="preserve">  </t>
    </r>
    <r>
      <rPr>
        <sz val="11"/>
        <rFont val="Calibri"/>
        <family val="2"/>
        <charset val="161"/>
        <scheme val="minor"/>
      </rPr>
      <t>0.052</t>
    </r>
  </si>
  <si>
    <r>
      <t xml:space="preserve">  </t>
    </r>
    <r>
      <rPr>
        <sz val="11"/>
        <rFont val="Calibri"/>
        <family val="2"/>
        <charset val="161"/>
        <scheme val="minor"/>
      </rPr>
      <t>(-)0.127</t>
    </r>
  </si>
  <si>
    <r>
      <t xml:space="preserve">  </t>
    </r>
    <r>
      <rPr>
        <sz val="11"/>
        <rFont val="Calibri"/>
        <family val="2"/>
        <charset val="161"/>
        <scheme val="minor"/>
      </rPr>
      <t>(-)0.017</t>
    </r>
  </si>
  <si>
    <t xml:space="preserve"> 0.010</t>
  </si>
  <si>
    <r>
      <t xml:space="preserve"> </t>
    </r>
    <r>
      <rPr>
        <sz val="11"/>
        <rFont val="Calibri"/>
        <family val="2"/>
        <charset val="161"/>
        <scheme val="minor"/>
      </rPr>
      <t xml:space="preserve"> (-)0.021</t>
    </r>
  </si>
  <si>
    <r>
      <t xml:space="preserve"> </t>
    </r>
    <r>
      <rPr>
        <sz val="11"/>
        <color rgb="FFFF0000"/>
        <rFont val="Calibri"/>
        <family val="2"/>
        <charset val="161"/>
        <scheme val="minor"/>
      </rPr>
      <t xml:space="preserve"> </t>
    </r>
    <r>
      <rPr>
        <sz val="11"/>
        <rFont val="Calibri"/>
        <family val="2"/>
        <charset val="161"/>
        <scheme val="minor"/>
      </rPr>
      <t>(-)0.039</t>
    </r>
  </si>
  <si>
    <r>
      <t xml:space="preserve"> </t>
    </r>
    <r>
      <rPr>
        <sz val="11"/>
        <rFont val="Calibri"/>
        <family val="2"/>
        <charset val="161"/>
        <scheme val="minor"/>
      </rPr>
      <t>0.121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</si>
  <si>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0.056</t>
    </r>
  </si>
  <si>
    <r>
      <t xml:space="preserve">  </t>
    </r>
    <r>
      <rPr>
        <sz val="11"/>
        <rFont val="Calibri"/>
        <family val="2"/>
        <charset val="161"/>
        <scheme val="minor"/>
      </rPr>
      <t>0.008</t>
    </r>
  </si>
  <si>
    <r>
      <t xml:space="preserve">  </t>
    </r>
    <r>
      <rPr>
        <sz val="11"/>
        <rFont val="Calibri"/>
        <family val="2"/>
        <charset val="161"/>
        <scheme val="minor"/>
      </rPr>
      <t>0.092</t>
    </r>
  </si>
  <si>
    <r>
      <t xml:space="preserve">  </t>
    </r>
    <r>
      <rPr>
        <sz val="11"/>
        <rFont val="Calibri"/>
        <family val="2"/>
        <charset val="161"/>
        <scheme val="minor"/>
      </rPr>
      <t>0.028</t>
    </r>
  </si>
  <si>
    <r>
      <t xml:space="preserve">  </t>
    </r>
    <r>
      <rPr>
        <sz val="11"/>
        <rFont val="Calibri"/>
        <family val="2"/>
        <charset val="161"/>
        <scheme val="minor"/>
      </rPr>
      <t>0.154</t>
    </r>
  </si>
  <si>
    <r>
      <t xml:space="preserve"> </t>
    </r>
    <r>
      <rPr>
        <sz val="11"/>
        <color rgb="FFFF0000"/>
        <rFont val="Calibri"/>
        <family val="2"/>
        <charset val="161"/>
        <scheme val="minor"/>
      </rPr>
      <t xml:space="preserve"> </t>
    </r>
    <r>
      <rPr>
        <sz val="11"/>
        <rFont val="Calibri"/>
        <family val="2"/>
        <charset val="161"/>
        <scheme val="minor"/>
      </rPr>
      <t>(-)0.003</t>
    </r>
  </si>
  <si>
    <r>
      <t xml:space="preserve">  </t>
    </r>
    <r>
      <rPr>
        <sz val="11"/>
        <rFont val="Calibri"/>
        <family val="2"/>
        <charset val="161"/>
        <scheme val="minor"/>
      </rPr>
      <t>0.001</t>
    </r>
  </si>
  <si>
    <r>
      <t xml:space="preserve">  </t>
    </r>
    <r>
      <rPr>
        <sz val="11"/>
        <rFont val="Calibri"/>
        <family val="2"/>
        <charset val="161"/>
        <scheme val="minor"/>
      </rPr>
      <t>0.068</t>
    </r>
  </si>
  <si>
    <r>
      <t xml:space="preserve">  </t>
    </r>
    <r>
      <rPr>
        <sz val="11"/>
        <rFont val="Calibri"/>
        <family val="2"/>
        <charset val="161"/>
        <scheme val="minor"/>
      </rPr>
      <t>(-)0.007</t>
    </r>
  </si>
  <si>
    <t xml:space="preserve">  (-)0.007</t>
  </si>
  <si>
    <r>
      <t xml:space="preserve">  </t>
    </r>
    <r>
      <rPr>
        <sz val="11"/>
        <rFont val="Calibri"/>
        <family val="2"/>
        <charset val="161"/>
        <scheme val="minor"/>
      </rPr>
      <t>(-)0.021</t>
    </r>
  </si>
  <si>
    <t xml:space="preserve"> 0.001</t>
  </si>
  <si>
    <r>
      <t xml:space="preserve"> </t>
    </r>
    <r>
      <rPr>
        <sz val="11"/>
        <rFont val="Calibri"/>
        <family val="2"/>
        <charset val="161"/>
        <scheme val="minor"/>
      </rPr>
      <t>0.008</t>
    </r>
  </si>
  <si>
    <r>
      <t xml:space="preserve">  </t>
    </r>
    <r>
      <rPr>
        <sz val="11"/>
        <rFont val="Calibri"/>
        <family val="2"/>
        <charset val="161"/>
        <scheme val="minor"/>
      </rPr>
      <t>0.070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</si>
  <si>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(-)0.002</t>
    </r>
  </si>
  <si>
    <t>0.161</t>
  </si>
  <si>
    <r>
      <t xml:space="preserve">  </t>
    </r>
    <r>
      <rPr>
        <sz val="11"/>
        <rFont val="Calibri"/>
        <family val="2"/>
        <charset val="161"/>
        <scheme val="minor"/>
      </rPr>
      <t>0.063</t>
    </r>
  </si>
  <si>
    <r>
      <t xml:space="preserve">  </t>
    </r>
    <r>
      <rPr>
        <sz val="11"/>
        <rFont val="Calibri"/>
        <family val="2"/>
        <charset val="161"/>
        <scheme val="minor"/>
      </rPr>
      <t>0.019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</si>
  <si>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0.050</t>
    </r>
  </si>
  <si>
    <r>
      <t xml:space="preserve">  </t>
    </r>
    <r>
      <rPr>
        <sz val="11"/>
        <rFont val="Calibri"/>
        <family val="2"/>
        <charset val="161"/>
        <scheme val="minor"/>
      </rPr>
      <t>0.050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</si>
  <si>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0.041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</si>
  <si>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0.047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</si>
  <si>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0.037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</si>
  <si>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0.030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</si>
  <si>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0.009</t>
    </r>
  </si>
  <si>
    <r>
      <t xml:space="preserve">  </t>
    </r>
    <r>
      <rPr>
        <sz val="11"/>
        <rFont val="Calibri"/>
        <family val="2"/>
        <charset val="161"/>
        <scheme val="minor"/>
      </rPr>
      <t>0.006</t>
    </r>
  </si>
  <si>
    <r>
      <t xml:space="preserve"> </t>
    </r>
    <r>
      <rPr>
        <sz val="11"/>
        <rFont val="Calibri"/>
        <family val="2"/>
        <charset val="161"/>
        <scheme val="minor"/>
      </rPr>
      <t>0.044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</si>
  <si>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0.027</t>
    </r>
  </si>
  <si>
    <r>
      <t xml:space="preserve"> </t>
    </r>
    <r>
      <rPr>
        <sz val="11"/>
        <rFont val="Calibri"/>
        <family val="2"/>
        <charset val="161"/>
        <scheme val="minor"/>
      </rPr>
      <t xml:space="preserve"> 0.010</t>
    </r>
  </si>
  <si>
    <t xml:space="preserve"> (-)0.027</t>
  </si>
  <si>
    <r>
      <t xml:space="preserve"> </t>
    </r>
    <r>
      <rPr>
        <sz val="11"/>
        <rFont val="Calibri"/>
        <family val="2"/>
        <charset val="161"/>
        <scheme val="minor"/>
      </rPr>
      <t xml:space="preserve"> 0.073</t>
    </r>
  </si>
  <si>
    <t xml:space="preserve"> 0.054</t>
  </si>
  <si>
    <r>
      <t xml:space="preserve"> </t>
    </r>
    <r>
      <rPr>
        <sz val="11"/>
        <rFont val="Calibri"/>
        <family val="2"/>
        <charset val="161"/>
        <scheme val="minor"/>
      </rPr>
      <t xml:space="preserve"> 0.099</t>
    </r>
  </si>
  <si>
    <r>
      <t xml:space="preserve">  </t>
    </r>
    <r>
      <rPr>
        <sz val="11"/>
        <rFont val="Calibri"/>
        <family val="2"/>
        <charset val="161"/>
        <scheme val="minor"/>
      </rPr>
      <t>(-)0.003</t>
    </r>
  </si>
  <si>
    <r>
      <t xml:space="preserve">  </t>
    </r>
    <r>
      <rPr>
        <sz val="11"/>
        <rFont val="Calibri"/>
        <family val="2"/>
        <charset val="161"/>
        <scheme val="minor"/>
      </rPr>
      <t>0.005</t>
    </r>
  </si>
  <si>
    <r>
      <t xml:space="preserve"> </t>
    </r>
    <r>
      <rPr>
        <sz val="11"/>
        <rFont val="Calibri"/>
        <family val="2"/>
        <charset val="161"/>
        <scheme val="minor"/>
      </rPr>
      <t>0.075</t>
    </r>
  </si>
  <si>
    <r>
      <t xml:space="preserve"> </t>
    </r>
    <r>
      <rPr>
        <sz val="11"/>
        <rFont val="Calibri"/>
        <family val="2"/>
        <charset val="161"/>
        <scheme val="minor"/>
      </rPr>
      <t>0.022</t>
    </r>
  </si>
  <si>
    <r>
      <t xml:space="preserve"> </t>
    </r>
    <r>
      <rPr>
        <sz val="11"/>
        <rFont val="Calibri"/>
        <family val="2"/>
        <charset val="161"/>
        <scheme val="minor"/>
      </rPr>
      <t>0.026</t>
    </r>
  </si>
  <si>
    <r>
      <t xml:space="preserve">  </t>
    </r>
    <r>
      <rPr>
        <sz val="11"/>
        <rFont val="Calibri"/>
        <family val="2"/>
        <charset val="161"/>
        <scheme val="minor"/>
      </rPr>
      <t>0.010</t>
    </r>
  </si>
  <si>
    <r>
      <t xml:space="preserve"> </t>
    </r>
    <r>
      <rPr>
        <sz val="11"/>
        <rFont val="Calibri"/>
        <family val="2"/>
        <charset val="161"/>
        <scheme val="minor"/>
      </rPr>
      <t>(-)0.005</t>
    </r>
  </si>
  <si>
    <t>0,6725663716814161; 0,7902479860265954</t>
  </si>
  <si>
    <t>1,2920353982300883; 0,6327127798376608</t>
  </si>
  <si>
    <t>1,8230088495575223; 0,5132507903557051</t>
  </si>
  <si>
    <t>0.337</t>
  </si>
  <si>
    <t>0.015</t>
  </si>
  <si>
    <t>0,6481481481481479; 0,8461990319506665</t>
  </si>
  <si>
    <t>1,2037037037037028; 0,7231216601367042</t>
  </si>
  <si>
    <t>1,6851851851851847; 0,6364278602158366</t>
  </si>
  <si>
    <t>0.257</t>
  </si>
  <si>
    <t>0.211</t>
  </si>
  <si>
    <t>1,7881355932203395; 0,6824956961882901</t>
  </si>
  <si>
    <t>2,444915254237289; 0,48631063806123476</t>
  </si>
  <si>
    <t>1,300847457627119; 0,8756388567732893</t>
  </si>
  <si>
    <t>3,0805084745762716; 0,32967240856845786</t>
  </si>
  <si>
    <t>1,5762711864406787; 0,9483246947826869</t>
  </si>
  <si>
    <t>2,677966101694916; 0,5591390580472411</t>
  </si>
  <si>
    <t>3,779661016949153; 0,31678644024163466</t>
  </si>
  <si>
    <t>4,182203389830509; 0,23726050923050135</t>
  </si>
  <si>
    <t>0,8559322033898313; 1,241195455530903</t>
  </si>
  <si>
    <t>2,1906779661016955; 0,7173728542175392</t>
  </si>
  <si>
    <t>3,3559322033898313; 0,3678761634930165</t>
  </si>
  <si>
    <t>4,372881355932204; 0,18492701091630998</t>
  </si>
  <si>
    <t>0,8983050847457634; 1,1460620773587853</t>
  </si>
  <si>
    <t>2,1694915254237293; 0,599546484489784</t>
  </si>
  <si>
    <t>3,3559322033898313; 0,3534969177091526</t>
  </si>
  <si>
    <t>4,3940677966101696; 0,1690593952094115</t>
  </si>
  <si>
    <t>0.162</t>
  </si>
  <si>
    <t>3,3559; 0,32</t>
  </si>
  <si>
    <t>4,3941; 0,1546</t>
  </si>
  <si>
    <t>1,0678; 1,1809</t>
  </si>
  <si>
    <t>2,1907; 0,6302</t>
  </si>
  <si>
    <t>0,9618644067796618; 1,0688213290807387</t>
  </si>
  <si>
    <t>2,2754237288135597; 0,593599951050695</t>
  </si>
  <si>
    <t>3,398305084745764; 0,31995992628490766</t>
  </si>
  <si>
    <t>4,372881355932204; 0,14851224210475955</t>
  </si>
  <si>
    <t>1.59</t>
  </si>
  <si>
    <t>1.69</t>
  </si>
  <si>
    <t xml:space="preserve">1.3 </t>
  </si>
  <si>
    <t>4,038277511961722; 0,30466658764941784</t>
  </si>
  <si>
    <t>8,03827751196172; 0,09873336787076614</t>
  </si>
  <si>
    <t>12,038277511961724; 0,026586440155757216</t>
  </si>
  <si>
    <t>0.295</t>
  </si>
  <si>
    <t xml:space="preserve">1.6 </t>
  </si>
  <si>
    <t>6.10</t>
  </si>
  <si>
    <t>382.65</t>
  </si>
  <si>
    <t>8.28</t>
  </si>
  <si>
    <t>420.76</t>
  </si>
  <si>
    <t>10.72</t>
  </si>
  <si>
    <t>282.84</t>
  </si>
  <si>
    <t>14.02</t>
  </si>
  <si>
    <t>277.60</t>
  </si>
  <si>
    <t>11.35</t>
  </si>
  <si>
    <t>271.19</t>
  </si>
  <si>
    <t>14.71</t>
  </si>
  <si>
    <t>292.20</t>
  </si>
  <si>
    <t>7.07</t>
  </si>
  <si>
    <t>359.24</t>
  </si>
  <si>
    <t>9.57</t>
  </si>
  <si>
    <t>390.36</t>
  </si>
  <si>
    <t>6.01</t>
  </si>
  <si>
    <t>384.95</t>
  </si>
  <si>
    <t>8.15</t>
  </si>
  <si>
    <t>423.74</t>
  </si>
  <si>
    <t>8.40</t>
  </si>
  <si>
    <t>382.76</t>
  </si>
  <si>
    <t>420.93</t>
  </si>
  <si>
    <t>6.00</t>
  </si>
  <si>
    <t>385.03</t>
  </si>
  <si>
    <t>8.14</t>
  </si>
  <si>
    <t>7.46</t>
  </si>
  <si>
    <t>7.24</t>
  </si>
  <si>
    <t>423.92</t>
  </si>
  <si>
    <t>6.07</t>
  </si>
  <si>
    <t>383.35</t>
  </si>
  <si>
    <t>8.24</t>
  </si>
  <si>
    <t>421.66</t>
  </si>
  <si>
    <t>384.90</t>
  </si>
  <si>
    <t>6.06</t>
  </si>
  <si>
    <t>9.29</t>
  </si>
  <si>
    <t>383.63</t>
  </si>
  <si>
    <t>8.21</t>
  </si>
  <si>
    <t>8.22</t>
  </si>
  <si>
    <t>8.23</t>
  </si>
  <si>
    <t>422.04</t>
  </si>
  <si>
    <t>6.02</t>
  </si>
  <si>
    <t>384.96</t>
  </si>
  <si>
    <t>8.26</t>
  </si>
  <si>
    <t>423.78</t>
  </si>
  <si>
    <t>6.03</t>
  </si>
  <si>
    <t>384.57</t>
  </si>
  <si>
    <t>8.17</t>
  </si>
  <si>
    <t>423.28</t>
  </si>
  <si>
    <t>6.08</t>
  </si>
  <si>
    <t>383.07</t>
  </si>
  <si>
    <t>421.32</t>
  </si>
  <si>
    <t>6.19</t>
  </si>
  <si>
    <t>380.29</t>
  </si>
  <si>
    <t>8.41</t>
  </si>
  <si>
    <t>417.68</t>
  </si>
  <si>
    <t>384.73</t>
  </si>
  <si>
    <t>423.48</t>
  </si>
  <si>
    <t>383.42</t>
  </si>
  <si>
    <t>8.25</t>
  </si>
  <si>
    <t>8.20</t>
  </si>
  <si>
    <t>8.29</t>
  </si>
  <si>
    <t>421.78</t>
  </si>
  <si>
    <t>6.04</t>
  </si>
  <si>
    <t>6.05</t>
  </si>
  <si>
    <t>384.40</t>
  </si>
  <si>
    <t>8.18</t>
  </si>
  <si>
    <t>423.04</t>
  </si>
  <si>
    <t>385.04</t>
  </si>
  <si>
    <t>383.16</t>
  </si>
  <si>
    <t>8.79</t>
  </si>
  <si>
    <t>8.46</t>
  </si>
  <si>
    <t>8.61</t>
  </si>
  <si>
    <t>421.41</t>
  </si>
  <si>
    <t>384.70</t>
  </si>
  <si>
    <t>423.44</t>
  </si>
  <si>
    <t>7.83</t>
  </si>
  <si>
    <t>341.65</t>
  </si>
  <si>
    <t>10.54</t>
  </si>
  <si>
    <t>367.43</t>
  </si>
  <si>
    <t>384.99</t>
  </si>
  <si>
    <t>384.00</t>
  </si>
  <si>
    <t>423.83</t>
  </si>
  <si>
    <t>11.04</t>
  </si>
  <si>
    <t>277.31</t>
  </si>
  <si>
    <t>14.35</t>
  </si>
  <si>
    <t>285.26</t>
  </si>
  <si>
    <t>384.72</t>
  </si>
  <si>
    <t>423.52</t>
  </si>
  <si>
    <t>7.63</t>
  </si>
  <si>
    <t>345.98</t>
  </si>
  <si>
    <t>10.30</t>
  </si>
  <si>
    <t>373.09</t>
  </si>
  <si>
    <t>382.40</t>
  </si>
  <si>
    <t>420.48</t>
  </si>
  <si>
    <t>9.68</t>
  </si>
  <si>
    <t>368.41</t>
  </si>
  <si>
    <t>9.06</t>
  </si>
  <si>
    <t>402.29</t>
  </si>
  <si>
    <t>6.23</t>
  </si>
  <si>
    <t>384.36</t>
  </si>
  <si>
    <t>423.01</t>
  </si>
  <si>
    <t>383.97</t>
  </si>
  <si>
    <t>8.19</t>
  </si>
  <si>
    <t>422.47</t>
  </si>
  <si>
    <t>6.68</t>
  </si>
  <si>
    <t>7.79</t>
  </si>
  <si>
    <t>6.09</t>
  </si>
  <si>
    <t>420.81</t>
  </si>
  <si>
    <t>423.81</t>
  </si>
  <si>
    <t>384.15</t>
  </si>
  <si>
    <t>422.76</t>
  </si>
  <si>
    <t>383.29</t>
  </si>
  <si>
    <t>421.61</t>
  </si>
  <si>
    <t>6.87</t>
  </si>
  <si>
    <t>363.59</t>
  </si>
  <si>
    <t>395.96</t>
  </si>
  <si>
    <t>329.20</t>
  </si>
  <si>
    <t>11.28</t>
  </si>
  <si>
    <t>351.31</t>
  </si>
  <si>
    <t>9.93</t>
  </si>
  <si>
    <t>383.93</t>
  </si>
  <si>
    <t>422.43</t>
  </si>
  <si>
    <t>383.01</t>
  </si>
  <si>
    <t>421.24</t>
  </si>
  <si>
    <t>6.34</t>
  </si>
  <si>
    <t>376.17</t>
  </si>
  <si>
    <t>412.29</t>
  </si>
  <si>
    <t>6.48</t>
  </si>
  <si>
    <t>373.33</t>
  </si>
  <si>
    <t>408.65</t>
  </si>
  <si>
    <t>383.48</t>
  </si>
  <si>
    <t>421.89</t>
  </si>
  <si>
    <t>7.36</t>
  </si>
  <si>
    <t>352.55</t>
  </si>
  <si>
    <t>381.61</t>
  </si>
  <si>
    <t>384.56</t>
  </si>
  <si>
    <t>423.27</t>
  </si>
  <si>
    <t>384.89</t>
  </si>
  <si>
    <t>423.68</t>
  </si>
  <si>
    <t>382.88</t>
  </si>
  <si>
    <t>421.07</t>
  </si>
  <si>
    <t>12.99</t>
  </si>
  <si>
    <t>245.48</t>
  </si>
  <si>
    <t>16.33</t>
  </si>
  <si>
    <t>246.46</t>
  </si>
  <si>
    <t>384.61</t>
  </si>
  <si>
    <t>423.37</t>
  </si>
  <si>
    <t>422.58</t>
  </si>
  <si>
    <t>7.50</t>
  </si>
  <si>
    <t>349.56</t>
  </si>
  <si>
    <t>10.11</t>
  </si>
  <si>
    <t>377.78</t>
  </si>
  <si>
    <t>14.87</t>
  </si>
  <si>
    <t>218.28</t>
  </si>
  <si>
    <t>18.00</t>
  </si>
  <si>
    <t>215.26</t>
  </si>
  <si>
    <t>13.25</t>
  </si>
  <si>
    <t>241.42</t>
  </si>
  <si>
    <t>16.56</t>
  </si>
  <si>
    <t>241.70</t>
  </si>
  <si>
    <t>355.08</t>
  </si>
  <si>
    <t>9.78</t>
  </si>
  <si>
    <t>384.91</t>
  </si>
  <si>
    <t>379.32</t>
  </si>
  <si>
    <t>416.46</t>
  </si>
  <si>
    <t>423.29</t>
  </si>
  <si>
    <t>349.83</t>
  </si>
  <si>
    <t>10.08</t>
  </si>
  <si>
    <t>378.07</t>
  </si>
  <si>
    <t>10.45</t>
  </si>
  <si>
    <t>287.40</t>
  </si>
  <si>
    <t>13.71</t>
  </si>
  <si>
    <t>297.91</t>
  </si>
  <si>
    <t>342.14</t>
  </si>
  <si>
    <t>10.51</t>
  </si>
  <si>
    <t>368.09</t>
  </si>
  <si>
    <t>10.88</t>
  </si>
  <si>
    <t>280.12</t>
  </si>
  <si>
    <t>14.19</t>
  </si>
  <si>
    <t>288.74</t>
  </si>
  <si>
    <t>13.66</t>
  </si>
  <si>
    <t>236.07</t>
  </si>
  <si>
    <t>16.92</t>
  </si>
  <si>
    <t>235.52</t>
  </si>
  <si>
    <t>0,506578947368421; 0,8792622141001856</t>
  </si>
  <si>
    <t>1; 0,7830198828337953</t>
  </si>
  <si>
    <t>1,493421052631579; 0,6555052476708434</t>
  </si>
  <si>
    <t>1,993421052631579; 0,5382556768596737</t>
  </si>
  <si>
    <t>0.204</t>
  </si>
  <si>
    <t>0.352</t>
  </si>
  <si>
    <t>0,4901960784313726; 0,9031744375108903</t>
  </si>
  <si>
    <t>0,9869281045751632; 0,8</t>
  </si>
  <si>
    <t>1,4901960784313728; 0,6777846540355151</t>
  </si>
  <si>
    <t>1,9934640522875815; 0,5148491391742583</t>
  </si>
  <si>
    <t>0.133</t>
  </si>
  <si>
    <t>1,9827586206896548; 0,8769722882580033</t>
  </si>
  <si>
    <t>2,9827586206896552; 0,7826929187961554</t>
  </si>
  <si>
    <t>3,9999999999999996; 0,6842520816037339</t>
  </si>
  <si>
    <t>6,051724137931034; 0,594083165412983</t>
  </si>
  <si>
    <t>0.076</t>
  </si>
  <si>
    <t>2,0338983050847457; 0,9612575026141499</t>
  </si>
  <si>
    <t>3,0338983050847457; 0,9091611419753063</t>
  </si>
  <si>
    <t>4,016949152542372; 0,7026208922449615</t>
  </si>
  <si>
    <t>7,983050847457627; 0,43451597208350623</t>
  </si>
  <si>
    <t>3.1</t>
  </si>
  <si>
    <t>4.1</t>
  </si>
  <si>
    <t xml:space="preserve">1.8 </t>
  </si>
  <si>
    <t xml:space="preserve">m </t>
  </si>
  <si>
    <t>Sacrum</t>
  </si>
  <si>
    <t>0.379</t>
  </si>
  <si>
    <t>(-)0.026</t>
  </si>
  <si>
    <r>
      <t>SCC25</t>
    </r>
    <r>
      <rPr>
        <sz val="11"/>
        <color rgb="FFFF0000"/>
        <rFont val="Calibri"/>
        <family val="2"/>
        <charset val="161"/>
        <scheme val="minor"/>
      </rPr>
      <t/>
    </r>
  </si>
  <si>
    <r>
      <t>HSG</t>
    </r>
    <r>
      <rPr>
        <sz val="11"/>
        <color rgb="FFFF0000"/>
        <rFont val="Calibri"/>
        <family val="2"/>
        <charset val="161"/>
        <scheme val="minor"/>
      </rPr>
      <t/>
    </r>
  </si>
  <si>
    <t>MDA686Tu</t>
  </si>
  <si>
    <t>SKMEL-188</t>
  </si>
  <si>
    <t>HAP1</t>
  </si>
  <si>
    <t>BxPC3</t>
  </si>
  <si>
    <t>RPE-1</t>
  </si>
  <si>
    <t xml:space="preserve">13.5 </t>
  </si>
  <si>
    <t xml:space="preserve">2.6 </t>
  </si>
  <si>
    <t xml:space="preserve">10.1 </t>
  </si>
  <si>
    <t xml:space="preserve">18.8  </t>
  </si>
  <si>
    <t xml:space="preserve">3.19 </t>
  </si>
  <si>
    <t xml:space="preserve">0.56 </t>
  </si>
  <si>
    <t xml:space="preserve">3.3 </t>
  </si>
  <si>
    <t xml:space="preserve">2.8 </t>
  </si>
  <si>
    <t xml:space="preserve">1.78 </t>
  </si>
  <si>
    <t xml:space="preserve">2.2 </t>
  </si>
  <si>
    <t xml:space="preserve">9.11 </t>
  </si>
  <si>
    <t xml:space="preserve">11.3 </t>
  </si>
  <si>
    <t>LET (keV/μm)</t>
  </si>
  <si>
    <t>20.3</t>
  </si>
  <si>
    <t>7.7</t>
  </si>
  <si>
    <t>5.3</t>
  </si>
  <si>
    <t>20.5</t>
  </si>
  <si>
    <t>28.8</t>
  </si>
  <si>
    <t>7.8</t>
  </si>
  <si>
    <t>13.6</t>
  </si>
  <si>
    <t>4.02</t>
  </si>
  <si>
    <t xml:space="preserve">7.0 </t>
  </si>
  <si>
    <t xml:space="preserve">11.9 </t>
  </si>
  <si>
    <t xml:space="preserve">18.0 </t>
  </si>
  <si>
    <t xml:space="preserve">22.6 </t>
  </si>
  <si>
    <t xml:space="preserve">1.2 </t>
  </si>
  <si>
    <t xml:space="preserve">4.5 </t>
  </si>
  <si>
    <t xml:space="preserve">13.4 </t>
  </si>
  <si>
    <t xml:space="preserve">21.7 </t>
  </si>
  <si>
    <t xml:space="preserve">25.9 </t>
  </si>
  <si>
    <t xml:space="preserve">1.11 </t>
  </si>
  <si>
    <t xml:space="preserve">4.02 </t>
  </si>
  <si>
    <t xml:space="preserve">7.9 </t>
  </si>
  <si>
    <t xml:space="preserve">2.25 </t>
  </si>
  <si>
    <t xml:space="preserve">2.93 </t>
  </si>
  <si>
    <t xml:space="preserve">7.50 </t>
  </si>
  <si>
    <t xml:space="preserve">3.36 </t>
  </si>
  <si>
    <t xml:space="preserve">4.35 </t>
  </si>
  <si>
    <t xml:space="preserve">7.34 </t>
  </si>
  <si>
    <t xml:space="preserve">0.99 </t>
  </si>
  <si>
    <t xml:space="preserve">2.22 </t>
  </si>
  <si>
    <t xml:space="preserve">4.19 </t>
  </si>
  <si>
    <t xml:space="preserve">7.29 </t>
  </si>
  <si>
    <t xml:space="preserve">7.7 </t>
  </si>
  <si>
    <t xml:space="preserve">19.5 </t>
  </si>
  <si>
    <t xml:space="preserve">21.4 </t>
  </si>
  <si>
    <t xml:space="preserve">19.7 </t>
  </si>
  <si>
    <t xml:space="preserve">29.5 </t>
  </si>
  <si>
    <t xml:space="preserve">19.8 </t>
  </si>
  <si>
    <t xml:space="preserve">6.23 </t>
  </si>
  <si>
    <t xml:space="preserve">6.2 </t>
  </si>
  <si>
    <t xml:space="preserve">28.5 </t>
  </si>
  <si>
    <t xml:space="preserve">1.1 </t>
  </si>
  <si>
    <t xml:space="preserve">12.91 </t>
  </si>
  <si>
    <t xml:space="preserve">2.5 </t>
  </si>
  <si>
    <t xml:space="preserve">0.9 </t>
  </si>
  <si>
    <t xml:space="preserve">1.9 </t>
  </si>
  <si>
    <t xml:space="preserve">2.3 </t>
  </si>
  <si>
    <t xml:space="preserve">3.0 </t>
  </si>
  <si>
    <t xml:space="preserve">5.1 </t>
  </si>
  <si>
    <t xml:space="preserve">10.8 </t>
  </si>
  <si>
    <t xml:space="preserve">15.2 </t>
  </si>
  <si>
    <t xml:space="preserve">17.7 </t>
  </si>
  <si>
    <t xml:space="preserve">19.0 </t>
  </si>
  <si>
    <t xml:space="preserve">0.63 </t>
  </si>
  <si>
    <t xml:space="preserve">1.68 </t>
  </si>
  <si>
    <t xml:space="preserve">2.45 </t>
  </si>
  <si>
    <t xml:space="preserve">7.5 </t>
  </si>
  <si>
    <t xml:space="preserve">4.3 </t>
  </si>
  <si>
    <t xml:space="preserve">0.857 </t>
  </si>
  <si>
    <t xml:space="preserve">5.5 </t>
  </si>
  <si>
    <t xml:space="preserve">2.85 </t>
  </si>
  <si>
    <t xml:space="preserve">4.65 </t>
  </si>
  <si>
    <t xml:space="preserve">5.64 </t>
  </si>
  <si>
    <t xml:space="preserve">8.14 </t>
  </si>
  <si>
    <t xml:space="preserve">1.96 </t>
  </si>
  <si>
    <t xml:space="preserve">4.24 </t>
  </si>
  <si>
    <t xml:space="preserve">20.62 </t>
  </si>
  <si>
    <t xml:space="preserve">2.91 </t>
  </si>
  <si>
    <t xml:space="preserve">0.6 </t>
  </si>
  <si>
    <t xml:space="preserve">7.3 </t>
  </si>
  <si>
    <t xml:space="preserve">3.7 </t>
  </si>
  <si>
    <t xml:space="preserve">1.27 </t>
  </si>
  <si>
    <t xml:space="preserve">4.1 </t>
  </si>
  <si>
    <t xml:space="preserve">3.2 </t>
  </si>
  <si>
    <t xml:space="preserve">2.1 </t>
  </si>
  <si>
    <t xml:space="preserve">4.4 </t>
  </si>
  <si>
    <t xml:space="preserve">19.3 </t>
  </si>
  <si>
    <t xml:space="preserve">2.65 </t>
  </si>
  <si>
    <t xml:space="preserve">4.48 </t>
  </si>
  <si>
    <t xml:space="preserve">7.02 </t>
  </si>
  <si>
    <t>2.27</t>
  </si>
  <si>
    <t>DSBs_1%O2</t>
  </si>
  <si>
    <t>DSBs_20%O2</t>
  </si>
  <si>
    <t xml:space="preserve">1.30 </t>
  </si>
  <si>
    <t xml:space="preserve">2.0 </t>
  </si>
  <si>
    <t xml:space="preserve">2.14 </t>
  </si>
  <si>
    <t xml:space="preserve">1.5 </t>
  </si>
  <si>
    <t xml:space="preserve">2.15 </t>
  </si>
  <si>
    <t xml:space="preserve">1.7 </t>
  </si>
  <si>
    <t xml:space="preserve">1.4 </t>
  </si>
  <si>
    <t xml:space="preserve">2.23 </t>
  </si>
  <si>
    <t xml:space="preserve">2.30 </t>
  </si>
  <si>
    <t xml:space="preserve">7.80 </t>
  </si>
  <si>
    <t>Energy (MeV)</t>
  </si>
  <si>
    <t xml:space="preserve">34.88 </t>
  </si>
  <si>
    <t xml:space="preserve">200.5 </t>
  </si>
  <si>
    <t xml:space="preserve">76.8 </t>
  </si>
  <si>
    <t xml:space="preserve">5.04 </t>
  </si>
  <si>
    <t xml:space="preserve">1.49 </t>
  </si>
  <si>
    <t xml:space="preserve">0.88 </t>
  </si>
  <si>
    <t xml:space="preserve">4.05 </t>
  </si>
  <si>
    <t xml:space="preserve">1.35 </t>
  </si>
  <si>
    <t xml:space="preserve">0.79 </t>
  </si>
  <si>
    <t xml:space="preserve">8.5 </t>
  </si>
  <si>
    <t xml:space="preserve">79.7 </t>
  </si>
  <si>
    <t xml:space="preserve">219.65 </t>
  </si>
  <si>
    <t xml:space="preserve">169.75 </t>
  </si>
  <si>
    <t xml:space="preserve">101.5 </t>
  </si>
  <si>
    <t xml:space="preserve">67.05 </t>
  </si>
  <si>
    <t xml:space="preserve">15.5 </t>
  </si>
  <si>
    <t xml:space="preserve">80.9 </t>
  </si>
  <si>
    <t xml:space="preserve">153.7 </t>
  </si>
  <si>
    <t xml:space="preserve">156.6 </t>
  </si>
  <si>
    <t xml:space="preserve">101.1 </t>
  </si>
  <si>
    <t xml:space="preserve">187.6 </t>
  </si>
  <si>
    <t xml:space="preserve">0.65 </t>
  </si>
  <si>
    <t xml:space="preserve">0.84 </t>
  </si>
  <si>
    <t>0.131</t>
  </si>
  <si>
    <t>0.242</t>
  </si>
  <si>
    <t>0.108</t>
  </si>
  <si>
    <t>0.148</t>
  </si>
  <si>
    <t>0.066</t>
  </si>
  <si>
    <t>0.393</t>
  </si>
  <si>
    <t>Other_1%O2</t>
  </si>
  <si>
    <t>Other_20%O2</t>
  </si>
  <si>
    <t>2.7 f</t>
  </si>
  <si>
    <t>3.13 f</t>
  </si>
  <si>
    <t>4.7 f</t>
  </si>
  <si>
    <t>3.6 f</t>
  </si>
  <si>
    <t>1.3 f</t>
  </si>
  <si>
    <t>3.1 f</t>
  </si>
  <si>
    <t>2.4 f</t>
  </si>
  <si>
    <t>2.33 f</t>
  </si>
  <si>
    <t>2.52 f</t>
  </si>
  <si>
    <t>0.57 f</t>
  </si>
  <si>
    <t>0.63 f</t>
  </si>
  <si>
    <t>0.68 f</t>
  </si>
  <si>
    <t>0.60 f</t>
  </si>
  <si>
    <t>0.47 f</t>
  </si>
  <si>
    <t>0.41 f</t>
  </si>
  <si>
    <t>0.42 f</t>
  </si>
  <si>
    <t>0.59 f</t>
  </si>
  <si>
    <t>0.53 f</t>
  </si>
  <si>
    <t>0.62 f</t>
  </si>
  <si>
    <t>2.19 f</t>
  </si>
  <si>
    <t>3.97 f</t>
  </si>
  <si>
    <t>3.49 f</t>
  </si>
  <si>
    <t>0.88 f</t>
  </si>
  <si>
    <t>0.97 f</t>
  </si>
  <si>
    <t>0.17 f</t>
  </si>
  <si>
    <t>0.26 f</t>
  </si>
  <si>
    <t>0.22 f</t>
  </si>
  <si>
    <t>0.45 f</t>
  </si>
  <si>
    <t>3.01 f</t>
  </si>
  <si>
    <t>4.3 f</t>
  </si>
  <si>
    <t>5.10 f</t>
  </si>
  <si>
    <t>4.65 f</t>
  </si>
  <si>
    <t>3.38 f</t>
  </si>
  <si>
    <t>4.5 f</t>
  </si>
  <si>
    <t>5.47 f</t>
  </si>
  <si>
    <t>4.83 f</t>
  </si>
  <si>
    <t>3.67 f</t>
  </si>
  <si>
    <t>5.28 f</t>
  </si>
  <si>
    <t>4.73 f</t>
  </si>
  <si>
    <t>8.16 p</t>
  </si>
  <si>
    <t>8.69 p</t>
  </si>
  <si>
    <t>12.22 p</t>
  </si>
  <si>
    <t>7.1 p</t>
  </si>
  <si>
    <t>3.9 f</t>
  </si>
  <si>
    <t>2.9 f</t>
  </si>
  <si>
    <t>2.68 f</t>
  </si>
  <si>
    <t>2.73 f</t>
  </si>
  <si>
    <t>2.36 f</t>
  </si>
  <si>
    <t>2.42 f</t>
  </si>
  <si>
    <t>4.62 f</t>
  </si>
  <si>
    <t>3.16 f</t>
  </si>
  <si>
    <t>α</t>
  </si>
  <si>
    <t>β</t>
  </si>
  <si>
    <t>Cervix</t>
  </si>
  <si>
    <t>Primary Skin</t>
  </si>
  <si>
    <t>Colon</t>
  </si>
  <si>
    <t>Salivary Gland</t>
  </si>
  <si>
    <t>Fibroblast</t>
  </si>
  <si>
    <t>Skin</t>
  </si>
  <si>
    <t>Larynx</t>
  </si>
  <si>
    <t>Foreskin</t>
  </si>
  <si>
    <t>Lung</t>
  </si>
  <si>
    <t>Ovary</t>
  </si>
  <si>
    <t>Brain</t>
  </si>
  <si>
    <t>Uvea</t>
  </si>
  <si>
    <t>Tongue</t>
  </si>
  <si>
    <t>Bone</t>
  </si>
  <si>
    <t xml:space="preserve">Liver </t>
  </si>
  <si>
    <t>Liver</t>
  </si>
  <si>
    <t xml:space="preserve">Breast </t>
  </si>
  <si>
    <t>Peripheral Blood</t>
  </si>
  <si>
    <t>Kidney</t>
  </si>
  <si>
    <t>Pancreas</t>
  </si>
  <si>
    <t>Oral Cavity</t>
  </si>
  <si>
    <t>Oropharynx</t>
  </si>
  <si>
    <t>Esophagus</t>
  </si>
  <si>
    <t>Breast</t>
  </si>
  <si>
    <t>Prostate</t>
  </si>
  <si>
    <t>Embryonic Kidney</t>
  </si>
  <si>
    <t>Connective Tissue</t>
  </si>
  <si>
    <t>Spleen</t>
  </si>
  <si>
    <t>Bone Marrow</t>
  </si>
  <si>
    <t>Pharynx</t>
  </si>
  <si>
    <t>Retina</t>
  </si>
  <si>
    <t>CellLine</t>
  </si>
  <si>
    <t>DoseRate (Gy/min)</t>
  </si>
  <si>
    <t>IrradiationConditions</t>
  </si>
  <si>
    <t>Source</t>
  </si>
  <si>
    <t>PhotonRadiation (MeV)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</si>
</sst>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212121"/>
      <name val="Segoe UI"/>
      <family val="2"/>
      <charset val="161"/>
    </font>
    <font>
      <sz val="10"/>
      <name val="Segoe UI"/>
      <family val="2"/>
      <charset val="161"/>
    </font>
    <font>
      <sz val="11"/>
      <name val="Calibri"/>
      <family val="2"/>
      <charset val="161"/>
      <scheme val="minor"/>
    </font>
    <font>
      <b/>
      <sz val="10"/>
      <color rgb="FF212121"/>
      <name val="Segoe UI"/>
      <family val="2"/>
      <charset val="161"/>
    </font>
    <font>
      <sz val="11"/>
      <color rgb="FF00000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 indent="1"/>
    </xf>
    <xf numFmtId="3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 wrapText="1" indent="1"/>
    </xf>
    <xf numFmtId="0" fontId="0" fillId="3" borderId="0" xfId="0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" fontId="0" fillId="0" borderId="0" xfId="0" applyNumberFormat="1" applyFill="1" applyAlignment="1">
      <alignment vertical="center"/>
    </xf>
    <xf numFmtId="0" fontId="1" fillId="2" borderId="0" xfId="0" applyFont="1" applyFill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Style" Target="style3.xml"/><Relationship Id="rId2" Type="http://schemas.microsoft.com/office/2011/relationships/chartColorStyle" Target="colors3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Style" Target="style4.xml"/><Relationship Id="rId2" Type="http://schemas.microsoft.com/office/2011/relationships/chartColorStyle" Target="colors4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curve of </a:t>
            </a:r>
            <a:r>
              <a:rPr lang="en-US" sz="1400" b="0" i="0" u="none" strike="noStrike" baseline="0">
                <a:effectLst/>
              </a:rPr>
              <a:t>EUE (Epiteliali Umane Embrionali) after proton therapy with 12 MeV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/>
            </a:r>
            <a:br>
              <a:rPr lang="en-US" sz="1400" b="0" i="0" u="none" strike="noStrike" baseline="0">
                <a:effectLst/>
              </a:rPr>
            </a:b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'[1]Χρήσιμες Επεξηγήσεις'!$D$4:$D$8</c:f>
              <c:numCache>
                <c:formatCode>General</c:formatCode>
                <c:ptCount val="5"/>
                <c:pt idx="0">
                  <c:v>0.8</c:v>
                </c:pt>
                <c:pt idx="1">
                  <c:v>1.8</c:v>
                </c:pt>
                <c:pt idx="2">
                  <c:v>2.5</c:v>
                </c:pt>
                <c:pt idx="3">
                  <c:v>4</c:v>
                </c:pt>
                <c:pt idx="4">
                  <c:v>7</c:v>
                </c:pt>
              </c:numCache>
            </c:numRef>
          </c:xVal>
          <c:yVal>
            <c:numRef>
              <c:f>'[1]Χρήσιμες Επεξηγήσεις'!$E$4:$E$8</c:f>
              <c:numCache>
                <c:formatCode>General</c:formatCode>
                <c:ptCount val="5"/>
                <c:pt idx="0">
                  <c:v>0.65</c:v>
                </c:pt>
                <c:pt idx="1">
                  <c:v>0.3</c:v>
                </c:pt>
                <c:pt idx="2">
                  <c:v>0.16</c:v>
                </c:pt>
                <c:pt idx="3">
                  <c:v>4.5999999999999999E-2</c:v>
                </c:pt>
                <c:pt idx="4">
                  <c:v>3.3999999999999998E-3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A0-4A8D-BB1F-B89596874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41856"/>
        <c:axId val="176842432"/>
      </c:scatterChart>
      <c:valAx>
        <c:axId val="1768418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  <a:r>
                  <a:rPr lang="en-US" baseline="0"/>
                  <a:t> (Gy)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6842432"/>
        <c:crosses val="autoZero"/>
        <c:crossBetween val="midCat"/>
      </c:valAx>
      <c:valAx>
        <c:axId val="176842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684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curve of CGL1</a:t>
            </a:r>
            <a:r>
              <a:rPr lang="en-US" sz="1400" b="0" i="0" u="none" strike="noStrike" baseline="0">
                <a:effectLst/>
              </a:rPr>
              <a:t> after proton irradiation with 232 MeV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/>
            </a:r>
            <a:br>
              <a:rPr lang="en-US" sz="1400" b="0" i="0" u="none" strike="noStrike" baseline="0">
                <a:effectLst/>
              </a:rPr>
            </a:b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2941666666666668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'[1]Χρήσιμες Επεξηγήσεις'!$C$97:$C$101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0.6</c:v>
                </c:pt>
              </c:numCache>
            </c:numRef>
          </c:xVal>
          <c:yVal>
            <c:numRef>
              <c:f>'[1]Χρήσιμες Επεξηγήσεις'!$D$97:$D$101</c:f>
              <c:numCache>
                <c:formatCode>General</c:formatCode>
                <c:ptCount val="5"/>
                <c:pt idx="0">
                  <c:v>0.98532354903268837</c:v>
                </c:pt>
                <c:pt idx="1">
                  <c:v>0.93128752501667778</c:v>
                </c:pt>
                <c:pt idx="2">
                  <c:v>0.98065376917945291</c:v>
                </c:pt>
                <c:pt idx="3">
                  <c:v>0.92261507671781184</c:v>
                </c:pt>
                <c:pt idx="4">
                  <c:v>0.88992661774516346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57-465E-A23A-46DA74693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44160"/>
        <c:axId val="176844736"/>
      </c:scatterChart>
      <c:valAx>
        <c:axId val="1768441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  <a:r>
                  <a:rPr lang="en-US" baseline="0"/>
                  <a:t> (Gy)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6844736"/>
        <c:crosses val="autoZero"/>
        <c:crossBetween val="midCat"/>
      </c:valAx>
      <c:valAx>
        <c:axId val="1768447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684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curve of HEL299</a:t>
            </a:r>
            <a:r>
              <a:rPr lang="en-US" sz="1400" b="0" i="0" u="none" strike="noStrike" baseline="0">
                <a:effectLst/>
              </a:rPr>
              <a:t> after proton irradiation with 45 MeV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/>
            </a:r>
            <a:br>
              <a:rPr lang="en-US" sz="1400" b="0" i="0" u="none" strike="noStrike" baseline="0">
                <a:effectLst/>
              </a:rPr>
            </a:b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3219444444444448"/>
          <c:y val="3.703707709613221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'[1]Χρήσιμες Επεξηγήσεις'!$C$150:$C$154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'[1]Χρήσιμες Επεξηγήσεις'!$D$150:$D$154</c:f>
              <c:numCache>
                <c:formatCode>General</c:formatCode>
                <c:ptCount val="5"/>
                <c:pt idx="0">
                  <c:v>89.24</c:v>
                </c:pt>
                <c:pt idx="1">
                  <c:v>49.86</c:v>
                </c:pt>
                <c:pt idx="2">
                  <c:v>32.700000000000003</c:v>
                </c:pt>
                <c:pt idx="3">
                  <c:v>31.79</c:v>
                </c:pt>
                <c:pt idx="4">
                  <c:v>21.36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C-4A3C-90B5-A3BEA10E0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46464"/>
        <c:axId val="176847040"/>
      </c:scatterChart>
      <c:valAx>
        <c:axId val="1768464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  <a:r>
                  <a:rPr lang="en-US" baseline="0"/>
                  <a:t> (Gy)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6847040"/>
        <c:crosses val="autoZero"/>
        <c:crossBetween val="midCat"/>
      </c:valAx>
      <c:valAx>
        <c:axId val="1768470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684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curve of CGL1</a:t>
            </a:r>
            <a:r>
              <a:rPr lang="en-US" sz="1400" b="0" i="0" u="none" strike="noStrike" baseline="0">
                <a:effectLst/>
              </a:rPr>
              <a:t> after proton irradiation with 232 MeV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/>
            </a:r>
            <a:br>
              <a:rPr lang="en-US" sz="1400" b="0" i="0" u="none" strike="noStrike" baseline="0">
                <a:effectLst/>
              </a:rPr>
            </a:b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3219444444444448"/>
          <c:y val="3.703707709613221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'[1]Χρήσιμες Επεξηγήσεις'!$C$452:$C$456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0.3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'[1]Χρήσιμες Επεξηγήσεις'!$D$452:$D$456</c:f>
              <c:numCache>
                <c:formatCode>General</c:formatCode>
                <c:ptCount val="5"/>
                <c:pt idx="0">
                  <c:v>99.8</c:v>
                </c:pt>
                <c:pt idx="1">
                  <c:v>95</c:v>
                </c:pt>
                <c:pt idx="2">
                  <c:v>62.5</c:v>
                </c:pt>
                <c:pt idx="3">
                  <c:v>91.8</c:v>
                </c:pt>
                <c:pt idx="4">
                  <c:v>58.4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9D-43F4-88BB-F74E61FBE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46656"/>
        <c:axId val="200647232"/>
      </c:scatterChart>
      <c:valAx>
        <c:axId val="200646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  <a:r>
                  <a:rPr lang="en-US" baseline="0"/>
                  <a:t> (Gy)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0647232"/>
        <c:crosses val="autoZero"/>
        <c:crossBetween val="midCat"/>
      </c:valAx>
      <c:valAx>
        <c:axId val="2006472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06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30480</xdr:rowOff>
    </xdr:from>
    <xdr:to>
      <xdr:col>13</xdr:col>
      <xdr:colOff>320040</xdr:colOff>
      <xdr:row>15</xdr:row>
      <xdr:rowOff>30480</xdr:rowOff>
    </xdr:to>
    <xdr:graphicFrame macro="">
      <xdr:nvGraphicFramePr>
        <xdr:cNvPr id="2" name="Γράφημα 1">
          <a:extLst>
            <a:ext uri="{FF2B5EF4-FFF2-40B4-BE49-F238E27FC236}">
              <a16:creationId xmlns="" xmlns:a16="http://schemas.microsoft.com/office/drawing/2014/main" id="{D9B774B8-F227-4FCE-BC49-0148D678A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4617720</xdr:colOff>
      <xdr:row>87</xdr:row>
      <xdr:rowOff>53340</xdr:rowOff>
    </xdr:from>
    <xdr:to>
      <xdr:col>4</xdr:col>
      <xdr:colOff>1181100</xdr:colOff>
      <xdr:row>102</xdr:row>
      <xdr:rowOff>22860</xdr:rowOff>
    </xdr:to>
    <xdr:graphicFrame macro="">
      <xdr:nvGraphicFramePr>
        <xdr:cNvPr id="3" name="Γράφημα 2">
          <a:extLst>
            <a:ext uri="{FF2B5EF4-FFF2-40B4-BE49-F238E27FC236}">
              <a16:creationId xmlns="" xmlns:a16="http://schemas.microsoft.com/office/drawing/2014/main" id="{29821B4E-A360-4978-A9D4-C692CE318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149</xdr:row>
      <xdr:rowOff>0</xdr:rowOff>
    </xdr:from>
    <xdr:to>
      <xdr:col>8</xdr:col>
      <xdr:colOff>167640</xdr:colOff>
      <xdr:row>164</xdr:row>
      <xdr:rowOff>30480</xdr:rowOff>
    </xdr:to>
    <xdr:graphicFrame macro="">
      <xdr:nvGraphicFramePr>
        <xdr:cNvPr id="4" name="Γράφημα 3">
          <a:extLst>
            <a:ext uri="{FF2B5EF4-FFF2-40B4-BE49-F238E27FC236}">
              <a16:creationId xmlns="" xmlns:a16="http://schemas.microsoft.com/office/drawing/2014/main" id="{CBF486B5-3C02-4A4B-BC0B-FECB38C8D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304800</xdr:colOff>
      <xdr:row>449</xdr:row>
      <xdr:rowOff>7620</xdr:rowOff>
    </xdr:from>
    <xdr:to>
      <xdr:col>8</xdr:col>
      <xdr:colOff>472440</xdr:colOff>
      <xdr:row>464</xdr:row>
      <xdr:rowOff>30480</xdr:rowOff>
    </xdr:to>
    <xdr:graphicFrame macro="">
      <xdr:nvGraphicFramePr>
        <xdr:cNvPr id="5" name="Γράφημα 4">
          <a:extLst>
            <a:ext uri="{FF2B5EF4-FFF2-40B4-BE49-F238E27FC236}">
              <a16:creationId xmlns="" xmlns:a16="http://schemas.microsoft.com/office/drawing/2014/main" id="{5A028B0D-4FB8-40CE-AD97-5D05C1760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916;&#974;&#961;&#945;/Downloads/Proton%20radiation%20human%20cells%201980-2020_&#914;&#940;&#963;&#96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n radiation 1980-2021"/>
      <sheetName val="Χρήσιμες Επεξηγήσεις"/>
    </sheetNames>
    <sheetDataSet>
      <sheetData sheetId="0"/>
      <sheetData sheetId="1">
        <row r="4">
          <cell r="D4">
            <v>0.8</v>
          </cell>
          <cell r="E4">
            <v>0.65</v>
          </cell>
        </row>
        <row r="5">
          <cell r="D5">
            <v>1.8</v>
          </cell>
          <cell r="E5">
            <v>0.3</v>
          </cell>
        </row>
        <row r="6">
          <cell r="D6">
            <v>2.5</v>
          </cell>
          <cell r="E6">
            <v>0.16</v>
          </cell>
        </row>
        <row r="7">
          <cell r="D7">
            <v>4</v>
          </cell>
          <cell r="E7">
            <v>4.5999999999999999E-2</v>
          </cell>
        </row>
        <row r="8">
          <cell r="D8">
            <v>7</v>
          </cell>
          <cell r="E8">
            <v>3.3999999999999998E-3</v>
          </cell>
        </row>
        <row r="97">
          <cell r="C97">
            <v>5.0000000000000001E-3</v>
          </cell>
          <cell r="D97">
            <v>0.98532354903268837</v>
          </cell>
        </row>
        <row r="98">
          <cell r="C98">
            <v>0.05</v>
          </cell>
          <cell r="D98">
            <v>0.93128752501667778</v>
          </cell>
        </row>
        <row r="99">
          <cell r="C99">
            <v>0.1</v>
          </cell>
          <cell r="D99">
            <v>0.98065376917945291</v>
          </cell>
        </row>
        <row r="100">
          <cell r="C100">
            <v>0.3</v>
          </cell>
          <cell r="D100">
            <v>0.92261507671781184</v>
          </cell>
        </row>
        <row r="101">
          <cell r="C101">
            <v>0.6</v>
          </cell>
          <cell r="D101">
            <v>0.88992661774516346</v>
          </cell>
        </row>
        <row r="150">
          <cell r="C150">
            <v>1</v>
          </cell>
          <cell r="D150">
            <v>89.24</v>
          </cell>
        </row>
        <row r="151">
          <cell r="C151">
            <v>3</v>
          </cell>
          <cell r="D151">
            <v>49.86</v>
          </cell>
        </row>
        <row r="152">
          <cell r="C152">
            <v>5</v>
          </cell>
          <cell r="D152">
            <v>32.700000000000003</v>
          </cell>
        </row>
        <row r="153">
          <cell r="C153">
            <v>8</v>
          </cell>
          <cell r="D153">
            <v>31.79</v>
          </cell>
        </row>
        <row r="154">
          <cell r="C154">
            <v>10</v>
          </cell>
          <cell r="D154">
            <v>21.36</v>
          </cell>
        </row>
        <row r="452">
          <cell r="C452">
            <v>0</v>
          </cell>
          <cell r="D452">
            <v>99.8</v>
          </cell>
        </row>
        <row r="453">
          <cell r="C453">
            <v>0.05</v>
          </cell>
          <cell r="D453">
            <v>95</v>
          </cell>
        </row>
        <row r="454">
          <cell r="C454">
            <v>0.3</v>
          </cell>
          <cell r="D454">
            <v>62.5</v>
          </cell>
        </row>
        <row r="455">
          <cell r="C455">
            <v>0.5</v>
          </cell>
          <cell r="D455">
            <v>91.8</v>
          </cell>
        </row>
        <row r="456">
          <cell r="C456">
            <v>1</v>
          </cell>
          <cell r="D456">
            <v>58.4</v>
          </cell>
        </row>
      </sheetData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10"/>
  <sheetViews>
    <sheetView tabSelected="1" topLeftCell="H357" workbookViewId="0">
      <selection activeCell="P157" sqref="P157"/>
    </sheetView>
  </sheetViews>
  <sheetFormatPr defaultColWidth="9.140625" defaultRowHeight="15" x14ac:dyDescent="0.25"/>
  <cols>
    <col min="1" max="1" width="7" style="48" bestFit="1" customWidth="1"/>
    <col min="2" max="2" width="9" style="45" bestFit="1" customWidth="1"/>
    <col min="3" max="3" width="5.140625" style="45" bestFit="1" customWidth="1"/>
    <col min="4" max="4" width="12.85546875" style="45" bestFit="1" customWidth="1"/>
    <col min="5" max="5" width="17.28515625" style="45" bestFit="1" customWidth="1"/>
    <col min="6" max="6" width="8.85546875" style="45" bestFit="1" customWidth="1"/>
    <col min="7" max="7" width="9.140625" style="45" bestFit="1" customWidth="1"/>
    <col min="8" max="8" width="7" style="45" bestFit="1" customWidth="1"/>
    <col min="9" max="9" width="22.28515625" style="45" bestFit="1" customWidth="1"/>
    <col min="10" max="10" width="13.140625" style="45" bestFit="1" customWidth="1"/>
    <col min="11" max="11" width="5.5703125" style="45" customWidth="1"/>
    <col min="12" max="12" width="12.85546875" style="45" bestFit="1" customWidth="1"/>
    <col min="13" max="13" width="20.140625" style="45" bestFit="1" customWidth="1"/>
    <col min="14" max="14" width="18.140625" style="45" bestFit="1" customWidth="1"/>
    <col min="15" max="15" width="6.5703125" style="45" bestFit="1" customWidth="1"/>
    <col min="16" max="16" width="8.7109375" style="45" bestFit="1" customWidth="1"/>
    <col min="17" max="17" width="14.5703125" style="45" bestFit="1" customWidth="1"/>
    <col min="18" max="18" width="24.5703125" style="45" bestFit="1" customWidth="1"/>
    <col min="19" max="19" width="11.28515625" style="44" bestFit="1" customWidth="1"/>
    <col min="20" max="20" width="12.140625" style="44" bestFit="1" customWidth="1"/>
    <col min="21" max="21" width="12.28515625" style="44" bestFit="1" customWidth="1"/>
    <col min="22" max="22" width="13.28515625" style="44" bestFit="1" customWidth="1"/>
    <col min="23" max="80" width="9.140625" style="44"/>
    <col min="81" max="16384" width="9.140625" style="45"/>
  </cols>
  <sheetData>
    <row r="1" spans="1:80" s="40" customFormat="1" x14ac:dyDescent="0.25">
      <c r="A1" s="41" t="s">
        <v>0</v>
      </c>
      <c r="B1" s="40" t="s">
        <v>1</v>
      </c>
      <c r="C1" s="40" t="s">
        <v>2</v>
      </c>
      <c r="D1" s="40" t="s">
        <v>2064</v>
      </c>
      <c r="E1" s="40" t="s">
        <v>4</v>
      </c>
      <c r="F1" s="40" t="s">
        <v>5</v>
      </c>
      <c r="G1" s="40" t="s">
        <v>6</v>
      </c>
      <c r="H1" s="40" t="s">
        <v>2067</v>
      </c>
      <c r="I1" s="40" t="s">
        <v>2068</v>
      </c>
      <c r="J1" s="40" t="s">
        <v>1948</v>
      </c>
      <c r="K1" s="40" t="s">
        <v>8</v>
      </c>
      <c r="L1" s="40" t="s">
        <v>1856</v>
      </c>
      <c r="M1" s="40" t="s">
        <v>2066</v>
      </c>
      <c r="N1" s="40" t="s">
        <v>2065</v>
      </c>
      <c r="O1" s="40" t="s">
        <v>2031</v>
      </c>
      <c r="P1" s="40" t="s">
        <v>2032</v>
      </c>
      <c r="Q1" s="40" t="s">
        <v>14</v>
      </c>
      <c r="R1" s="40" t="s">
        <v>15</v>
      </c>
      <c r="S1" s="40" t="s">
        <v>1936</v>
      </c>
      <c r="T1" s="40" t="s">
        <v>1978</v>
      </c>
      <c r="U1" s="40" t="s">
        <v>1937</v>
      </c>
      <c r="V1" s="40" t="s">
        <v>1979</v>
      </c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</row>
    <row r="2" spans="1:80" s="28" customFormat="1" x14ac:dyDescent="0.25">
      <c r="A2" s="34">
        <v>1</v>
      </c>
      <c r="B2" s="28">
        <v>6270324</v>
      </c>
      <c r="C2" s="28">
        <v>1</v>
      </c>
      <c r="D2" s="28" t="s">
        <v>17</v>
      </c>
      <c r="E2" s="28" t="s">
        <v>2033</v>
      </c>
      <c r="F2" s="28" t="s">
        <v>18</v>
      </c>
      <c r="G2" s="28" t="s">
        <v>19</v>
      </c>
      <c r="J2" s="28">
        <v>60</v>
      </c>
      <c r="K2" s="28" t="s">
        <v>62</v>
      </c>
      <c r="L2" s="28" t="s">
        <v>1619</v>
      </c>
      <c r="M2" s="28" t="s">
        <v>22</v>
      </c>
      <c r="N2" s="28" t="s">
        <v>21</v>
      </c>
      <c r="O2" s="28" t="s">
        <v>1972</v>
      </c>
      <c r="P2" s="28" t="s">
        <v>552</v>
      </c>
      <c r="Q2" s="28" t="s">
        <v>21</v>
      </c>
      <c r="R2" s="28" t="s">
        <v>21</v>
      </c>
      <c r="S2" s="28" t="s">
        <v>1625</v>
      </c>
      <c r="T2" s="28" t="s">
        <v>1626</v>
      </c>
      <c r="U2" s="28" t="s">
        <v>1627</v>
      </c>
      <c r="V2" s="28" t="s">
        <v>1628</v>
      </c>
    </row>
    <row r="3" spans="1:80" s="28" customFormat="1" x14ac:dyDescent="0.25">
      <c r="A3" s="34">
        <v>2</v>
      </c>
      <c r="B3" s="28">
        <v>6270324</v>
      </c>
      <c r="C3" s="28">
        <v>2</v>
      </c>
      <c r="D3" s="28" t="s">
        <v>17</v>
      </c>
      <c r="E3" s="28" t="s">
        <v>2033</v>
      </c>
      <c r="F3" s="28" t="s">
        <v>18</v>
      </c>
      <c r="G3" s="28" t="s">
        <v>19</v>
      </c>
      <c r="J3" s="28">
        <v>60</v>
      </c>
      <c r="K3" s="28" t="s">
        <v>62</v>
      </c>
      <c r="L3" s="28" t="s">
        <v>1844</v>
      </c>
      <c r="M3" s="28" t="s">
        <v>22</v>
      </c>
      <c r="N3" s="28" t="s">
        <v>21</v>
      </c>
      <c r="O3" s="28" t="s">
        <v>23</v>
      </c>
      <c r="P3" s="28" t="s">
        <v>24</v>
      </c>
      <c r="Q3" s="28" t="s">
        <v>21</v>
      </c>
      <c r="R3" s="28" t="s">
        <v>21</v>
      </c>
      <c r="S3" s="28" t="s">
        <v>1625</v>
      </c>
      <c r="T3" s="28" t="s">
        <v>1626</v>
      </c>
      <c r="U3" s="28" t="s">
        <v>1627</v>
      </c>
      <c r="V3" s="28" t="s">
        <v>1628</v>
      </c>
    </row>
    <row r="4" spans="1:80" s="28" customFormat="1" x14ac:dyDescent="0.25">
      <c r="A4" s="34">
        <v>3</v>
      </c>
      <c r="B4" s="28">
        <v>3383341</v>
      </c>
      <c r="C4" s="28">
        <v>1</v>
      </c>
      <c r="D4" s="28" t="s">
        <v>27</v>
      </c>
      <c r="E4" s="28" t="s">
        <v>2034</v>
      </c>
      <c r="F4" s="28" t="s">
        <v>28</v>
      </c>
      <c r="G4" s="28" t="s">
        <v>19</v>
      </c>
      <c r="J4" s="28" t="s">
        <v>21</v>
      </c>
      <c r="K4" s="28" t="s">
        <v>29</v>
      </c>
      <c r="L4" s="28">
        <v>10</v>
      </c>
      <c r="M4" s="28" t="s">
        <v>22</v>
      </c>
      <c r="N4" s="28" t="s">
        <v>1938</v>
      </c>
      <c r="O4" s="28" t="s">
        <v>30</v>
      </c>
      <c r="P4" s="28" t="s">
        <v>31</v>
      </c>
      <c r="Q4" s="28" t="s">
        <v>21</v>
      </c>
      <c r="R4" s="28" t="s">
        <v>21</v>
      </c>
      <c r="S4" s="28" t="s">
        <v>21</v>
      </c>
      <c r="T4" s="28" t="s">
        <v>21</v>
      </c>
      <c r="U4" s="28" t="s">
        <v>21</v>
      </c>
      <c r="V4" s="28" t="s">
        <v>21</v>
      </c>
    </row>
    <row r="5" spans="1:80" s="28" customFormat="1" x14ac:dyDescent="0.25">
      <c r="A5" s="34">
        <v>4</v>
      </c>
      <c r="B5" s="28">
        <v>1349625</v>
      </c>
      <c r="C5" s="28">
        <v>1</v>
      </c>
      <c r="D5" s="28" t="s">
        <v>32</v>
      </c>
      <c r="E5" s="28" t="s">
        <v>2033</v>
      </c>
      <c r="F5" s="28" t="s">
        <v>18</v>
      </c>
      <c r="G5" s="28" t="s">
        <v>19</v>
      </c>
      <c r="J5" s="28" t="s">
        <v>1944</v>
      </c>
      <c r="K5" s="28" t="s">
        <v>21</v>
      </c>
      <c r="L5" s="28" t="s">
        <v>1857</v>
      </c>
      <c r="M5" s="28" t="s">
        <v>22</v>
      </c>
      <c r="N5" s="28" t="s">
        <v>1624</v>
      </c>
      <c r="O5" s="28" t="s">
        <v>33</v>
      </c>
      <c r="P5" s="28" t="s">
        <v>34</v>
      </c>
      <c r="Q5" s="28" t="s">
        <v>21</v>
      </c>
      <c r="R5" s="28" t="s">
        <v>21</v>
      </c>
      <c r="S5" s="28" t="s">
        <v>1629</v>
      </c>
      <c r="T5" s="28" t="s">
        <v>1630</v>
      </c>
      <c r="U5" s="28" t="s">
        <v>1631</v>
      </c>
      <c r="V5" s="28" t="s">
        <v>1636</v>
      </c>
    </row>
    <row r="6" spans="1:80" s="28" customFormat="1" x14ac:dyDescent="0.25">
      <c r="A6" s="34">
        <v>5</v>
      </c>
      <c r="B6" s="28">
        <v>1349625</v>
      </c>
      <c r="C6" s="28">
        <v>2</v>
      </c>
      <c r="D6" s="28" t="s">
        <v>32</v>
      </c>
      <c r="E6" s="28" t="s">
        <v>2033</v>
      </c>
      <c r="F6" s="28" t="s">
        <v>18</v>
      </c>
      <c r="G6" s="28" t="s">
        <v>19</v>
      </c>
      <c r="J6" s="28" t="s">
        <v>1869</v>
      </c>
      <c r="K6" s="28" t="s">
        <v>21</v>
      </c>
      <c r="L6" s="28">
        <v>23</v>
      </c>
      <c r="M6" s="28" t="s">
        <v>22</v>
      </c>
      <c r="N6" s="28" t="s">
        <v>1939</v>
      </c>
      <c r="O6" s="28" t="s">
        <v>36</v>
      </c>
      <c r="P6" s="28" t="s">
        <v>37</v>
      </c>
      <c r="Q6" s="28" t="s">
        <v>21</v>
      </c>
      <c r="R6" s="28" t="s">
        <v>21</v>
      </c>
      <c r="S6" s="28" t="s">
        <v>1633</v>
      </c>
      <c r="T6" s="28" t="s">
        <v>1634</v>
      </c>
      <c r="U6" s="28" t="s">
        <v>1635</v>
      </c>
      <c r="V6" s="28" t="s">
        <v>1632</v>
      </c>
    </row>
    <row r="7" spans="1:80" s="28" customFormat="1" x14ac:dyDescent="0.25">
      <c r="A7" s="34">
        <v>6</v>
      </c>
      <c r="B7" s="28">
        <v>1349625</v>
      </c>
      <c r="C7" s="28">
        <v>3</v>
      </c>
      <c r="D7" s="28" t="s">
        <v>38</v>
      </c>
      <c r="E7" s="28" t="s">
        <v>2033</v>
      </c>
      <c r="F7" s="28" t="s">
        <v>18</v>
      </c>
      <c r="G7" s="28" t="s">
        <v>19</v>
      </c>
      <c r="J7" s="28" t="s">
        <v>1944</v>
      </c>
      <c r="K7" s="28" t="s">
        <v>21</v>
      </c>
      <c r="L7" s="28" t="s">
        <v>1857</v>
      </c>
      <c r="M7" s="28" t="s">
        <v>22</v>
      </c>
      <c r="N7" s="28" t="s">
        <v>1624</v>
      </c>
      <c r="O7" s="28" t="s">
        <v>39</v>
      </c>
      <c r="P7" s="28" t="s">
        <v>37</v>
      </c>
      <c r="Q7" s="28" t="s">
        <v>21</v>
      </c>
      <c r="R7" s="28" t="s">
        <v>21</v>
      </c>
      <c r="S7" s="28" t="s">
        <v>1629</v>
      </c>
      <c r="T7" s="28" t="s">
        <v>1630</v>
      </c>
      <c r="U7" s="28" t="s">
        <v>1631</v>
      </c>
      <c r="V7" s="28" t="s">
        <v>1636</v>
      </c>
    </row>
    <row r="8" spans="1:80" s="28" customFormat="1" x14ac:dyDescent="0.25">
      <c r="A8" s="34">
        <v>7</v>
      </c>
      <c r="B8" s="28">
        <v>1349625</v>
      </c>
      <c r="C8" s="28">
        <v>4</v>
      </c>
      <c r="D8" s="28" t="s">
        <v>38</v>
      </c>
      <c r="E8" s="28" t="s">
        <v>2033</v>
      </c>
      <c r="F8" s="28" t="s">
        <v>18</v>
      </c>
      <c r="G8" s="28" t="s">
        <v>19</v>
      </c>
      <c r="J8" s="28" t="s">
        <v>1869</v>
      </c>
      <c r="K8" s="28" t="s">
        <v>21</v>
      </c>
      <c r="L8" s="28">
        <v>23</v>
      </c>
      <c r="M8" s="28" t="s">
        <v>22</v>
      </c>
      <c r="N8" s="28" t="s">
        <v>1939</v>
      </c>
      <c r="O8" s="28" t="s">
        <v>40</v>
      </c>
      <c r="P8" s="29" t="s">
        <v>41</v>
      </c>
      <c r="Q8" s="28" t="s">
        <v>21</v>
      </c>
      <c r="R8" s="28" t="s">
        <v>21</v>
      </c>
      <c r="S8" s="28" t="s">
        <v>1633</v>
      </c>
      <c r="T8" s="28" t="s">
        <v>1634</v>
      </c>
      <c r="U8" s="28" t="s">
        <v>1635</v>
      </c>
      <c r="V8" s="28" t="s">
        <v>1632</v>
      </c>
    </row>
    <row r="9" spans="1:80" s="28" customFormat="1" x14ac:dyDescent="0.25">
      <c r="A9" s="34">
        <v>8</v>
      </c>
      <c r="B9" s="28">
        <v>12194286</v>
      </c>
      <c r="C9" s="28">
        <v>1</v>
      </c>
      <c r="D9" s="28" t="s">
        <v>52</v>
      </c>
      <c r="E9" s="28" t="s">
        <v>2035</v>
      </c>
      <c r="F9" s="28" t="s">
        <v>18</v>
      </c>
      <c r="G9" s="28" t="s">
        <v>19</v>
      </c>
      <c r="J9" s="28">
        <v>7</v>
      </c>
      <c r="K9" s="28" t="s">
        <v>51</v>
      </c>
      <c r="L9" s="28" t="s">
        <v>1858</v>
      </c>
      <c r="M9" s="28" t="s">
        <v>53</v>
      </c>
      <c r="N9" s="28" t="s">
        <v>21</v>
      </c>
      <c r="O9" s="28" t="s">
        <v>54</v>
      </c>
      <c r="P9" s="28" t="s">
        <v>55</v>
      </c>
      <c r="Q9" s="28" t="s">
        <v>21</v>
      </c>
      <c r="R9" s="28" t="s">
        <v>21</v>
      </c>
      <c r="S9" s="28" t="s">
        <v>1637</v>
      </c>
      <c r="T9" s="28" t="s">
        <v>1638</v>
      </c>
      <c r="U9" s="28" t="s">
        <v>1639</v>
      </c>
      <c r="V9" s="28" t="s">
        <v>1640</v>
      </c>
    </row>
    <row r="10" spans="1:80" s="28" customFormat="1" x14ac:dyDescent="0.25">
      <c r="A10" s="34">
        <v>9</v>
      </c>
      <c r="B10" s="28">
        <v>12194286</v>
      </c>
      <c r="C10" s="28">
        <v>2</v>
      </c>
      <c r="D10" s="28" t="s">
        <v>56</v>
      </c>
      <c r="E10" s="28" t="s">
        <v>2035</v>
      </c>
      <c r="F10" s="28" t="s">
        <v>18</v>
      </c>
      <c r="G10" s="28" t="s">
        <v>19</v>
      </c>
      <c r="J10" s="28">
        <v>7</v>
      </c>
      <c r="K10" s="28" t="s">
        <v>57</v>
      </c>
      <c r="L10" s="28" t="s">
        <v>1858</v>
      </c>
      <c r="M10" s="28" t="s">
        <v>53</v>
      </c>
      <c r="N10" s="28" t="s">
        <v>21</v>
      </c>
      <c r="O10" s="28" t="s">
        <v>58</v>
      </c>
      <c r="P10" s="28" t="s">
        <v>59</v>
      </c>
      <c r="Q10" s="28" t="s">
        <v>21</v>
      </c>
      <c r="R10" s="28" t="s">
        <v>21</v>
      </c>
      <c r="S10" s="28" t="s">
        <v>1637</v>
      </c>
      <c r="T10" s="28" t="s">
        <v>1638</v>
      </c>
      <c r="U10" s="28" t="s">
        <v>1639</v>
      </c>
      <c r="V10" s="28" t="s">
        <v>1640</v>
      </c>
    </row>
    <row r="11" spans="1:80" s="28" customFormat="1" x14ac:dyDescent="0.25">
      <c r="A11" s="34">
        <v>10</v>
      </c>
      <c r="B11" s="28">
        <v>12377347</v>
      </c>
      <c r="C11" s="28">
        <v>1</v>
      </c>
      <c r="D11" s="28" t="s">
        <v>60</v>
      </c>
      <c r="E11" s="28" t="s">
        <v>2036</v>
      </c>
      <c r="F11" s="28" t="s">
        <v>18</v>
      </c>
      <c r="G11" s="28" t="s">
        <v>19</v>
      </c>
      <c r="J11" s="28">
        <v>190</v>
      </c>
      <c r="K11" s="28" t="s">
        <v>61</v>
      </c>
      <c r="L11" s="28" t="s">
        <v>21</v>
      </c>
      <c r="M11" s="28" t="s">
        <v>53</v>
      </c>
      <c r="N11" s="28" t="s">
        <v>21</v>
      </c>
      <c r="O11" s="28" t="s">
        <v>362</v>
      </c>
      <c r="P11" s="28" t="s">
        <v>178</v>
      </c>
      <c r="Q11" s="28" t="s">
        <v>21</v>
      </c>
      <c r="R11" s="28" t="s">
        <v>21</v>
      </c>
      <c r="S11" s="28" t="s">
        <v>1641</v>
      </c>
      <c r="T11" s="28" t="s">
        <v>1642</v>
      </c>
      <c r="U11" s="28" t="s">
        <v>1643</v>
      </c>
      <c r="V11" s="28" t="s">
        <v>1644</v>
      </c>
    </row>
    <row r="12" spans="1:80" s="28" customFormat="1" x14ac:dyDescent="0.25">
      <c r="A12" s="34">
        <v>11</v>
      </c>
      <c r="B12" s="28">
        <v>12377347</v>
      </c>
      <c r="C12" s="28">
        <v>2</v>
      </c>
      <c r="D12" s="28" t="s">
        <v>60</v>
      </c>
      <c r="E12" s="28" t="s">
        <v>2036</v>
      </c>
      <c r="F12" s="28" t="s">
        <v>18</v>
      </c>
      <c r="G12" s="28" t="s">
        <v>19</v>
      </c>
      <c r="J12" s="28">
        <v>190</v>
      </c>
      <c r="K12" s="28" t="s">
        <v>62</v>
      </c>
      <c r="L12" s="28" t="s">
        <v>21</v>
      </c>
      <c r="M12" s="28" t="s">
        <v>53</v>
      </c>
      <c r="N12" s="28" t="s">
        <v>21</v>
      </c>
      <c r="O12" s="28" t="s">
        <v>1347</v>
      </c>
      <c r="P12" s="28" t="s">
        <v>386</v>
      </c>
      <c r="Q12" s="28" t="s">
        <v>21</v>
      </c>
      <c r="R12" s="28" t="s">
        <v>21</v>
      </c>
      <c r="S12" s="28" t="s">
        <v>1641</v>
      </c>
      <c r="T12" s="28" t="s">
        <v>1642</v>
      </c>
      <c r="U12" s="28" t="s">
        <v>1643</v>
      </c>
      <c r="V12" s="28" t="s">
        <v>1644</v>
      </c>
    </row>
    <row r="13" spans="1:80" s="28" customFormat="1" x14ac:dyDescent="0.25">
      <c r="A13" s="34">
        <v>12</v>
      </c>
      <c r="B13" s="28">
        <v>15665286</v>
      </c>
      <c r="C13" s="28">
        <v>1</v>
      </c>
      <c r="D13" s="28" t="s">
        <v>63</v>
      </c>
      <c r="E13" s="28" t="s">
        <v>2037</v>
      </c>
      <c r="F13" s="28" t="s">
        <v>18</v>
      </c>
      <c r="G13" s="28" t="s">
        <v>19</v>
      </c>
      <c r="J13" s="28">
        <v>190</v>
      </c>
      <c r="K13" s="28" t="s">
        <v>21</v>
      </c>
      <c r="L13" s="28" t="s">
        <v>21</v>
      </c>
      <c r="M13" s="28" t="s">
        <v>53</v>
      </c>
      <c r="N13" s="28" t="s">
        <v>21</v>
      </c>
      <c r="O13" s="28" t="s">
        <v>65</v>
      </c>
      <c r="P13" s="29" t="s">
        <v>66</v>
      </c>
      <c r="Q13" s="28" t="s">
        <v>21</v>
      </c>
      <c r="R13" s="28" t="s">
        <v>21</v>
      </c>
      <c r="S13" s="28" t="s">
        <v>1641</v>
      </c>
      <c r="T13" s="28" t="s">
        <v>1642</v>
      </c>
      <c r="U13" s="28" t="s">
        <v>1643</v>
      </c>
      <c r="V13" s="28" t="s">
        <v>1644</v>
      </c>
    </row>
    <row r="14" spans="1:80" s="3" customFormat="1" ht="15" customHeight="1" x14ac:dyDescent="0.25">
      <c r="A14" s="34">
        <v>13</v>
      </c>
      <c r="B14" s="3">
        <v>20597839</v>
      </c>
      <c r="C14" s="3">
        <v>1</v>
      </c>
      <c r="D14" s="3" t="s">
        <v>67</v>
      </c>
      <c r="E14" s="3" t="s">
        <v>2038</v>
      </c>
      <c r="F14" s="3" t="s">
        <v>18</v>
      </c>
      <c r="G14" s="3" t="s">
        <v>19</v>
      </c>
      <c r="J14" s="3">
        <v>62</v>
      </c>
      <c r="K14" s="3" t="s">
        <v>68</v>
      </c>
      <c r="L14" s="3" t="s">
        <v>1845</v>
      </c>
      <c r="M14" s="3" t="s">
        <v>22</v>
      </c>
      <c r="N14" s="3">
        <v>15</v>
      </c>
      <c r="O14" s="3" t="s">
        <v>70</v>
      </c>
      <c r="P14" s="3" t="s">
        <v>1386</v>
      </c>
      <c r="Q14" s="3" t="s">
        <v>21</v>
      </c>
      <c r="R14" s="3" t="s">
        <v>21</v>
      </c>
      <c r="S14" s="28" t="s">
        <v>1625</v>
      </c>
      <c r="T14" s="28" t="s">
        <v>1646</v>
      </c>
      <c r="U14" s="28" t="s">
        <v>1627</v>
      </c>
      <c r="V14" s="28" t="s">
        <v>1647</v>
      </c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</row>
    <row r="15" spans="1:80" s="3" customFormat="1" x14ac:dyDescent="0.25">
      <c r="A15" s="34">
        <v>14</v>
      </c>
      <c r="B15" s="3">
        <v>20597839</v>
      </c>
      <c r="C15" s="3">
        <v>2</v>
      </c>
      <c r="D15" s="3" t="s">
        <v>67</v>
      </c>
      <c r="E15" s="3" t="s">
        <v>2038</v>
      </c>
      <c r="F15" s="3" t="s">
        <v>18</v>
      </c>
      <c r="G15" s="3" t="s">
        <v>19</v>
      </c>
      <c r="J15" s="3">
        <v>62</v>
      </c>
      <c r="K15" s="3" t="s">
        <v>71</v>
      </c>
      <c r="L15" s="3" t="s">
        <v>1342</v>
      </c>
      <c r="M15" s="3" t="s">
        <v>22</v>
      </c>
      <c r="N15" s="3">
        <v>15</v>
      </c>
      <c r="O15" s="3" t="s">
        <v>72</v>
      </c>
      <c r="P15" s="3" t="s">
        <v>1387</v>
      </c>
      <c r="Q15" s="3" t="s">
        <v>21</v>
      </c>
      <c r="R15" s="3" t="s">
        <v>21</v>
      </c>
      <c r="S15" s="28" t="s">
        <v>1625</v>
      </c>
      <c r="T15" s="28" t="s">
        <v>1646</v>
      </c>
      <c r="U15" s="28" t="s">
        <v>1627</v>
      </c>
      <c r="V15" s="28" t="s">
        <v>1647</v>
      </c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</row>
    <row r="16" spans="1:80" s="3" customFormat="1" x14ac:dyDescent="0.25">
      <c r="A16" s="34">
        <v>15</v>
      </c>
      <c r="B16" s="3">
        <v>20597839</v>
      </c>
      <c r="C16" s="3">
        <v>3</v>
      </c>
      <c r="D16" s="3" t="s">
        <v>67</v>
      </c>
      <c r="E16" s="3" t="s">
        <v>2038</v>
      </c>
      <c r="F16" s="3" t="s">
        <v>18</v>
      </c>
      <c r="G16" s="3" t="s">
        <v>19</v>
      </c>
      <c r="J16" s="3">
        <v>62</v>
      </c>
      <c r="K16" s="3" t="s">
        <v>73</v>
      </c>
      <c r="L16" s="3" t="s">
        <v>1846</v>
      </c>
      <c r="M16" s="3" t="s">
        <v>22</v>
      </c>
      <c r="N16" s="3">
        <v>15</v>
      </c>
      <c r="O16" s="3" t="s">
        <v>74</v>
      </c>
      <c r="P16" s="31" t="s">
        <v>1378</v>
      </c>
      <c r="Q16" s="3" t="s">
        <v>21</v>
      </c>
      <c r="R16" s="3" t="s">
        <v>21</v>
      </c>
      <c r="S16" s="28" t="s">
        <v>1625</v>
      </c>
      <c r="T16" s="28" t="s">
        <v>1646</v>
      </c>
      <c r="U16" s="28" t="s">
        <v>1627</v>
      </c>
      <c r="V16" s="28" t="s">
        <v>1647</v>
      </c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</row>
    <row r="17" spans="1:80" s="3" customFormat="1" x14ac:dyDescent="0.25">
      <c r="A17" s="34">
        <v>16</v>
      </c>
      <c r="B17" s="3">
        <v>20597839</v>
      </c>
      <c r="C17" s="3">
        <v>4</v>
      </c>
      <c r="D17" s="3" t="s">
        <v>67</v>
      </c>
      <c r="E17" s="3" t="s">
        <v>2038</v>
      </c>
      <c r="F17" s="3" t="s">
        <v>18</v>
      </c>
      <c r="G17" s="3" t="s">
        <v>19</v>
      </c>
      <c r="J17" s="3">
        <v>62</v>
      </c>
      <c r="K17" s="3" t="s">
        <v>75</v>
      </c>
      <c r="L17" s="3" t="s">
        <v>1847</v>
      </c>
      <c r="M17" s="3" t="s">
        <v>22</v>
      </c>
      <c r="N17" s="3">
        <v>15</v>
      </c>
      <c r="O17" s="3" t="s">
        <v>76</v>
      </c>
      <c r="P17" s="3" t="s">
        <v>1388</v>
      </c>
      <c r="Q17" s="3" t="s">
        <v>21</v>
      </c>
      <c r="R17" s="3" t="s">
        <v>21</v>
      </c>
      <c r="S17" s="28" t="s">
        <v>1625</v>
      </c>
      <c r="T17" s="28" t="s">
        <v>1646</v>
      </c>
      <c r="U17" s="28" t="s">
        <v>1627</v>
      </c>
      <c r="V17" s="28" t="s">
        <v>1647</v>
      </c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</row>
    <row r="18" spans="1:80" s="3" customFormat="1" x14ac:dyDescent="0.25">
      <c r="A18" s="34">
        <v>17</v>
      </c>
      <c r="B18" s="43">
        <v>21089773</v>
      </c>
      <c r="C18" s="28">
        <v>1</v>
      </c>
      <c r="D18" s="3" t="s">
        <v>60</v>
      </c>
      <c r="E18" s="3" t="s">
        <v>2036</v>
      </c>
      <c r="F18" s="3" t="s">
        <v>18</v>
      </c>
      <c r="G18" s="3" t="s">
        <v>19</v>
      </c>
      <c r="J18" s="3">
        <v>235</v>
      </c>
      <c r="K18" s="28" t="s">
        <v>21</v>
      </c>
      <c r="L18" s="3" t="s">
        <v>1848</v>
      </c>
      <c r="M18" s="3" t="s">
        <v>22</v>
      </c>
      <c r="N18" s="3">
        <v>8</v>
      </c>
      <c r="O18" s="3" t="s">
        <v>78</v>
      </c>
      <c r="P18" s="3" t="s">
        <v>79</v>
      </c>
      <c r="Q18" s="3" t="s">
        <v>21</v>
      </c>
      <c r="R18" s="3" t="s">
        <v>21</v>
      </c>
      <c r="S18" s="28" t="s">
        <v>1648</v>
      </c>
      <c r="T18" s="28" t="s">
        <v>1649</v>
      </c>
      <c r="U18" s="28" t="s">
        <v>1650</v>
      </c>
      <c r="V18" s="28" t="s">
        <v>1653</v>
      </c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</row>
    <row r="19" spans="1:80" s="3" customFormat="1" x14ac:dyDescent="0.25">
      <c r="A19" s="34">
        <v>18</v>
      </c>
      <c r="B19" s="43">
        <v>21089773</v>
      </c>
      <c r="C19" s="28">
        <v>2</v>
      </c>
      <c r="D19" s="3" t="s">
        <v>60</v>
      </c>
      <c r="E19" s="3" t="s">
        <v>2036</v>
      </c>
      <c r="F19" s="3" t="s">
        <v>18</v>
      </c>
      <c r="G19" s="3" t="s">
        <v>19</v>
      </c>
      <c r="J19" s="3">
        <v>235</v>
      </c>
      <c r="K19" s="28" t="s">
        <v>21</v>
      </c>
      <c r="L19" s="3" t="s">
        <v>1849</v>
      </c>
      <c r="M19" s="3" t="s">
        <v>22</v>
      </c>
      <c r="N19" s="3">
        <v>8</v>
      </c>
      <c r="O19" s="3" t="s">
        <v>80</v>
      </c>
      <c r="P19" s="3" t="s">
        <v>81</v>
      </c>
      <c r="Q19" s="3" t="s">
        <v>21</v>
      </c>
      <c r="R19" s="3" t="s">
        <v>21</v>
      </c>
      <c r="S19" s="28" t="s">
        <v>1648</v>
      </c>
      <c r="T19" s="28" t="s">
        <v>1649</v>
      </c>
      <c r="U19" s="28" t="s">
        <v>1650</v>
      </c>
      <c r="V19" s="28" t="s">
        <v>1653</v>
      </c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</row>
    <row r="20" spans="1:80" s="3" customFormat="1" x14ac:dyDescent="0.25">
      <c r="A20" s="34">
        <v>19</v>
      </c>
      <c r="B20" s="28">
        <v>21075549</v>
      </c>
      <c r="C20" s="3">
        <v>1</v>
      </c>
      <c r="D20" s="3" t="s">
        <v>32</v>
      </c>
      <c r="E20" s="3" t="s">
        <v>2033</v>
      </c>
      <c r="F20" s="3" t="s">
        <v>18</v>
      </c>
      <c r="G20" s="3" t="s">
        <v>19</v>
      </c>
      <c r="J20" s="3">
        <v>76</v>
      </c>
      <c r="K20" s="6" t="s">
        <v>200</v>
      </c>
      <c r="L20" s="3" t="s">
        <v>21</v>
      </c>
      <c r="M20" s="3" t="s">
        <v>22</v>
      </c>
      <c r="N20" s="3" t="s">
        <v>1911</v>
      </c>
      <c r="O20" s="28" t="s">
        <v>1348</v>
      </c>
      <c r="P20" s="28" t="s">
        <v>95</v>
      </c>
      <c r="Q20" s="3" t="s">
        <v>21</v>
      </c>
      <c r="R20" s="3" t="s">
        <v>21</v>
      </c>
      <c r="S20" s="28" t="s">
        <v>1654</v>
      </c>
      <c r="T20" s="28" t="s">
        <v>1655</v>
      </c>
      <c r="U20" s="28" t="s">
        <v>1656</v>
      </c>
      <c r="V20" s="28" t="s">
        <v>1657</v>
      </c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</row>
    <row r="21" spans="1:80" s="3" customFormat="1" x14ac:dyDescent="0.25">
      <c r="A21" s="34">
        <v>20</v>
      </c>
      <c r="B21" s="28">
        <v>21075549</v>
      </c>
      <c r="C21" s="3">
        <v>2</v>
      </c>
      <c r="D21" s="3" t="s">
        <v>32</v>
      </c>
      <c r="E21" s="3" t="s">
        <v>2033</v>
      </c>
      <c r="F21" s="3" t="s">
        <v>18</v>
      </c>
      <c r="G21" s="3" t="s">
        <v>19</v>
      </c>
      <c r="J21" s="3">
        <v>201</v>
      </c>
      <c r="K21" s="3">
        <v>1</v>
      </c>
      <c r="L21" s="3" t="s">
        <v>21</v>
      </c>
      <c r="M21" s="3" t="s">
        <v>22</v>
      </c>
      <c r="N21" s="3">
        <v>3</v>
      </c>
      <c r="O21" s="28" t="s">
        <v>1820</v>
      </c>
      <c r="P21" s="28" t="s">
        <v>385</v>
      </c>
      <c r="Q21" s="3" t="s">
        <v>21</v>
      </c>
      <c r="R21" s="3" t="s">
        <v>21</v>
      </c>
      <c r="S21" s="28" t="s">
        <v>1641</v>
      </c>
      <c r="T21" s="28" t="s">
        <v>1658</v>
      </c>
      <c r="U21" s="28" t="s">
        <v>1377</v>
      </c>
      <c r="V21" s="28" t="s">
        <v>1644</v>
      </c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</row>
    <row r="22" spans="1:80" s="3" customFormat="1" x14ac:dyDescent="0.25">
      <c r="A22" s="34">
        <v>21</v>
      </c>
      <c r="B22" s="28">
        <v>21075549</v>
      </c>
      <c r="C22" s="3">
        <v>3</v>
      </c>
      <c r="D22" s="3" t="s">
        <v>83</v>
      </c>
      <c r="E22" s="28" t="s">
        <v>2039</v>
      </c>
      <c r="F22" s="3" t="s">
        <v>18</v>
      </c>
      <c r="G22" s="3" t="s">
        <v>19</v>
      </c>
      <c r="J22" s="3">
        <v>76</v>
      </c>
      <c r="K22" s="6" t="s">
        <v>46</v>
      </c>
      <c r="L22" s="3" t="s">
        <v>21</v>
      </c>
      <c r="M22" s="3" t="s">
        <v>22</v>
      </c>
      <c r="N22" s="3" t="s">
        <v>1911</v>
      </c>
      <c r="O22" s="28" t="s">
        <v>1349</v>
      </c>
      <c r="P22" s="28" t="s">
        <v>558</v>
      </c>
      <c r="Q22" s="3" t="s">
        <v>21</v>
      </c>
      <c r="R22" s="3" t="s">
        <v>21</v>
      </c>
      <c r="S22" s="28" t="s">
        <v>1654</v>
      </c>
      <c r="T22" s="28" t="s">
        <v>1655</v>
      </c>
      <c r="U22" s="28" t="s">
        <v>1656</v>
      </c>
      <c r="V22" s="28" t="s">
        <v>1657</v>
      </c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</row>
    <row r="23" spans="1:80" s="3" customFormat="1" x14ac:dyDescent="0.25">
      <c r="A23" s="34">
        <v>22</v>
      </c>
      <c r="B23" s="28">
        <v>21075549</v>
      </c>
      <c r="C23" s="3">
        <v>4</v>
      </c>
      <c r="D23" s="3" t="s">
        <v>83</v>
      </c>
      <c r="E23" s="3" t="s">
        <v>2039</v>
      </c>
      <c r="F23" s="3" t="s">
        <v>18</v>
      </c>
      <c r="G23" s="3" t="s">
        <v>19</v>
      </c>
      <c r="J23" s="3">
        <v>201</v>
      </c>
      <c r="K23" s="3">
        <v>1</v>
      </c>
      <c r="L23" s="3" t="s">
        <v>21</v>
      </c>
      <c r="M23" s="3" t="s">
        <v>22</v>
      </c>
      <c r="N23" s="3">
        <v>3</v>
      </c>
      <c r="O23" s="28" t="s">
        <v>1825</v>
      </c>
      <c r="P23" s="28" t="s">
        <v>1362</v>
      </c>
      <c r="Q23" s="3" t="s">
        <v>21</v>
      </c>
      <c r="R23" s="3" t="s">
        <v>21</v>
      </c>
      <c r="S23" s="28" t="s">
        <v>1641</v>
      </c>
      <c r="T23" s="28" t="s">
        <v>1658</v>
      </c>
      <c r="U23" s="28" t="s">
        <v>1377</v>
      </c>
      <c r="V23" s="28" t="s">
        <v>1644</v>
      </c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</row>
    <row r="24" spans="1:80" s="33" customFormat="1" x14ac:dyDescent="0.25">
      <c r="A24" s="34">
        <v>23</v>
      </c>
      <c r="B24" s="28">
        <v>21075549</v>
      </c>
      <c r="C24" s="28">
        <v>5</v>
      </c>
      <c r="D24" s="28" t="s">
        <v>32</v>
      </c>
      <c r="E24" s="28" t="s">
        <v>2033</v>
      </c>
      <c r="F24" s="28" t="s">
        <v>18</v>
      </c>
      <c r="G24" s="28" t="s">
        <v>19</v>
      </c>
      <c r="H24" s="28"/>
      <c r="I24" s="28"/>
      <c r="J24" s="28">
        <v>76</v>
      </c>
      <c r="K24" s="36" t="s">
        <v>292</v>
      </c>
      <c r="L24" s="28" t="s">
        <v>21</v>
      </c>
      <c r="M24" s="28" t="s">
        <v>22</v>
      </c>
      <c r="N24" s="28" t="s">
        <v>1911</v>
      </c>
      <c r="O24" s="28" t="s">
        <v>1815</v>
      </c>
      <c r="P24" s="28" t="s">
        <v>1365</v>
      </c>
      <c r="Q24" s="28" t="s">
        <v>21</v>
      </c>
      <c r="R24" s="28" t="s">
        <v>21</v>
      </c>
      <c r="S24" s="28" t="s">
        <v>1654</v>
      </c>
      <c r="T24" s="28" t="s">
        <v>1655</v>
      </c>
      <c r="U24" s="28" t="s">
        <v>1656</v>
      </c>
      <c r="V24" s="28" t="s">
        <v>1657</v>
      </c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</row>
    <row r="25" spans="1:80" s="33" customFormat="1" x14ac:dyDescent="0.25">
      <c r="A25" s="34">
        <v>24</v>
      </c>
      <c r="B25" s="28">
        <v>21075549</v>
      </c>
      <c r="C25" s="28">
        <v>6</v>
      </c>
      <c r="D25" s="28" t="s">
        <v>32</v>
      </c>
      <c r="E25" s="28" t="s">
        <v>2033</v>
      </c>
      <c r="F25" s="28" t="s">
        <v>18</v>
      </c>
      <c r="G25" s="28" t="s">
        <v>19</v>
      </c>
      <c r="H25" s="28"/>
      <c r="I25" s="28"/>
      <c r="J25" s="28">
        <v>201</v>
      </c>
      <c r="K25" s="36">
        <v>1</v>
      </c>
      <c r="L25" s="28" t="s">
        <v>21</v>
      </c>
      <c r="M25" s="28" t="s">
        <v>22</v>
      </c>
      <c r="N25" s="28">
        <v>3</v>
      </c>
      <c r="O25" s="28" t="s">
        <v>1814</v>
      </c>
      <c r="P25" s="28" t="s">
        <v>81</v>
      </c>
      <c r="Q25" s="28" t="s">
        <v>21</v>
      </c>
      <c r="R25" s="28" t="s">
        <v>21</v>
      </c>
      <c r="S25" s="28" t="s">
        <v>1641</v>
      </c>
      <c r="T25" s="28" t="s">
        <v>1658</v>
      </c>
      <c r="U25" s="28" t="s">
        <v>1377</v>
      </c>
      <c r="V25" s="28" t="s">
        <v>1644</v>
      </c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</row>
    <row r="26" spans="1:80" s="33" customFormat="1" x14ac:dyDescent="0.25">
      <c r="A26" s="34">
        <v>25</v>
      </c>
      <c r="B26" s="28">
        <v>21075549</v>
      </c>
      <c r="C26" s="28">
        <v>7</v>
      </c>
      <c r="D26" s="28" t="s">
        <v>83</v>
      </c>
      <c r="E26" s="28" t="s">
        <v>2039</v>
      </c>
      <c r="F26" s="28" t="s">
        <v>18</v>
      </c>
      <c r="G26" s="28" t="s">
        <v>19</v>
      </c>
      <c r="H26" s="28"/>
      <c r="I26" s="28"/>
      <c r="J26" s="28">
        <v>76</v>
      </c>
      <c r="K26" s="36">
        <v>1217</v>
      </c>
      <c r="L26" s="28" t="s">
        <v>21</v>
      </c>
      <c r="M26" s="28" t="s">
        <v>22</v>
      </c>
      <c r="N26" s="28" t="s">
        <v>1911</v>
      </c>
      <c r="O26" s="28" t="s">
        <v>380</v>
      </c>
      <c r="P26" s="28" t="s">
        <v>31</v>
      </c>
      <c r="Q26" s="28" t="s">
        <v>21</v>
      </c>
      <c r="R26" s="28" t="s">
        <v>21</v>
      </c>
      <c r="S26" s="28" t="s">
        <v>1654</v>
      </c>
      <c r="T26" s="28" t="s">
        <v>1655</v>
      </c>
      <c r="U26" s="28" t="s">
        <v>1656</v>
      </c>
      <c r="V26" s="28" t="s">
        <v>1657</v>
      </c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</row>
    <row r="27" spans="1:80" s="33" customFormat="1" x14ac:dyDescent="0.25">
      <c r="A27" s="34">
        <v>26</v>
      </c>
      <c r="B27" s="28">
        <v>21075549</v>
      </c>
      <c r="C27" s="28">
        <v>8</v>
      </c>
      <c r="D27" s="28" t="s">
        <v>83</v>
      </c>
      <c r="E27" s="28" t="s">
        <v>2039</v>
      </c>
      <c r="F27" s="28" t="s">
        <v>18</v>
      </c>
      <c r="G27" s="28" t="s">
        <v>19</v>
      </c>
      <c r="H27" s="28"/>
      <c r="I27" s="28"/>
      <c r="J27" s="28">
        <v>201</v>
      </c>
      <c r="K27" s="28">
        <v>1</v>
      </c>
      <c r="L27" s="28" t="s">
        <v>21</v>
      </c>
      <c r="M27" s="28" t="s">
        <v>22</v>
      </c>
      <c r="N27" s="28">
        <v>3</v>
      </c>
      <c r="O27" s="28" t="s">
        <v>558</v>
      </c>
      <c r="P27" s="28" t="s">
        <v>558</v>
      </c>
      <c r="Q27" s="28" t="s">
        <v>21</v>
      </c>
      <c r="R27" s="28" t="s">
        <v>21</v>
      </c>
      <c r="S27" s="28" t="s">
        <v>1641</v>
      </c>
      <c r="T27" s="28" t="s">
        <v>1658</v>
      </c>
      <c r="U27" s="28" t="s">
        <v>1377</v>
      </c>
      <c r="V27" s="28" t="s">
        <v>1644</v>
      </c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</row>
    <row r="28" spans="1:80" s="3" customFormat="1" x14ac:dyDescent="0.25">
      <c r="A28" s="34">
        <v>27</v>
      </c>
      <c r="B28" s="3">
        <v>23148508</v>
      </c>
      <c r="C28" s="3">
        <v>1</v>
      </c>
      <c r="D28" s="3" t="s">
        <v>102</v>
      </c>
      <c r="E28" s="3" t="s">
        <v>2039</v>
      </c>
      <c r="F28" s="3" t="s">
        <v>18</v>
      </c>
      <c r="G28" s="3" t="s">
        <v>19</v>
      </c>
      <c r="J28" s="3">
        <v>87</v>
      </c>
      <c r="K28" s="3" t="s">
        <v>103</v>
      </c>
      <c r="L28" s="3" t="s">
        <v>1859</v>
      </c>
      <c r="M28" s="3" t="s">
        <v>22</v>
      </c>
      <c r="N28" s="3">
        <v>1</v>
      </c>
      <c r="O28" s="3" t="s">
        <v>105</v>
      </c>
      <c r="P28" s="3" t="s">
        <v>106</v>
      </c>
      <c r="Q28" s="3" t="s">
        <v>21</v>
      </c>
      <c r="R28" s="3" t="s">
        <v>21</v>
      </c>
      <c r="S28" s="28" t="s">
        <v>1659</v>
      </c>
      <c r="T28" s="28" t="s">
        <v>1661</v>
      </c>
      <c r="U28" s="28" t="s">
        <v>1662</v>
      </c>
      <c r="V28" s="28" t="s">
        <v>1665</v>
      </c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</row>
    <row r="29" spans="1:80" s="3" customFormat="1" x14ac:dyDescent="0.25">
      <c r="A29" s="34">
        <v>28</v>
      </c>
      <c r="B29" s="3">
        <v>23148508</v>
      </c>
      <c r="C29" s="3">
        <v>2</v>
      </c>
      <c r="D29" s="3" t="s">
        <v>102</v>
      </c>
      <c r="E29" s="3" t="s">
        <v>2039</v>
      </c>
      <c r="F29" s="3" t="s">
        <v>18</v>
      </c>
      <c r="G29" s="3" t="s">
        <v>19</v>
      </c>
      <c r="J29" s="3">
        <v>87</v>
      </c>
      <c r="K29" s="3" t="s">
        <v>107</v>
      </c>
      <c r="L29" s="3">
        <v>9</v>
      </c>
      <c r="M29" s="3" t="s">
        <v>22</v>
      </c>
      <c r="N29" s="3">
        <v>1</v>
      </c>
      <c r="O29" s="3" t="s">
        <v>108</v>
      </c>
      <c r="P29" s="3" t="s">
        <v>109</v>
      </c>
      <c r="Q29" s="3" t="s">
        <v>21</v>
      </c>
      <c r="R29" s="3" t="s">
        <v>21</v>
      </c>
      <c r="S29" s="28" t="s">
        <v>1659</v>
      </c>
      <c r="T29" s="28" t="s">
        <v>1661</v>
      </c>
      <c r="U29" s="28" t="s">
        <v>1662</v>
      </c>
      <c r="V29" s="28" t="s">
        <v>1665</v>
      </c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</row>
    <row r="30" spans="1:80" s="3" customFormat="1" x14ac:dyDescent="0.25">
      <c r="A30" s="34">
        <v>29</v>
      </c>
      <c r="B30" s="3">
        <v>23148508</v>
      </c>
      <c r="C30" s="3">
        <v>3</v>
      </c>
      <c r="D30" s="3" t="s">
        <v>102</v>
      </c>
      <c r="E30" s="3" t="s">
        <v>2039</v>
      </c>
      <c r="F30" s="3" t="s">
        <v>18</v>
      </c>
      <c r="G30" s="3" t="s">
        <v>19</v>
      </c>
      <c r="J30" s="3">
        <v>87</v>
      </c>
      <c r="K30" s="3" t="s">
        <v>91</v>
      </c>
      <c r="L30" s="3" t="s">
        <v>1860</v>
      </c>
      <c r="M30" s="3" t="s">
        <v>22</v>
      </c>
      <c r="N30" s="3">
        <v>1</v>
      </c>
      <c r="O30" s="3" t="s">
        <v>110</v>
      </c>
      <c r="P30" s="3" t="s">
        <v>111</v>
      </c>
      <c r="Q30" s="3" t="s">
        <v>21</v>
      </c>
      <c r="R30" s="3" t="s">
        <v>21</v>
      </c>
      <c r="S30" s="28" t="s">
        <v>1659</v>
      </c>
      <c r="T30" s="28" t="s">
        <v>1661</v>
      </c>
      <c r="U30" s="28" t="s">
        <v>1662</v>
      </c>
      <c r="V30" s="28" t="s">
        <v>1665</v>
      </c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</row>
    <row r="31" spans="1:80" s="3" customFormat="1" x14ac:dyDescent="0.25">
      <c r="A31" s="34">
        <v>30</v>
      </c>
      <c r="B31" s="3">
        <v>23148508</v>
      </c>
      <c r="C31" s="3">
        <v>4</v>
      </c>
      <c r="D31" s="3" t="s">
        <v>102</v>
      </c>
      <c r="E31" s="3" t="s">
        <v>2039</v>
      </c>
      <c r="F31" s="3" t="s">
        <v>18</v>
      </c>
      <c r="G31" s="3" t="s">
        <v>19</v>
      </c>
      <c r="J31" s="3">
        <v>87</v>
      </c>
      <c r="K31" s="3" t="s">
        <v>112</v>
      </c>
      <c r="L31" s="3" t="s">
        <v>1861</v>
      </c>
      <c r="M31" s="3" t="s">
        <v>22</v>
      </c>
      <c r="N31" s="3">
        <v>1</v>
      </c>
      <c r="O31" s="3" t="s">
        <v>113</v>
      </c>
      <c r="P31" s="3" t="s">
        <v>81</v>
      </c>
      <c r="Q31" s="3" t="s">
        <v>21</v>
      </c>
      <c r="R31" s="3" t="s">
        <v>21</v>
      </c>
      <c r="S31" s="28" t="s">
        <v>1659</v>
      </c>
      <c r="T31" s="28" t="s">
        <v>1661</v>
      </c>
      <c r="U31" s="28" t="s">
        <v>1662</v>
      </c>
      <c r="V31" s="28" t="s">
        <v>1665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</row>
    <row r="32" spans="1:80" s="3" customFormat="1" x14ac:dyDescent="0.25">
      <c r="A32" s="34">
        <v>31</v>
      </c>
      <c r="B32" s="3">
        <v>23148508</v>
      </c>
      <c r="C32" s="3">
        <v>5</v>
      </c>
      <c r="D32" s="3" t="s">
        <v>102</v>
      </c>
      <c r="E32" s="3" t="s">
        <v>2039</v>
      </c>
      <c r="F32" s="3" t="s">
        <v>18</v>
      </c>
      <c r="G32" s="3" t="s">
        <v>19</v>
      </c>
      <c r="J32" s="3">
        <v>200</v>
      </c>
      <c r="K32" s="3" t="s">
        <v>114</v>
      </c>
      <c r="L32" s="3" t="s">
        <v>1862</v>
      </c>
      <c r="M32" s="3" t="s">
        <v>22</v>
      </c>
      <c r="N32" s="3">
        <v>1</v>
      </c>
      <c r="O32" s="3" t="s">
        <v>115</v>
      </c>
      <c r="P32" s="3" t="s">
        <v>109</v>
      </c>
      <c r="Q32" s="3" t="s">
        <v>21</v>
      </c>
      <c r="R32" s="3" t="s">
        <v>21</v>
      </c>
      <c r="S32" s="28" t="s">
        <v>1666</v>
      </c>
      <c r="T32" s="28" t="s">
        <v>1667</v>
      </c>
      <c r="U32" s="28" t="s">
        <v>1643</v>
      </c>
      <c r="V32" s="28" t="s">
        <v>1669</v>
      </c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</row>
    <row r="33" spans="1:80" s="3" customFormat="1" x14ac:dyDescent="0.25">
      <c r="A33" s="34">
        <v>32</v>
      </c>
      <c r="B33" s="3">
        <v>23148508</v>
      </c>
      <c r="C33" s="3">
        <v>6</v>
      </c>
      <c r="D33" s="3" t="s">
        <v>102</v>
      </c>
      <c r="E33" s="3" t="s">
        <v>2039</v>
      </c>
      <c r="F33" s="3" t="s">
        <v>18</v>
      </c>
      <c r="G33" s="3" t="s">
        <v>19</v>
      </c>
      <c r="J33" s="3">
        <v>200</v>
      </c>
      <c r="K33" s="3" t="s">
        <v>116</v>
      </c>
      <c r="L33" s="3">
        <v>11</v>
      </c>
      <c r="M33" s="3" t="s">
        <v>22</v>
      </c>
      <c r="N33" s="3">
        <v>1</v>
      </c>
      <c r="O33" s="3" t="s">
        <v>117</v>
      </c>
      <c r="P33" s="3" t="s">
        <v>66</v>
      </c>
      <c r="Q33" s="3" t="s">
        <v>21</v>
      </c>
      <c r="R33" s="3" t="s">
        <v>21</v>
      </c>
      <c r="S33" s="28" t="s">
        <v>1666</v>
      </c>
      <c r="T33" s="28" t="s">
        <v>1667</v>
      </c>
      <c r="U33" s="28" t="s">
        <v>1643</v>
      </c>
      <c r="V33" s="28" t="s">
        <v>1669</v>
      </c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</row>
    <row r="34" spans="1:80" s="3" customFormat="1" x14ac:dyDescent="0.25">
      <c r="A34" s="34">
        <v>33</v>
      </c>
      <c r="B34" s="3">
        <v>23148508</v>
      </c>
      <c r="C34" s="3">
        <v>7</v>
      </c>
      <c r="D34" s="3" t="s">
        <v>102</v>
      </c>
      <c r="E34" s="3" t="s">
        <v>2039</v>
      </c>
      <c r="F34" s="3" t="s">
        <v>18</v>
      </c>
      <c r="G34" s="3" t="s">
        <v>19</v>
      </c>
      <c r="J34" s="3">
        <v>200</v>
      </c>
      <c r="K34" s="3" t="s">
        <v>118</v>
      </c>
      <c r="L34" s="3" t="s">
        <v>1863</v>
      </c>
      <c r="M34" s="3" t="s">
        <v>22</v>
      </c>
      <c r="N34" s="3">
        <v>1</v>
      </c>
      <c r="O34" s="3" t="s">
        <v>119</v>
      </c>
      <c r="P34" s="3" t="s">
        <v>120</v>
      </c>
      <c r="Q34" s="3" t="s">
        <v>21</v>
      </c>
      <c r="R34" s="3" t="s">
        <v>21</v>
      </c>
      <c r="S34" s="28" t="s">
        <v>1666</v>
      </c>
      <c r="T34" s="28" t="s">
        <v>1667</v>
      </c>
      <c r="U34" s="28" t="s">
        <v>1643</v>
      </c>
      <c r="V34" s="28" t="s">
        <v>1669</v>
      </c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</row>
    <row r="35" spans="1:80" s="3" customFormat="1" x14ac:dyDescent="0.25">
      <c r="A35" s="34">
        <v>34</v>
      </c>
      <c r="B35" s="3">
        <v>23179376</v>
      </c>
      <c r="C35" s="3">
        <v>1</v>
      </c>
      <c r="D35" s="28" t="s">
        <v>60</v>
      </c>
      <c r="E35" s="3" t="s">
        <v>2036</v>
      </c>
      <c r="F35" s="3" t="s">
        <v>18</v>
      </c>
      <c r="G35" s="3" t="s">
        <v>19</v>
      </c>
      <c r="J35" s="3">
        <v>155</v>
      </c>
      <c r="K35" s="37" t="s">
        <v>121</v>
      </c>
      <c r="L35" s="3" t="s">
        <v>1850</v>
      </c>
      <c r="M35" s="3" t="s">
        <v>53</v>
      </c>
      <c r="N35" s="3" t="s">
        <v>21</v>
      </c>
      <c r="O35" s="37" t="s">
        <v>122</v>
      </c>
      <c r="P35" s="37" t="s">
        <v>123</v>
      </c>
      <c r="Q35" s="3" t="s">
        <v>21</v>
      </c>
      <c r="R35" s="3" t="s">
        <v>21</v>
      </c>
      <c r="S35" s="28" t="s">
        <v>1670</v>
      </c>
      <c r="T35" s="28" t="s">
        <v>1671</v>
      </c>
      <c r="U35" s="28" t="s">
        <v>1672</v>
      </c>
      <c r="V35" s="28" t="s">
        <v>1673</v>
      </c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</row>
    <row r="36" spans="1:80" s="3" customFormat="1" x14ac:dyDescent="0.25">
      <c r="A36" s="34">
        <v>35</v>
      </c>
      <c r="B36" s="3">
        <v>23179376</v>
      </c>
      <c r="C36" s="3">
        <v>2</v>
      </c>
      <c r="D36" s="28" t="s">
        <v>60</v>
      </c>
      <c r="E36" s="3" t="s">
        <v>2036</v>
      </c>
      <c r="F36" s="3" t="s">
        <v>18</v>
      </c>
      <c r="G36" s="3" t="s">
        <v>19</v>
      </c>
      <c r="J36" s="3">
        <v>155</v>
      </c>
      <c r="K36" s="37" t="s">
        <v>381</v>
      </c>
      <c r="L36" s="3">
        <v>20</v>
      </c>
      <c r="M36" s="3" t="s">
        <v>53</v>
      </c>
      <c r="N36" s="3" t="s">
        <v>21</v>
      </c>
      <c r="O36" s="37" t="s">
        <v>124</v>
      </c>
      <c r="P36" s="37" t="s">
        <v>123</v>
      </c>
      <c r="Q36" s="3" t="s">
        <v>21</v>
      </c>
      <c r="R36" s="3" t="s">
        <v>21</v>
      </c>
      <c r="S36" s="28" t="s">
        <v>1670</v>
      </c>
      <c r="T36" s="28" t="s">
        <v>1671</v>
      </c>
      <c r="U36" s="28" t="s">
        <v>1672</v>
      </c>
      <c r="V36" s="28" t="s">
        <v>1673</v>
      </c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</row>
    <row r="37" spans="1:80" s="3" customFormat="1" x14ac:dyDescent="0.25">
      <c r="A37" s="34">
        <v>36</v>
      </c>
      <c r="B37" s="3">
        <v>23179376</v>
      </c>
      <c r="C37" s="3">
        <v>3</v>
      </c>
      <c r="D37" s="28" t="s">
        <v>60</v>
      </c>
      <c r="E37" s="3" t="s">
        <v>2036</v>
      </c>
      <c r="F37" s="3" t="s">
        <v>18</v>
      </c>
      <c r="G37" s="3" t="s">
        <v>19</v>
      </c>
      <c r="J37" s="3">
        <v>155</v>
      </c>
      <c r="K37" s="37" t="s">
        <v>40</v>
      </c>
      <c r="L37" s="3">
        <v>18</v>
      </c>
      <c r="M37" s="3" t="s">
        <v>53</v>
      </c>
      <c r="N37" s="3" t="s">
        <v>21</v>
      </c>
      <c r="O37" s="37" t="s">
        <v>126</v>
      </c>
      <c r="P37" s="37" t="s">
        <v>79</v>
      </c>
      <c r="Q37" s="3" t="s">
        <v>21</v>
      </c>
      <c r="R37" s="3" t="s">
        <v>21</v>
      </c>
      <c r="S37" s="28" t="s">
        <v>1670</v>
      </c>
      <c r="T37" s="28" t="s">
        <v>1671</v>
      </c>
      <c r="U37" s="28" t="s">
        <v>1672</v>
      </c>
      <c r="V37" s="28" t="s">
        <v>1673</v>
      </c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</row>
    <row r="38" spans="1:80" s="3" customFormat="1" x14ac:dyDescent="0.25">
      <c r="A38" s="34">
        <v>37</v>
      </c>
      <c r="B38" s="3">
        <v>23179376</v>
      </c>
      <c r="C38" s="3">
        <v>4</v>
      </c>
      <c r="D38" s="28" t="s">
        <v>60</v>
      </c>
      <c r="E38" s="3" t="s">
        <v>2036</v>
      </c>
      <c r="F38" s="3" t="s">
        <v>18</v>
      </c>
      <c r="G38" s="3" t="s">
        <v>19</v>
      </c>
      <c r="J38" s="3">
        <v>155</v>
      </c>
      <c r="K38" s="37" t="s">
        <v>343</v>
      </c>
      <c r="L38" s="3">
        <v>18</v>
      </c>
      <c r="M38" s="3" t="s">
        <v>53</v>
      </c>
      <c r="N38" s="3" t="s">
        <v>21</v>
      </c>
      <c r="O38" s="37" t="s">
        <v>127</v>
      </c>
      <c r="P38" s="37" t="s">
        <v>128</v>
      </c>
      <c r="Q38" s="3" t="s">
        <v>21</v>
      </c>
      <c r="R38" s="3" t="s">
        <v>21</v>
      </c>
      <c r="S38" s="28" t="s">
        <v>1670</v>
      </c>
      <c r="T38" s="28" t="s">
        <v>1671</v>
      </c>
      <c r="U38" s="28" t="s">
        <v>1672</v>
      </c>
      <c r="V38" s="28" t="s">
        <v>1673</v>
      </c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</row>
    <row r="39" spans="1:80" s="3" customFormat="1" x14ac:dyDescent="0.25">
      <c r="A39" s="34">
        <v>38</v>
      </c>
      <c r="B39" s="3">
        <v>23640660</v>
      </c>
      <c r="C39" s="3">
        <v>1</v>
      </c>
      <c r="D39" s="3" t="s">
        <v>129</v>
      </c>
      <c r="E39" s="3" t="s">
        <v>2040</v>
      </c>
      <c r="F39" s="3" t="s">
        <v>28</v>
      </c>
      <c r="G39" s="3" t="s">
        <v>19</v>
      </c>
      <c r="J39" s="3">
        <v>62</v>
      </c>
      <c r="K39" s="3" t="s">
        <v>42</v>
      </c>
      <c r="L39" s="3">
        <v>2</v>
      </c>
      <c r="M39" s="3" t="s">
        <v>53</v>
      </c>
      <c r="N39" s="3">
        <v>2</v>
      </c>
      <c r="O39" s="3" t="s">
        <v>132</v>
      </c>
      <c r="P39" s="3" t="s">
        <v>133</v>
      </c>
      <c r="Q39" s="3" t="s">
        <v>21</v>
      </c>
      <c r="R39" s="3" t="s">
        <v>21</v>
      </c>
      <c r="S39" s="28" t="s">
        <v>1625</v>
      </c>
      <c r="T39" s="28" t="s">
        <v>1646</v>
      </c>
      <c r="U39" s="28" t="s">
        <v>1627</v>
      </c>
      <c r="V39" s="28" t="s">
        <v>1647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</row>
    <row r="40" spans="1:80" s="3" customFormat="1" x14ac:dyDescent="0.25">
      <c r="A40" s="34">
        <v>39</v>
      </c>
      <c r="B40" s="3">
        <v>23640660</v>
      </c>
      <c r="C40" s="3">
        <v>2</v>
      </c>
      <c r="D40" s="3" t="s">
        <v>129</v>
      </c>
      <c r="E40" s="3" t="s">
        <v>2040</v>
      </c>
      <c r="F40" s="3" t="s">
        <v>28</v>
      </c>
      <c r="G40" s="3" t="s">
        <v>19</v>
      </c>
      <c r="J40" s="3">
        <v>62</v>
      </c>
      <c r="K40" s="3" t="s">
        <v>136</v>
      </c>
      <c r="L40" s="3">
        <v>6</v>
      </c>
      <c r="M40" s="3" t="s">
        <v>53</v>
      </c>
      <c r="N40" s="3">
        <v>2</v>
      </c>
      <c r="O40" s="3" t="s">
        <v>33</v>
      </c>
      <c r="P40" s="3" t="s">
        <v>137</v>
      </c>
      <c r="Q40" s="3" t="s">
        <v>21</v>
      </c>
      <c r="R40" s="3" t="s">
        <v>21</v>
      </c>
      <c r="S40" s="28" t="s">
        <v>1625</v>
      </c>
      <c r="T40" s="28" t="s">
        <v>1646</v>
      </c>
      <c r="U40" s="28" t="s">
        <v>1627</v>
      </c>
      <c r="V40" s="28" t="s">
        <v>1647</v>
      </c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</row>
    <row r="41" spans="1:80" s="3" customFormat="1" x14ac:dyDescent="0.25">
      <c r="A41" s="34">
        <v>40</v>
      </c>
      <c r="B41" s="3">
        <v>23587329</v>
      </c>
      <c r="C41" s="3">
        <v>1</v>
      </c>
      <c r="D41" s="3" t="s">
        <v>140</v>
      </c>
      <c r="E41" s="28" t="s">
        <v>1834</v>
      </c>
      <c r="F41" s="3" t="s">
        <v>18</v>
      </c>
      <c r="G41" s="3" t="s">
        <v>19</v>
      </c>
      <c r="J41" s="3">
        <v>70</v>
      </c>
      <c r="K41" s="3" t="s">
        <v>141</v>
      </c>
      <c r="L41" s="3">
        <v>1</v>
      </c>
      <c r="M41" s="3" t="s">
        <v>53</v>
      </c>
      <c r="N41" s="3">
        <v>1</v>
      </c>
      <c r="O41" s="3" t="s">
        <v>1390</v>
      </c>
      <c r="P41" s="3" t="s">
        <v>1391</v>
      </c>
      <c r="Q41" s="3" t="s">
        <v>21</v>
      </c>
      <c r="R41" s="3" t="s">
        <v>21</v>
      </c>
      <c r="S41" s="28" t="s">
        <v>1674</v>
      </c>
      <c r="T41" s="28" t="s">
        <v>1675</v>
      </c>
      <c r="U41" s="28" t="s">
        <v>1656</v>
      </c>
      <c r="V41" s="28" t="s">
        <v>1676</v>
      </c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</row>
    <row r="42" spans="1:80" s="3" customFormat="1" x14ac:dyDescent="0.25">
      <c r="A42" s="34">
        <v>41</v>
      </c>
      <c r="B42" s="3">
        <v>24389430</v>
      </c>
      <c r="C42" s="3">
        <v>1</v>
      </c>
      <c r="D42" s="28" t="s">
        <v>142</v>
      </c>
      <c r="E42" s="3" t="s">
        <v>2041</v>
      </c>
      <c r="F42" s="3" t="s">
        <v>18</v>
      </c>
      <c r="G42" s="3" t="s">
        <v>19</v>
      </c>
      <c r="J42" s="3" t="s">
        <v>21</v>
      </c>
      <c r="K42" s="3" t="s">
        <v>101</v>
      </c>
      <c r="L42" s="3" t="s">
        <v>21</v>
      </c>
      <c r="M42" s="3" t="s">
        <v>22</v>
      </c>
      <c r="N42" s="3" t="s">
        <v>21</v>
      </c>
      <c r="O42" s="28" t="s">
        <v>1585</v>
      </c>
      <c r="P42" s="28" t="s">
        <v>1586</v>
      </c>
      <c r="Q42" s="3" t="s">
        <v>21</v>
      </c>
      <c r="R42" s="3" t="s">
        <v>21</v>
      </c>
      <c r="S42" s="28" t="s">
        <v>21</v>
      </c>
      <c r="T42" s="28" t="s">
        <v>21</v>
      </c>
      <c r="U42" s="28" t="s">
        <v>21</v>
      </c>
      <c r="V42" s="28" t="s">
        <v>21</v>
      </c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</row>
    <row r="43" spans="1:80" s="3" customFormat="1" x14ac:dyDescent="0.25">
      <c r="A43" s="34">
        <v>42</v>
      </c>
      <c r="B43" s="3">
        <v>24389430</v>
      </c>
      <c r="C43" s="3">
        <v>2</v>
      </c>
      <c r="D43" s="32" t="s">
        <v>98</v>
      </c>
      <c r="E43" s="3" t="s">
        <v>2041</v>
      </c>
      <c r="F43" s="3" t="s">
        <v>18</v>
      </c>
      <c r="G43" s="3" t="s">
        <v>19</v>
      </c>
      <c r="J43" s="3" t="s">
        <v>21</v>
      </c>
      <c r="K43" s="3" t="s">
        <v>101</v>
      </c>
      <c r="L43" s="3" t="s">
        <v>21</v>
      </c>
      <c r="M43" s="3" t="s">
        <v>22</v>
      </c>
      <c r="N43" s="3" t="s">
        <v>21</v>
      </c>
      <c r="O43" s="28" t="s">
        <v>1590</v>
      </c>
      <c r="P43" s="28" t="s">
        <v>240</v>
      </c>
      <c r="Q43" s="3" t="s">
        <v>21</v>
      </c>
      <c r="R43" s="3" t="s">
        <v>21</v>
      </c>
      <c r="S43" s="28" t="s">
        <v>21</v>
      </c>
      <c r="T43" s="28" t="s">
        <v>21</v>
      </c>
      <c r="U43" s="28" t="s">
        <v>21</v>
      </c>
      <c r="V43" s="28" t="s">
        <v>21</v>
      </c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</row>
    <row r="44" spans="1:80" s="3" customFormat="1" x14ac:dyDescent="0.25">
      <c r="A44" s="34">
        <v>43</v>
      </c>
      <c r="B44" s="3">
        <v>25097591</v>
      </c>
      <c r="C44" s="3">
        <v>1</v>
      </c>
      <c r="D44" s="3" t="s">
        <v>143</v>
      </c>
      <c r="E44" s="3" t="s">
        <v>2042</v>
      </c>
      <c r="F44" s="3" t="s">
        <v>18</v>
      </c>
      <c r="G44" s="3" t="s">
        <v>19</v>
      </c>
      <c r="J44" s="3" t="s">
        <v>1949</v>
      </c>
      <c r="K44" s="3" t="s">
        <v>144</v>
      </c>
      <c r="L44" s="3" t="s">
        <v>1342</v>
      </c>
      <c r="M44" s="3" t="s">
        <v>22</v>
      </c>
      <c r="N44" s="3">
        <v>15</v>
      </c>
      <c r="O44" s="3" t="s">
        <v>1351</v>
      </c>
      <c r="P44" s="3" t="s">
        <v>1392</v>
      </c>
      <c r="Q44" s="3" t="s">
        <v>21</v>
      </c>
      <c r="R44" s="3" t="s">
        <v>21</v>
      </c>
      <c r="S44" s="28" t="s">
        <v>1677</v>
      </c>
      <c r="T44" s="28" t="s">
        <v>1678</v>
      </c>
      <c r="U44" s="28" t="s">
        <v>1679</v>
      </c>
      <c r="V44" s="28" t="s">
        <v>1680</v>
      </c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</row>
    <row r="45" spans="1:80" s="3" customFormat="1" x14ac:dyDescent="0.25">
      <c r="A45" s="34">
        <v>44</v>
      </c>
      <c r="B45" s="3">
        <v>25097591</v>
      </c>
      <c r="C45" s="3">
        <v>2</v>
      </c>
      <c r="D45" s="3" t="s">
        <v>67</v>
      </c>
      <c r="E45" s="3" t="s">
        <v>2038</v>
      </c>
      <c r="F45" s="3" t="s">
        <v>18</v>
      </c>
      <c r="G45" s="3" t="s">
        <v>19</v>
      </c>
      <c r="J45" s="3" t="s">
        <v>1949</v>
      </c>
      <c r="K45" s="3" t="s">
        <v>71</v>
      </c>
      <c r="L45" s="3" t="s">
        <v>1342</v>
      </c>
      <c r="M45" s="3" t="s">
        <v>22</v>
      </c>
      <c r="N45" s="3">
        <v>15</v>
      </c>
      <c r="O45" s="3" t="s">
        <v>72</v>
      </c>
      <c r="P45" s="3" t="s">
        <v>1393</v>
      </c>
      <c r="Q45" s="3" t="s">
        <v>21</v>
      </c>
      <c r="R45" s="3" t="s">
        <v>21</v>
      </c>
      <c r="S45" s="28" t="s">
        <v>1677</v>
      </c>
      <c r="T45" s="28" t="s">
        <v>1678</v>
      </c>
      <c r="U45" s="28" t="s">
        <v>1679</v>
      </c>
      <c r="V45" s="28" t="s">
        <v>1680</v>
      </c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</row>
    <row r="46" spans="1:80" s="30" customFormat="1" x14ac:dyDescent="0.25">
      <c r="A46" s="34">
        <v>45</v>
      </c>
      <c r="B46" s="28">
        <v>24699001</v>
      </c>
      <c r="C46" s="28">
        <v>1</v>
      </c>
      <c r="D46" s="28" t="s">
        <v>60</v>
      </c>
      <c r="E46" s="28" t="s">
        <v>2036</v>
      </c>
      <c r="F46" s="28" t="s">
        <v>18</v>
      </c>
      <c r="G46" s="28" t="s">
        <v>19</v>
      </c>
      <c r="H46" s="28"/>
      <c r="I46" s="28"/>
      <c r="J46" s="28">
        <v>190</v>
      </c>
      <c r="K46" s="28" t="s">
        <v>315</v>
      </c>
      <c r="L46" s="28" t="s">
        <v>21</v>
      </c>
      <c r="M46" s="28" t="s">
        <v>22</v>
      </c>
      <c r="N46" s="28" t="s">
        <v>1941</v>
      </c>
      <c r="O46" s="28" t="s">
        <v>1973</v>
      </c>
      <c r="P46" s="28" t="s">
        <v>619</v>
      </c>
      <c r="Q46" s="28" t="s">
        <v>21</v>
      </c>
      <c r="R46" s="28" t="s">
        <v>21</v>
      </c>
      <c r="S46" s="28" t="s">
        <v>1641</v>
      </c>
      <c r="T46" s="28" t="s">
        <v>1642</v>
      </c>
      <c r="U46" s="28" t="s">
        <v>1643</v>
      </c>
      <c r="V46" s="28" t="s">
        <v>1644</v>
      </c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</row>
    <row r="47" spans="1:80" s="30" customFormat="1" x14ac:dyDescent="0.25">
      <c r="A47" s="34">
        <v>46</v>
      </c>
      <c r="B47" s="28">
        <v>24699001</v>
      </c>
      <c r="C47" s="28">
        <v>2</v>
      </c>
      <c r="D47" s="28" t="s">
        <v>60</v>
      </c>
      <c r="E47" s="28" t="s">
        <v>2036</v>
      </c>
      <c r="F47" s="28" t="s">
        <v>18</v>
      </c>
      <c r="G47" s="28" t="s">
        <v>19</v>
      </c>
      <c r="H47" s="28"/>
      <c r="I47" s="28"/>
      <c r="J47" s="28">
        <v>180</v>
      </c>
      <c r="K47" s="28" t="s">
        <v>286</v>
      </c>
      <c r="L47" s="28" t="s">
        <v>21</v>
      </c>
      <c r="M47" s="28" t="s">
        <v>22</v>
      </c>
      <c r="N47" s="28" t="s">
        <v>1939</v>
      </c>
      <c r="O47" s="28" t="s">
        <v>1608</v>
      </c>
      <c r="P47" s="28" t="s">
        <v>106</v>
      </c>
      <c r="Q47" s="28" t="s">
        <v>21</v>
      </c>
      <c r="R47" s="28" t="s">
        <v>21</v>
      </c>
      <c r="S47" s="28" t="s">
        <v>1648</v>
      </c>
      <c r="T47" s="28" t="s">
        <v>1681</v>
      </c>
      <c r="U47" s="28" t="s">
        <v>1643</v>
      </c>
      <c r="V47" s="28" t="s">
        <v>1682</v>
      </c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</row>
    <row r="48" spans="1:80" s="30" customFormat="1" x14ac:dyDescent="0.25">
      <c r="A48" s="34">
        <v>47</v>
      </c>
      <c r="B48" s="28">
        <v>24699001</v>
      </c>
      <c r="C48" s="28">
        <v>3</v>
      </c>
      <c r="D48" s="28" t="s">
        <v>60</v>
      </c>
      <c r="E48" s="28" t="s">
        <v>2036</v>
      </c>
      <c r="F48" s="28" t="s">
        <v>18</v>
      </c>
      <c r="G48" s="28" t="s">
        <v>19</v>
      </c>
      <c r="H48" s="28"/>
      <c r="I48" s="28"/>
      <c r="J48" s="28">
        <v>190</v>
      </c>
      <c r="K48" s="28" t="s">
        <v>61</v>
      </c>
      <c r="L48" s="28" t="s">
        <v>21</v>
      </c>
      <c r="M48" s="28" t="s">
        <v>22</v>
      </c>
      <c r="N48" s="28" t="s">
        <v>1853</v>
      </c>
      <c r="O48" s="28" t="s">
        <v>1347</v>
      </c>
      <c r="P48" s="28" t="s">
        <v>37</v>
      </c>
      <c r="Q48" s="28" t="s">
        <v>21</v>
      </c>
      <c r="R48" s="28" t="s">
        <v>21</v>
      </c>
      <c r="S48" s="28" t="s">
        <v>1641</v>
      </c>
      <c r="T48" s="28" t="s">
        <v>1642</v>
      </c>
      <c r="U48" s="28" t="s">
        <v>1643</v>
      </c>
      <c r="V48" s="28" t="s">
        <v>1644</v>
      </c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</row>
    <row r="49" spans="1:80" s="30" customFormat="1" x14ac:dyDescent="0.25">
      <c r="A49" s="34">
        <v>48</v>
      </c>
      <c r="B49" s="28">
        <v>24699001</v>
      </c>
      <c r="C49" s="28">
        <v>4</v>
      </c>
      <c r="D49" s="28" t="s">
        <v>60</v>
      </c>
      <c r="E49" s="28" t="s">
        <v>2036</v>
      </c>
      <c r="F49" s="28" t="s">
        <v>18</v>
      </c>
      <c r="G49" s="28" t="s">
        <v>19</v>
      </c>
      <c r="H49" s="28"/>
      <c r="I49" s="28"/>
      <c r="J49" s="28">
        <v>190</v>
      </c>
      <c r="K49" s="28" t="s">
        <v>61</v>
      </c>
      <c r="L49" s="28" t="s">
        <v>21</v>
      </c>
      <c r="M49" s="28" t="s">
        <v>22</v>
      </c>
      <c r="N49" s="28" t="s">
        <v>1619</v>
      </c>
      <c r="O49" s="28" t="s">
        <v>1974</v>
      </c>
      <c r="P49" s="28" t="s">
        <v>120</v>
      </c>
      <c r="Q49" s="28" t="s">
        <v>21</v>
      </c>
      <c r="R49" s="28" t="s">
        <v>21</v>
      </c>
      <c r="S49" s="28" t="s">
        <v>1641</v>
      </c>
      <c r="T49" s="28" t="s">
        <v>1642</v>
      </c>
      <c r="U49" s="28" t="s">
        <v>1643</v>
      </c>
      <c r="V49" s="28" t="s">
        <v>1644</v>
      </c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</row>
    <row r="50" spans="1:80" s="30" customFormat="1" x14ac:dyDescent="0.25">
      <c r="A50" s="34">
        <v>49</v>
      </c>
      <c r="B50" s="28">
        <v>24699001</v>
      </c>
      <c r="C50" s="28">
        <v>5</v>
      </c>
      <c r="D50" s="28" t="s">
        <v>60</v>
      </c>
      <c r="E50" s="28" t="s">
        <v>2036</v>
      </c>
      <c r="F50" s="28" t="s">
        <v>18</v>
      </c>
      <c r="G50" s="28" t="s">
        <v>19</v>
      </c>
      <c r="H50" s="28"/>
      <c r="I50" s="28"/>
      <c r="J50" s="28">
        <v>200</v>
      </c>
      <c r="K50" s="28" t="s">
        <v>200</v>
      </c>
      <c r="L50" s="28" t="s">
        <v>21</v>
      </c>
      <c r="M50" s="28" t="s">
        <v>22</v>
      </c>
      <c r="N50" s="28" t="s">
        <v>1896</v>
      </c>
      <c r="O50" s="28" t="s">
        <v>1975</v>
      </c>
      <c r="P50" s="28" t="s">
        <v>1976</v>
      </c>
      <c r="Q50" s="28" t="s">
        <v>21</v>
      </c>
      <c r="R50" s="28" t="s">
        <v>21</v>
      </c>
      <c r="S50" s="28" t="s">
        <v>1666</v>
      </c>
      <c r="T50" s="28" t="s">
        <v>1667</v>
      </c>
      <c r="U50" s="28" t="s">
        <v>1643</v>
      </c>
      <c r="V50" s="28" t="s">
        <v>1669</v>
      </c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</row>
    <row r="51" spans="1:80" s="30" customFormat="1" x14ac:dyDescent="0.25">
      <c r="A51" s="34">
        <v>50</v>
      </c>
      <c r="B51" s="28">
        <v>24699001</v>
      </c>
      <c r="C51" s="28">
        <v>6</v>
      </c>
      <c r="D51" s="28" t="s">
        <v>60</v>
      </c>
      <c r="E51" s="28" t="s">
        <v>2036</v>
      </c>
      <c r="F51" s="28" t="s">
        <v>18</v>
      </c>
      <c r="G51" s="28" t="s">
        <v>19</v>
      </c>
      <c r="H51" s="28"/>
      <c r="I51" s="28"/>
      <c r="J51" s="28">
        <v>235</v>
      </c>
      <c r="K51" s="28" t="s">
        <v>46</v>
      </c>
      <c r="L51" s="28" t="s">
        <v>21</v>
      </c>
      <c r="M51" s="28" t="s">
        <v>22</v>
      </c>
      <c r="N51" s="28">
        <v>3</v>
      </c>
      <c r="O51" s="28" t="s">
        <v>1977</v>
      </c>
      <c r="P51" s="28" t="s">
        <v>340</v>
      </c>
      <c r="Q51" s="28" t="s">
        <v>21</v>
      </c>
      <c r="R51" s="28" t="s">
        <v>21</v>
      </c>
      <c r="S51" s="28" t="s">
        <v>1648</v>
      </c>
      <c r="T51" s="28" t="s">
        <v>1649</v>
      </c>
      <c r="U51" s="28" t="s">
        <v>1650</v>
      </c>
      <c r="V51" s="28" t="s">
        <v>1653</v>
      </c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</row>
    <row r="52" spans="1:80" s="3" customFormat="1" x14ac:dyDescent="0.25">
      <c r="A52" s="34">
        <v>51</v>
      </c>
      <c r="B52" s="28">
        <v>24986743</v>
      </c>
      <c r="C52" s="3">
        <v>1</v>
      </c>
      <c r="D52" s="3" t="s">
        <v>129</v>
      </c>
      <c r="E52" s="3" t="s">
        <v>2040</v>
      </c>
      <c r="F52" s="3" t="s">
        <v>28</v>
      </c>
      <c r="G52" s="3" t="s">
        <v>19</v>
      </c>
      <c r="J52" s="3">
        <v>62</v>
      </c>
      <c r="K52" s="3" t="s">
        <v>101</v>
      </c>
      <c r="L52" s="3" t="s">
        <v>277</v>
      </c>
      <c r="M52" s="3" t="s">
        <v>53</v>
      </c>
      <c r="N52" s="3">
        <v>3</v>
      </c>
      <c r="O52" s="3" t="s">
        <v>145</v>
      </c>
      <c r="P52" s="3" t="s">
        <v>146</v>
      </c>
      <c r="Q52" s="3" t="s">
        <v>21</v>
      </c>
      <c r="R52" s="3" t="s">
        <v>21</v>
      </c>
      <c r="S52" s="28" t="s">
        <v>1625</v>
      </c>
      <c r="T52" s="28" t="s">
        <v>1646</v>
      </c>
      <c r="U52" s="28" t="s">
        <v>1627</v>
      </c>
      <c r="V52" s="28" t="s">
        <v>1647</v>
      </c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</row>
    <row r="53" spans="1:80" s="3" customFormat="1" x14ac:dyDescent="0.25">
      <c r="A53" s="34">
        <v>52</v>
      </c>
      <c r="B53" s="28">
        <v>24986743</v>
      </c>
      <c r="C53" s="3">
        <v>2</v>
      </c>
      <c r="D53" s="3" t="s">
        <v>129</v>
      </c>
      <c r="E53" s="3" t="s">
        <v>2040</v>
      </c>
      <c r="F53" s="3" t="s">
        <v>28</v>
      </c>
      <c r="G53" s="3" t="s">
        <v>19</v>
      </c>
      <c r="J53" s="3">
        <v>62</v>
      </c>
      <c r="K53" s="3" t="s">
        <v>147</v>
      </c>
      <c r="L53" s="3" t="s">
        <v>1864</v>
      </c>
      <c r="M53" s="3" t="s">
        <v>53</v>
      </c>
      <c r="N53" s="3">
        <v>3</v>
      </c>
      <c r="O53" s="3" t="s">
        <v>61</v>
      </c>
      <c r="P53" s="3" t="s">
        <v>70</v>
      </c>
      <c r="Q53" s="3" t="s">
        <v>21</v>
      </c>
      <c r="R53" s="3" t="s">
        <v>21</v>
      </c>
      <c r="S53" s="28" t="s">
        <v>1625</v>
      </c>
      <c r="T53" s="28" t="s">
        <v>1646</v>
      </c>
      <c r="U53" s="28" t="s">
        <v>1627</v>
      </c>
      <c r="V53" s="28" t="s">
        <v>1647</v>
      </c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</row>
    <row r="54" spans="1:80" s="3" customFormat="1" x14ac:dyDescent="0.25">
      <c r="A54" s="34">
        <v>53</v>
      </c>
      <c r="B54" s="28">
        <v>24986743</v>
      </c>
      <c r="C54" s="3">
        <v>3</v>
      </c>
      <c r="D54" s="3" t="s">
        <v>129</v>
      </c>
      <c r="E54" s="3" t="s">
        <v>2040</v>
      </c>
      <c r="F54" s="3" t="s">
        <v>28</v>
      </c>
      <c r="G54" s="3" t="s">
        <v>19</v>
      </c>
      <c r="J54" s="3">
        <v>62</v>
      </c>
      <c r="K54" s="3" t="s">
        <v>147</v>
      </c>
      <c r="L54" s="3" t="s">
        <v>1865</v>
      </c>
      <c r="M54" s="3" t="s">
        <v>53</v>
      </c>
      <c r="N54" s="3">
        <v>3</v>
      </c>
      <c r="O54" s="3" t="s">
        <v>148</v>
      </c>
      <c r="P54" s="3" t="s">
        <v>149</v>
      </c>
      <c r="Q54" s="3" t="s">
        <v>21</v>
      </c>
      <c r="R54" s="3" t="s">
        <v>21</v>
      </c>
      <c r="S54" s="28" t="s">
        <v>1625</v>
      </c>
      <c r="T54" s="28" t="s">
        <v>1646</v>
      </c>
      <c r="U54" s="28" t="s">
        <v>1627</v>
      </c>
      <c r="V54" s="28" t="s">
        <v>1647</v>
      </c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</row>
    <row r="55" spans="1:80" s="3" customFormat="1" x14ac:dyDescent="0.25">
      <c r="A55" s="34">
        <v>54</v>
      </c>
      <c r="B55" s="28">
        <v>24986743</v>
      </c>
      <c r="C55" s="3">
        <v>4</v>
      </c>
      <c r="D55" s="3" t="s">
        <v>129</v>
      </c>
      <c r="E55" s="3" t="s">
        <v>2040</v>
      </c>
      <c r="F55" s="3" t="s">
        <v>28</v>
      </c>
      <c r="G55" s="3" t="s">
        <v>19</v>
      </c>
      <c r="J55" s="3">
        <v>62</v>
      </c>
      <c r="K55" s="3" t="s">
        <v>150</v>
      </c>
      <c r="L55" s="3" t="s">
        <v>1866</v>
      </c>
      <c r="M55" s="3" t="s">
        <v>53</v>
      </c>
      <c r="N55" s="3">
        <v>3</v>
      </c>
      <c r="O55" s="3" t="s">
        <v>151</v>
      </c>
      <c r="P55" s="3" t="s">
        <v>152</v>
      </c>
      <c r="Q55" s="3" t="s">
        <v>21</v>
      </c>
      <c r="R55" s="3" t="s">
        <v>21</v>
      </c>
      <c r="S55" s="28" t="s">
        <v>1625</v>
      </c>
      <c r="T55" s="28" t="s">
        <v>1646</v>
      </c>
      <c r="U55" s="28" t="s">
        <v>1627</v>
      </c>
      <c r="V55" s="28" t="s">
        <v>1647</v>
      </c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</row>
    <row r="56" spans="1:80" s="3" customFormat="1" x14ac:dyDescent="0.25">
      <c r="A56" s="34">
        <v>55</v>
      </c>
      <c r="B56" s="28">
        <v>24986743</v>
      </c>
      <c r="C56" s="3">
        <v>5</v>
      </c>
      <c r="D56" s="3" t="s">
        <v>129</v>
      </c>
      <c r="E56" s="3" t="s">
        <v>2040</v>
      </c>
      <c r="F56" s="3" t="s">
        <v>28</v>
      </c>
      <c r="G56" s="3" t="s">
        <v>19</v>
      </c>
      <c r="J56" s="3">
        <v>62</v>
      </c>
      <c r="K56" s="3" t="s">
        <v>153</v>
      </c>
      <c r="L56" s="3" t="s">
        <v>1867</v>
      </c>
      <c r="M56" s="3" t="s">
        <v>53</v>
      </c>
      <c r="N56" s="3">
        <v>3</v>
      </c>
      <c r="O56" s="3" t="s">
        <v>154</v>
      </c>
      <c r="P56" s="3" t="s">
        <v>155</v>
      </c>
      <c r="Q56" s="3" t="s">
        <v>21</v>
      </c>
      <c r="R56" s="3" t="s">
        <v>21</v>
      </c>
      <c r="S56" s="28" t="s">
        <v>1625</v>
      </c>
      <c r="T56" s="28" t="s">
        <v>1646</v>
      </c>
      <c r="U56" s="28" t="s">
        <v>1627</v>
      </c>
      <c r="V56" s="28" t="s">
        <v>1647</v>
      </c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</row>
    <row r="57" spans="1:80" s="3" customFormat="1" x14ac:dyDescent="0.25">
      <c r="A57" s="34">
        <v>56</v>
      </c>
      <c r="B57" s="28">
        <v>24986743</v>
      </c>
      <c r="C57" s="3">
        <v>6</v>
      </c>
      <c r="D57" s="3" t="s">
        <v>129</v>
      </c>
      <c r="E57" s="3" t="s">
        <v>2040</v>
      </c>
      <c r="F57" s="3" t="s">
        <v>28</v>
      </c>
      <c r="G57" s="3" t="s">
        <v>19</v>
      </c>
      <c r="J57" s="3">
        <v>62</v>
      </c>
      <c r="K57" s="3" t="s">
        <v>153</v>
      </c>
      <c r="L57" s="3" t="s">
        <v>1868</v>
      </c>
      <c r="M57" s="3" t="s">
        <v>53</v>
      </c>
      <c r="N57" s="3">
        <v>3</v>
      </c>
      <c r="O57" s="3" t="s">
        <v>156</v>
      </c>
      <c r="P57" s="3" t="s">
        <v>47</v>
      </c>
      <c r="Q57" s="3" t="s">
        <v>21</v>
      </c>
      <c r="R57" s="3" t="s">
        <v>21</v>
      </c>
      <c r="S57" s="28" t="s">
        <v>1625</v>
      </c>
      <c r="T57" s="28" t="s">
        <v>1646</v>
      </c>
      <c r="U57" s="28" t="s">
        <v>1627</v>
      </c>
      <c r="V57" s="28" t="s">
        <v>1647</v>
      </c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</row>
    <row r="58" spans="1:80" s="3" customFormat="1" x14ac:dyDescent="0.25">
      <c r="A58" s="34">
        <v>57</v>
      </c>
      <c r="B58" s="28">
        <v>24986743</v>
      </c>
      <c r="C58" s="3">
        <v>7</v>
      </c>
      <c r="D58" s="3" t="s">
        <v>129</v>
      </c>
      <c r="E58" s="3" t="s">
        <v>2040</v>
      </c>
      <c r="F58" s="3" t="s">
        <v>28</v>
      </c>
      <c r="G58" s="3" t="s">
        <v>19</v>
      </c>
      <c r="J58" s="3">
        <v>62</v>
      </c>
      <c r="K58" s="3" t="s">
        <v>136</v>
      </c>
      <c r="L58" s="3" t="s">
        <v>1869</v>
      </c>
      <c r="M58" s="3" t="s">
        <v>22</v>
      </c>
      <c r="N58" s="3">
        <v>3</v>
      </c>
      <c r="O58" s="3" t="s">
        <v>157</v>
      </c>
      <c r="P58" s="3" t="s">
        <v>158</v>
      </c>
      <c r="Q58" s="3" t="s">
        <v>21</v>
      </c>
      <c r="R58" s="3" t="s">
        <v>21</v>
      </c>
      <c r="S58" s="28" t="s">
        <v>1625</v>
      </c>
      <c r="T58" s="28" t="s">
        <v>1646</v>
      </c>
      <c r="U58" s="28" t="s">
        <v>1627</v>
      </c>
      <c r="V58" s="28" t="s">
        <v>1647</v>
      </c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</row>
    <row r="59" spans="1:80" s="3" customFormat="1" x14ac:dyDescent="0.25">
      <c r="A59" s="34">
        <v>58</v>
      </c>
      <c r="B59" s="28">
        <v>24986743</v>
      </c>
      <c r="C59" s="3">
        <v>8</v>
      </c>
      <c r="D59" s="3" t="s">
        <v>129</v>
      </c>
      <c r="E59" s="3" t="s">
        <v>2040</v>
      </c>
      <c r="F59" s="3" t="s">
        <v>28</v>
      </c>
      <c r="G59" s="3" t="s">
        <v>19</v>
      </c>
      <c r="J59" s="3">
        <v>62</v>
      </c>
      <c r="K59" s="3" t="s">
        <v>112</v>
      </c>
      <c r="L59" s="3" t="s">
        <v>1845</v>
      </c>
      <c r="M59" s="3" t="s">
        <v>22</v>
      </c>
      <c r="N59" s="3">
        <v>3</v>
      </c>
      <c r="O59" s="3" t="s">
        <v>141</v>
      </c>
      <c r="P59" s="3" t="s">
        <v>159</v>
      </c>
      <c r="Q59" s="3" t="s">
        <v>21</v>
      </c>
      <c r="R59" s="3" t="s">
        <v>21</v>
      </c>
      <c r="S59" s="28" t="s">
        <v>1625</v>
      </c>
      <c r="T59" s="28" t="s">
        <v>1646</v>
      </c>
      <c r="U59" s="28" t="s">
        <v>1627</v>
      </c>
      <c r="V59" s="28" t="s">
        <v>1647</v>
      </c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</row>
    <row r="60" spans="1:80" s="3" customFormat="1" x14ac:dyDescent="0.25">
      <c r="A60" s="34">
        <v>59</v>
      </c>
      <c r="B60" s="28">
        <v>24986743</v>
      </c>
      <c r="C60" s="3">
        <v>9</v>
      </c>
      <c r="D60" s="3" t="s">
        <v>129</v>
      </c>
      <c r="E60" s="3" t="s">
        <v>2040</v>
      </c>
      <c r="F60" s="3" t="s">
        <v>28</v>
      </c>
      <c r="G60" s="3" t="s">
        <v>19</v>
      </c>
      <c r="J60" s="3">
        <v>62</v>
      </c>
      <c r="K60" s="3" t="s">
        <v>25</v>
      </c>
      <c r="L60" s="3" t="s">
        <v>1870</v>
      </c>
      <c r="M60" s="3" t="s">
        <v>22</v>
      </c>
      <c r="N60" s="3">
        <v>3</v>
      </c>
      <c r="O60" s="3" t="s">
        <v>160</v>
      </c>
      <c r="P60" s="3" t="s">
        <v>133</v>
      </c>
      <c r="Q60" s="3" t="s">
        <v>21</v>
      </c>
      <c r="R60" s="3" t="s">
        <v>21</v>
      </c>
      <c r="S60" s="28" t="s">
        <v>1625</v>
      </c>
      <c r="T60" s="28" t="s">
        <v>1646</v>
      </c>
      <c r="U60" s="28" t="s">
        <v>1627</v>
      </c>
      <c r="V60" s="28" t="s">
        <v>1647</v>
      </c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</row>
    <row r="61" spans="1:80" s="3" customFormat="1" x14ac:dyDescent="0.25">
      <c r="A61" s="34">
        <v>60</v>
      </c>
      <c r="B61" s="28">
        <v>24986743</v>
      </c>
      <c r="C61" s="3">
        <v>10</v>
      </c>
      <c r="D61" s="3" t="s">
        <v>129</v>
      </c>
      <c r="E61" s="3" t="s">
        <v>2040</v>
      </c>
      <c r="F61" s="3" t="s">
        <v>28</v>
      </c>
      <c r="G61" s="3" t="s">
        <v>19</v>
      </c>
      <c r="J61" s="3">
        <v>62</v>
      </c>
      <c r="K61" s="3" t="s">
        <v>153</v>
      </c>
      <c r="L61" s="3" t="s">
        <v>1871</v>
      </c>
      <c r="M61" s="3" t="s">
        <v>22</v>
      </c>
      <c r="N61" s="3">
        <v>3</v>
      </c>
      <c r="O61" s="3" t="s">
        <v>161</v>
      </c>
      <c r="P61" s="3" t="s">
        <v>37</v>
      </c>
      <c r="Q61" s="3" t="s">
        <v>21</v>
      </c>
      <c r="R61" s="3" t="s">
        <v>21</v>
      </c>
      <c r="S61" s="28" t="s">
        <v>1625</v>
      </c>
      <c r="T61" s="28" t="s">
        <v>1646</v>
      </c>
      <c r="U61" s="28" t="s">
        <v>1627</v>
      </c>
      <c r="V61" s="28" t="s">
        <v>1647</v>
      </c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</row>
    <row r="62" spans="1:80" s="3" customFormat="1" x14ac:dyDescent="0.25">
      <c r="A62" s="34">
        <v>61</v>
      </c>
      <c r="B62" s="28">
        <v>24986743</v>
      </c>
      <c r="C62" s="3">
        <v>11</v>
      </c>
      <c r="D62" s="28" t="s">
        <v>129</v>
      </c>
      <c r="E62" s="3" t="s">
        <v>2040</v>
      </c>
      <c r="F62" s="3" t="s">
        <v>28</v>
      </c>
      <c r="G62" s="3" t="s">
        <v>19</v>
      </c>
      <c r="J62" s="3">
        <v>62</v>
      </c>
      <c r="K62" s="3" t="s">
        <v>162</v>
      </c>
      <c r="L62" s="3" t="s">
        <v>1872</v>
      </c>
      <c r="M62" s="3" t="s">
        <v>22</v>
      </c>
      <c r="N62" s="3">
        <v>3</v>
      </c>
      <c r="O62" s="3" t="s">
        <v>163</v>
      </c>
      <c r="P62" s="3" t="s">
        <v>164</v>
      </c>
      <c r="Q62" s="3" t="s">
        <v>21</v>
      </c>
      <c r="R62" s="3" t="s">
        <v>21</v>
      </c>
      <c r="S62" s="28" t="s">
        <v>1625</v>
      </c>
      <c r="T62" s="28" t="s">
        <v>1646</v>
      </c>
      <c r="U62" s="28" t="s">
        <v>1627</v>
      </c>
      <c r="V62" s="28" t="s">
        <v>1647</v>
      </c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</row>
    <row r="63" spans="1:80" s="3" customFormat="1" x14ac:dyDescent="0.25">
      <c r="A63" s="34">
        <v>62</v>
      </c>
      <c r="B63" s="28">
        <v>24986743</v>
      </c>
      <c r="C63" s="3">
        <v>12</v>
      </c>
      <c r="D63" s="3" t="s">
        <v>129</v>
      </c>
      <c r="E63" s="3" t="s">
        <v>2040</v>
      </c>
      <c r="F63" s="3" t="s">
        <v>28</v>
      </c>
      <c r="G63" s="3" t="s">
        <v>19</v>
      </c>
      <c r="J63" s="3">
        <v>62</v>
      </c>
      <c r="K63" s="3" t="s">
        <v>165</v>
      </c>
      <c r="L63" s="3" t="s">
        <v>1873</v>
      </c>
      <c r="M63" s="3" t="s">
        <v>22</v>
      </c>
      <c r="N63" s="3">
        <v>3</v>
      </c>
      <c r="O63" s="3" t="s">
        <v>166</v>
      </c>
      <c r="P63" s="3" t="s">
        <v>167</v>
      </c>
      <c r="Q63" s="3" t="s">
        <v>21</v>
      </c>
      <c r="R63" s="3" t="s">
        <v>21</v>
      </c>
      <c r="S63" s="28" t="s">
        <v>1625</v>
      </c>
      <c r="T63" s="28" t="s">
        <v>1646</v>
      </c>
      <c r="U63" s="28" t="s">
        <v>1627</v>
      </c>
      <c r="V63" s="28" t="s">
        <v>1647</v>
      </c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</row>
    <row r="64" spans="1:80" s="3" customFormat="1" x14ac:dyDescent="0.25">
      <c r="A64" s="34">
        <v>63</v>
      </c>
      <c r="B64" s="28">
        <v>24986743</v>
      </c>
      <c r="C64" s="3">
        <v>13</v>
      </c>
      <c r="D64" s="3" t="s">
        <v>168</v>
      </c>
      <c r="E64" s="3" t="s">
        <v>2043</v>
      </c>
      <c r="F64" s="3" t="s">
        <v>18</v>
      </c>
      <c r="G64" s="3" t="s">
        <v>19</v>
      </c>
      <c r="J64" s="3">
        <v>62</v>
      </c>
      <c r="K64" s="3" t="s">
        <v>101</v>
      </c>
      <c r="L64" s="3" t="s">
        <v>1874</v>
      </c>
      <c r="M64" s="3" t="s">
        <v>53</v>
      </c>
      <c r="N64" s="3">
        <v>3</v>
      </c>
      <c r="O64" s="3" t="s">
        <v>170</v>
      </c>
      <c r="P64" s="3" t="s">
        <v>171</v>
      </c>
      <c r="Q64" s="3" t="s">
        <v>21</v>
      </c>
      <c r="R64" s="3" t="s">
        <v>21</v>
      </c>
      <c r="S64" s="28" t="s">
        <v>1625</v>
      </c>
      <c r="T64" s="28" t="s">
        <v>1646</v>
      </c>
      <c r="U64" s="28" t="s">
        <v>1627</v>
      </c>
      <c r="V64" s="28" t="s">
        <v>1647</v>
      </c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</row>
    <row r="65" spans="1:80" s="3" customFormat="1" x14ac:dyDescent="0.25">
      <c r="A65" s="34">
        <v>64</v>
      </c>
      <c r="B65" s="28">
        <v>24986743</v>
      </c>
      <c r="C65" s="3">
        <v>14</v>
      </c>
      <c r="D65" s="3" t="s">
        <v>168</v>
      </c>
      <c r="E65" s="3" t="s">
        <v>2043</v>
      </c>
      <c r="F65" s="3" t="s">
        <v>18</v>
      </c>
      <c r="G65" s="3" t="s">
        <v>19</v>
      </c>
      <c r="J65" s="3">
        <v>62</v>
      </c>
      <c r="K65" s="3" t="s">
        <v>91</v>
      </c>
      <c r="L65" s="3" t="s">
        <v>1875</v>
      </c>
      <c r="M65" s="3" t="s">
        <v>53</v>
      </c>
      <c r="N65" s="3">
        <v>3</v>
      </c>
      <c r="O65" s="3" t="s">
        <v>172</v>
      </c>
      <c r="P65" s="3" t="s">
        <v>173</v>
      </c>
      <c r="Q65" s="3" t="s">
        <v>21</v>
      </c>
      <c r="R65" s="3" t="s">
        <v>21</v>
      </c>
      <c r="S65" s="28" t="s">
        <v>1625</v>
      </c>
      <c r="T65" s="28" t="s">
        <v>1646</v>
      </c>
      <c r="U65" s="28" t="s">
        <v>1627</v>
      </c>
      <c r="V65" s="28" t="s">
        <v>1647</v>
      </c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</row>
    <row r="66" spans="1:80" s="3" customFormat="1" x14ac:dyDescent="0.25">
      <c r="A66" s="34">
        <v>65</v>
      </c>
      <c r="B66" s="28">
        <v>24986743</v>
      </c>
      <c r="C66" s="3">
        <v>15</v>
      </c>
      <c r="D66" s="3" t="s">
        <v>168</v>
      </c>
      <c r="E66" s="3" t="s">
        <v>2043</v>
      </c>
      <c r="F66" s="3" t="s">
        <v>18</v>
      </c>
      <c r="G66" s="3" t="s">
        <v>19</v>
      </c>
      <c r="J66" s="3">
        <v>62</v>
      </c>
      <c r="K66" s="3" t="s">
        <v>174</v>
      </c>
      <c r="L66" s="3" t="s">
        <v>1865</v>
      </c>
      <c r="M66" s="3" t="s">
        <v>53</v>
      </c>
      <c r="N66" s="3">
        <v>3</v>
      </c>
      <c r="O66" s="3" t="s">
        <v>175</v>
      </c>
      <c r="P66" s="3" t="s">
        <v>176</v>
      </c>
      <c r="Q66" s="3" t="s">
        <v>21</v>
      </c>
      <c r="R66" s="3" t="s">
        <v>21</v>
      </c>
      <c r="S66" s="28" t="s">
        <v>1625</v>
      </c>
      <c r="T66" s="28" t="s">
        <v>1646</v>
      </c>
      <c r="U66" s="28" t="s">
        <v>1627</v>
      </c>
      <c r="V66" s="28" t="s">
        <v>1647</v>
      </c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</row>
    <row r="67" spans="1:80" s="3" customFormat="1" x14ac:dyDescent="0.25">
      <c r="A67" s="34">
        <v>66</v>
      </c>
      <c r="B67" s="28">
        <v>24986743</v>
      </c>
      <c r="C67" s="3">
        <v>16</v>
      </c>
      <c r="D67" s="3" t="s">
        <v>168</v>
      </c>
      <c r="E67" s="3" t="s">
        <v>2043</v>
      </c>
      <c r="F67" s="3" t="s">
        <v>18</v>
      </c>
      <c r="G67" s="3" t="s">
        <v>19</v>
      </c>
      <c r="J67" s="3">
        <v>62</v>
      </c>
      <c r="K67" s="3" t="s">
        <v>174</v>
      </c>
      <c r="L67" s="3" t="s">
        <v>1866</v>
      </c>
      <c r="M67" s="3" t="s">
        <v>53</v>
      </c>
      <c r="N67" s="3">
        <v>3</v>
      </c>
      <c r="O67" s="3" t="s">
        <v>177</v>
      </c>
      <c r="P67" s="3" t="s">
        <v>178</v>
      </c>
      <c r="Q67" s="3" t="s">
        <v>21</v>
      </c>
      <c r="R67" s="3" t="s">
        <v>21</v>
      </c>
      <c r="S67" s="28" t="s">
        <v>1625</v>
      </c>
      <c r="T67" s="28" t="s">
        <v>1646</v>
      </c>
      <c r="U67" s="28" t="s">
        <v>1627</v>
      </c>
      <c r="V67" s="28" t="s">
        <v>1647</v>
      </c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</row>
    <row r="68" spans="1:80" s="3" customFormat="1" x14ac:dyDescent="0.25">
      <c r="A68" s="34">
        <v>67</v>
      </c>
      <c r="B68" s="28">
        <v>24986743</v>
      </c>
      <c r="C68" s="3">
        <v>17</v>
      </c>
      <c r="D68" s="3" t="s">
        <v>168</v>
      </c>
      <c r="E68" s="3" t="s">
        <v>2043</v>
      </c>
      <c r="F68" s="3" t="s">
        <v>18</v>
      </c>
      <c r="G68" s="3" t="s">
        <v>19</v>
      </c>
      <c r="J68" s="3">
        <v>62</v>
      </c>
      <c r="K68" s="3" t="s">
        <v>174</v>
      </c>
      <c r="L68" s="3" t="s">
        <v>1867</v>
      </c>
      <c r="M68" s="3" t="s">
        <v>53</v>
      </c>
      <c r="N68" s="3">
        <v>3</v>
      </c>
      <c r="O68" s="3" t="s">
        <v>179</v>
      </c>
      <c r="P68" s="3" t="s">
        <v>180</v>
      </c>
      <c r="Q68" s="3" t="s">
        <v>21</v>
      </c>
      <c r="R68" s="3" t="s">
        <v>21</v>
      </c>
      <c r="S68" s="28" t="s">
        <v>1625</v>
      </c>
      <c r="T68" s="28" t="s">
        <v>1646</v>
      </c>
      <c r="U68" s="28" t="s">
        <v>1627</v>
      </c>
      <c r="V68" s="28" t="s">
        <v>1647</v>
      </c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</row>
    <row r="69" spans="1:80" s="3" customFormat="1" x14ac:dyDescent="0.25">
      <c r="A69" s="34">
        <v>68</v>
      </c>
      <c r="B69" s="28">
        <v>24986743</v>
      </c>
      <c r="C69" s="3">
        <v>18</v>
      </c>
      <c r="D69" s="3" t="s">
        <v>168</v>
      </c>
      <c r="E69" s="3" t="s">
        <v>2043</v>
      </c>
      <c r="F69" s="3" t="s">
        <v>18</v>
      </c>
      <c r="G69" s="3" t="s">
        <v>19</v>
      </c>
      <c r="J69" s="3">
        <v>62</v>
      </c>
      <c r="K69" s="3" t="s">
        <v>112</v>
      </c>
      <c r="L69" s="3" t="s">
        <v>1868</v>
      </c>
      <c r="M69" s="3" t="s">
        <v>53</v>
      </c>
      <c r="N69" s="3">
        <v>3</v>
      </c>
      <c r="O69" s="3" t="s">
        <v>181</v>
      </c>
      <c r="P69" s="3" t="s">
        <v>182</v>
      </c>
      <c r="Q69" s="3" t="s">
        <v>21</v>
      </c>
      <c r="R69" s="3" t="s">
        <v>21</v>
      </c>
      <c r="S69" s="28" t="s">
        <v>1625</v>
      </c>
      <c r="T69" s="28" t="s">
        <v>1646</v>
      </c>
      <c r="U69" s="28" t="s">
        <v>1627</v>
      </c>
      <c r="V69" s="28" t="s">
        <v>1647</v>
      </c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</row>
    <row r="70" spans="1:80" s="3" customFormat="1" x14ac:dyDescent="0.25">
      <c r="A70" s="34">
        <v>69</v>
      </c>
      <c r="B70" s="28">
        <v>24986743</v>
      </c>
      <c r="C70" s="3">
        <v>19</v>
      </c>
      <c r="D70" s="3" t="s">
        <v>168</v>
      </c>
      <c r="E70" s="3" t="s">
        <v>2043</v>
      </c>
      <c r="F70" s="3" t="s">
        <v>18</v>
      </c>
      <c r="G70" s="3" t="s">
        <v>19</v>
      </c>
      <c r="J70" s="3">
        <v>62</v>
      </c>
      <c r="K70" s="3" t="s">
        <v>136</v>
      </c>
      <c r="L70" s="3" t="s">
        <v>1869</v>
      </c>
      <c r="M70" s="3" t="s">
        <v>22</v>
      </c>
      <c r="N70" s="3">
        <v>3</v>
      </c>
      <c r="O70" s="3" t="s">
        <v>183</v>
      </c>
      <c r="P70" s="3" t="s">
        <v>79</v>
      </c>
      <c r="Q70" s="3" t="s">
        <v>21</v>
      </c>
      <c r="R70" s="3" t="s">
        <v>21</v>
      </c>
      <c r="S70" s="28" t="s">
        <v>1625</v>
      </c>
      <c r="T70" s="28" t="s">
        <v>1646</v>
      </c>
      <c r="U70" s="28" t="s">
        <v>1627</v>
      </c>
      <c r="V70" s="28" t="s">
        <v>1647</v>
      </c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</row>
    <row r="71" spans="1:80" s="3" customFormat="1" x14ac:dyDescent="0.25">
      <c r="A71" s="34">
        <v>70</v>
      </c>
      <c r="B71" s="28">
        <v>24986743</v>
      </c>
      <c r="C71" s="3">
        <v>20</v>
      </c>
      <c r="D71" s="3" t="s">
        <v>168</v>
      </c>
      <c r="E71" s="3" t="s">
        <v>2043</v>
      </c>
      <c r="F71" s="3" t="s">
        <v>18</v>
      </c>
      <c r="G71" s="3" t="s">
        <v>19</v>
      </c>
      <c r="J71" s="3">
        <v>62</v>
      </c>
      <c r="K71" s="3" t="s">
        <v>114</v>
      </c>
      <c r="L71" s="3" t="s">
        <v>1845</v>
      </c>
      <c r="M71" s="3" t="s">
        <v>22</v>
      </c>
      <c r="N71" s="3">
        <v>3</v>
      </c>
      <c r="O71" s="3" t="s">
        <v>184</v>
      </c>
      <c r="P71" s="3" t="s">
        <v>106</v>
      </c>
      <c r="Q71" s="3" t="s">
        <v>21</v>
      </c>
      <c r="R71" s="3" t="s">
        <v>21</v>
      </c>
      <c r="S71" s="28" t="s">
        <v>1625</v>
      </c>
      <c r="T71" s="28" t="s">
        <v>1646</v>
      </c>
      <c r="U71" s="28" t="s">
        <v>1627</v>
      </c>
      <c r="V71" s="28" t="s">
        <v>1647</v>
      </c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</row>
    <row r="72" spans="1:80" s="3" customFormat="1" x14ac:dyDescent="0.25">
      <c r="A72" s="34">
        <v>71</v>
      </c>
      <c r="B72" s="28">
        <v>24986743</v>
      </c>
      <c r="C72" s="3">
        <v>21</v>
      </c>
      <c r="D72" s="3" t="s">
        <v>168</v>
      </c>
      <c r="E72" s="3" t="s">
        <v>2043</v>
      </c>
      <c r="F72" s="3" t="s">
        <v>18</v>
      </c>
      <c r="G72" s="3" t="s">
        <v>19</v>
      </c>
      <c r="J72" s="3">
        <v>62</v>
      </c>
      <c r="K72" s="3" t="s">
        <v>185</v>
      </c>
      <c r="L72" s="3" t="s">
        <v>1870</v>
      </c>
      <c r="M72" s="3" t="s">
        <v>22</v>
      </c>
      <c r="N72" s="3">
        <v>3</v>
      </c>
      <c r="O72" s="3" t="s">
        <v>175</v>
      </c>
      <c r="P72" s="3" t="s">
        <v>171</v>
      </c>
      <c r="Q72" s="3" t="s">
        <v>21</v>
      </c>
      <c r="R72" s="3" t="s">
        <v>21</v>
      </c>
      <c r="S72" s="28" t="s">
        <v>1625</v>
      </c>
      <c r="T72" s="28" t="s">
        <v>1646</v>
      </c>
      <c r="U72" s="28" t="s">
        <v>1627</v>
      </c>
      <c r="V72" s="28" t="s">
        <v>1647</v>
      </c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</row>
    <row r="73" spans="1:80" s="3" customFormat="1" x14ac:dyDescent="0.25">
      <c r="A73" s="34">
        <v>72</v>
      </c>
      <c r="B73" s="28">
        <v>24986743</v>
      </c>
      <c r="C73" s="3">
        <v>22</v>
      </c>
      <c r="D73" s="3" t="s">
        <v>168</v>
      </c>
      <c r="E73" s="3" t="s">
        <v>2043</v>
      </c>
      <c r="F73" s="3" t="s">
        <v>18</v>
      </c>
      <c r="G73" s="3" t="s">
        <v>19</v>
      </c>
      <c r="J73" s="3">
        <v>62</v>
      </c>
      <c r="K73" s="3" t="s">
        <v>174</v>
      </c>
      <c r="L73" s="3" t="s">
        <v>1871</v>
      </c>
      <c r="M73" s="3" t="s">
        <v>22</v>
      </c>
      <c r="N73" s="3">
        <v>3</v>
      </c>
      <c r="O73" s="3" t="s">
        <v>186</v>
      </c>
      <c r="P73" s="3" t="s">
        <v>79</v>
      </c>
      <c r="Q73" s="3" t="s">
        <v>21</v>
      </c>
      <c r="R73" s="3" t="s">
        <v>21</v>
      </c>
      <c r="S73" s="28" t="s">
        <v>1625</v>
      </c>
      <c r="T73" s="28" t="s">
        <v>1646</v>
      </c>
      <c r="U73" s="28" t="s">
        <v>1627</v>
      </c>
      <c r="V73" s="28" t="s">
        <v>1647</v>
      </c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</row>
    <row r="74" spans="1:80" s="3" customFormat="1" x14ac:dyDescent="0.25">
      <c r="A74" s="34">
        <v>73</v>
      </c>
      <c r="B74" s="28">
        <v>24986743</v>
      </c>
      <c r="C74" s="3">
        <v>23</v>
      </c>
      <c r="D74" s="3" t="s">
        <v>168</v>
      </c>
      <c r="E74" s="3" t="s">
        <v>2043</v>
      </c>
      <c r="F74" s="3" t="s">
        <v>18</v>
      </c>
      <c r="G74" s="3" t="s">
        <v>19</v>
      </c>
      <c r="J74" s="3">
        <v>62</v>
      </c>
      <c r="K74" s="3" t="s">
        <v>174</v>
      </c>
      <c r="L74" s="3" t="s">
        <v>1872</v>
      </c>
      <c r="M74" s="3" t="s">
        <v>22</v>
      </c>
      <c r="N74" s="3">
        <v>3</v>
      </c>
      <c r="O74" s="3" t="s">
        <v>187</v>
      </c>
      <c r="P74" s="3" t="s">
        <v>79</v>
      </c>
      <c r="Q74" s="3" t="s">
        <v>21</v>
      </c>
      <c r="R74" s="3" t="s">
        <v>21</v>
      </c>
      <c r="S74" s="28" t="s">
        <v>1625</v>
      </c>
      <c r="T74" s="28" t="s">
        <v>1646</v>
      </c>
      <c r="U74" s="28" t="s">
        <v>1627</v>
      </c>
      <c r="V74" s="28" t="s">
        <v>1647</v>
      </c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</row>
    <row r="75" spans="1:80" s="3" customFormat="1" x14ac:dyDescent="0.25">
      <c r="A75" s="34">
        <v>74</v>
      </c>
      <c r="B75" s="28">
        <v>24986743</v>
      </c>
      <c r="C75" s="3">
        <v>24</v>
      </c>
      <c r="D75" s="3" t="s">
        <v>168</v>
      </c>
      <c r="E75" s="3" t="s">
        <v>2043</v>
      </c>
      <c r="F75" s="3" t="s">
        <v>18</v>
      </c>
      <c r="G75" s="3" t="s">
        <v>19</v>
      </c>
      <c r="J75" s="3">
        <v>62</v>
      </c>
      <c r="K75" s="3" t="s">
        <v>112</v>
      </c>
      <c r="L75" s="3" t="s">
        <v>1873</v>
      </c>
      <c r="M75" s="3" t="s">
        <v>22</v>
      </c>
      <c r="N75" s="3">
        <v>3</v>
      </c>
      <c r="O75" s="3" t="s">
        <v>188</v>
      </c>
      <c r="P75" s="3" t="s">
        <v>171</v>
      </c>
      <c r="Q75" s="3" t="s">
        <v>21</v>
      </c>
      <c r="R75" s="3" t="s">
        <v>21</v>
      </c>
      <c r="S75" s="28" t="s">
        <v>1625</v>
      </c>
      <c r="T75" s="28" t="s">
        <v>1646</v>
      </c>
      <c r="U75" s="28" t="s">
        <v>1627</v>
      </c>
      <c r="V75" s="28" t="s">
        <v>1647</v>
      </c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</row>
    <row r="76" spans="1:80" x14ac:dyDescent="0.25">
      <c r="A76" s="34">
        <v>75</v>
      </c>
      <c r="B76" s="28">
        <v>24876271</v>
      </c>
      <c r="C76" s="3">
        <v>1</v>
      </c>
      <c r="D76" s="3" t="s">
        <v>60</v>
      </c>
      <c r="E76" s="3" t="s">
        <v>2036</v>
      </c>
      <c r="F76" s="3" t="s">
        <v>18</v>
      </c>
      <c r="G76" s="3" t="s">
        <v>19</v>
      </c>
      <c r="H76" s="3"/>
      <c r="I76" s="3"/>
      <c r="J76" s="28">
        <v>155</v>
      </c>
      <c r="K76" s="37" t="s">
        <v>21</v>
      </c>
      <c r="L76" s="3" t="s">
        <v>21</v>
      </c>
      <c r="M76" s="37" t="s">
        <v>22</v>
      </c>
      <c r="N76" s="3" t="s">
        <v>21</v>
      </c>
      <c r="O76" s="3" t="s">
        <v>191</v>
      </c>
      <c r="P76" s="3" t="s">
        <v>192</v>
      </c>
      <c r="Q76" s="3" t="s">
        <v>21</v>
      </c>
      <c r="R76" s="3" t="s">
        <v>21</v>
      </c>
      <c r="S76" s="28" t="s">
        <v>1670</v>
      </c>
      <c r="T76" s="28" t="s">
        <v>1671</v>
      </c>
      <c r="U76" s="28" t="s">
        <v>1672</v>
      </c>
      <c r="V76" s="28" t="s">
        <v>1673</v>
      </c>
    </row>
    <row r="77" spans="1:80" x14ac:dyDescent="0.25">
      <c r="A77" s="34">
        <v>76</v>
      </c>
      <c r="B77" s="28">
        <v>24876271</v>
      </c>
      <c r="C77" s="3">
        <v>2</v>
      </c>
      <c r="D77" s="28" t="s">
        <v>60</v>
      </c>
      <c r="E77" s="3" t="s">
        <v>2036</v>
      </c>
      <c r="F77" s="3" t="s">
        <v>18</v>
      </c>
      <c r="G77" s="3" t="s">
        <v>19</v>
      </c>
      <c r="H77" s="3"/>
      <c r="I77" s="3"/>
      <c r="J77" s="28">
        <v>155</v>
      </c>
      <c r="K77" s="37" t="s">
        <v>21</v>
      </c>
      <c r="L77" s="3" t="s">
        <v>21</v>
      </c>
      <c r="M77" s="37" t="s">
        <v>22</v>
      </c>
      <c r="N77" s="3" t="s">
        <v>21</v>
      </c>
      <c r="O77" s="3" t="s">
        <v>451</v>
      </c>
      <c r="P77" s="3" t="s">
        <v>171</v>
      </c>
      <c r="Q77" s="3" t="s">
        <v>21</v>
      </c>
      <c r="R77" s="3" t="s">
        <v>21</v>
      </c>
      <c r="S77" s="28" t="s">
        <v>1670</v>
      </c>
      <c r="T77" s="28" t="s">
        <v>1671</v>
      </c>
      <c r="U77" s="28" t="s">
        <v>1672</v>
      </c>
      <c r="V77" s="28" t="s">
        <v>1673</v>
      </c>
    </row>
    <row r="78" spans="1:80" x14ac:dyDescent="0.25">
      <c r="A78" s="34">
        <v>77</v>
      </c>
      <c r="B78" s="28">
        <v>24824674</v>
      </c>
      <c r="C78" s="3">
        <v>1</v>
      </c>
      <c r="D78" s="3" t="s">
        <v>60</v>
      </c>
      <c r="E78" s="3" t="s">
        <v>2036</v>
      </c>
      <c r="F78" s="3" t="s">
        <v>18</v>
      </c>
      <c r="G78" s="3" t="s">
        <v>19</v>
      </c>
      <c r="H78" s="3"/>
      <c r="I78" s="3"/>
      <c r="J78" s="3">
        <v>190</v>
      </c>
      <c r="K78" s="28" t="s">
        <v>82</v>
      </c>
      <c r="L78" s="3" t="s">
        <v>21</v>
      </c>
      <c r="M78" s="3" t="s">
        <v>22</v>
      </c>
      <c r="N78" s="3" t="s">
        <v>1898</v>
      </c>
      <c r="O78" s="3" t="s">
        <v>175</v>
      </c>
      <c r="P78" s="3" t="s">
        <v>193</v>
      </c>
      <c r="Q78" s="3" t="s">
        <v>21</v>
      </c>
      <c r="R78" s="3" t="s">
        <v>21</v>
      </c>
      <c r="S78" s="28" t="s">
        <v>1641</v>
      </c>
      <c r="T78" s="28" t="s">
        <v>1642</v>
      </c>
      <c r="U78" s="28" t="s">
        <v>1643</v>
      </c>
      <c r="V78" s="28" t="s">
        <v>1644</v>
      </c>
    </row>
    <row r="79" spans="1:80" x14ac:dyDescent="0.25">
      <c r="A79" s="34">
        <v>78</v>
      </c>
      <c r="B79" s="28">
        <v>24824674</v>
      </c>
      <c r="C79" s="3">
        <v>2</v>
      </c>
      <c r="D79" s="28" t="s">
        <v>60</v>
      </c>
      <c r="E79" s="3" t="s">
        <v>2036</v>
      </c>
      <c r="F79" s="3" t="s">
        <v>18</v>
      </c>
      <c r="G79" s="3" t="s">
        <v>19</v>
      </c>
      <c r="H79" s="3"/>
      <c r="I79" s="3"/>
      <c r="J79" s="3">
        <v>190</v>
      </c>
      <c r="K79" s="28" t="s">
        <v>1617</v>
      </c>
      <c r="L79" s="3" t="s">
        <v>21</v>
      </c>
      <c r="M79" s="3" t="s">
        <v>22</v>
      </c>
      <c r="N79" s="3" t="s">
        <v>1898</v>
      </c>
      <c r="O79" s="3" t="s">
        <v>187</v>
      </c>
      <c r="P79" s="3" t="s">
        <v>193</v>
      </c>
      <c r="Q79" s="3" t="s">
        <v>21</v>
      </c>
      <c r="R79" s="3" t="s">
        <v>21</v>
      </c>
      <c r="S79" s="28" t="s">
        <v>1641</v>
      </c>
      <c r="T79" s="28" t="s">
        <v>1642</v>
      </c>
      <c r="U79" s="28" t="s">
        <v>1643</v>
      </c>
      <c r="V79" s="28" t="s">
        <v>1644</v>
      </c>
    </row>
    <row r="80" spans="1:80" x14ac:dyDescent="0.25">
      <c r="A80" s="34">
        <v>79</v>
      </c>
      <c r="B80" s="28">
        <v>25037857</v>
      </c>
      <c r="C80" s="3">
        <v>1</v>
      </c>
      <c r="D80" s="3" t="s">
        <v>196</v>
      </c>
      <c r="E80" s="3" t="s">
        <v>2038</v>
      </c>
      <c r="F80" s="3" t="s">
        <v>18</v>
      </c>
      <c r="G80" s="3" t="s">
        <v>19</v>
      </c>
      <c r="H80" s="3"/>
      <c r="I80" s="3"/>
      <c r="J80" s="3">
        <v>60</v>
      </c>
      <c r="K80" s="3" t="s">
        <v>49</v>
      </c>
      <c r="L80" s="3" t="s">
        <v>1876</v>
      </c>
      <c r="M80" s="28" t="s">
        <v>53</v>
      </c>
      <c r="N80" s="3">
        <v>12</v>
      </c>
      <c r="O80" s="3" t="s">
        <v>197</v>
      </c>
      <c r="P80" s="3" t="s">
        <v>198</v>
      </c>
      <c r="Q80" s="3" t="s">
        <v>21</v>
      </c>
      <c r="R80" s="3" t="s">
        <v>21</v>
      </c>
      <c r="S80" s="28" t="s">
        <v>1625</v>
      </c>
      <c r="T80" s="28" t="s">
        <v>1626</v>
      </c>
      <c r="U80" s="28" t="s">
        <v>1627</v>
      </c>
      <c r="V80" s="28" t="s">
        <v>1628</v>
      </c>
    </row>
    <row r="81" spans="1:80" x14ac:dyDescent="0.25">
      <c r="A81" s="34">
        <v>80</v>
      </c>
      <c r="B81" s="3">
        <v>25037857</v>
      </c>
      <c r="C81" s="3">
        <v>2</v>
      </c>
      <c r="D81" s="3" t="s">
        <v>196</v>
      </c>
      <c r="E81" s="3" t="s">
        <v>2038</v>
      </c>
      <c r="F81" s="3" t="s">
        <v>18</v>
      </c>
      <c r="G81" s="3" t="s">
        <v>19</v>
      </c>
      <c r="H81" s="3"/>
      <c r="I81" s="3"/>
      <c r="J81" s="3">
        <v>60</v>
      </c>
      <c r="K81" s="3" t="s">
        <v>40</v>
      </c>
      <c r="L81" s="3" t="s">
        <v>1877</v>
      </c>
      <c r="M81" s="3" t="s">
        <v>22</v>
      </c>
      <c r="N81" s="3">
        <v>12</v>
      </c>
      <c r="O81" s="3" t="s">
        <v>199</v>
      </c>
      <c r="P81" s="3" t="s">
        <v>149</v>
      </c>
      <c r="Q81" s="3" t="s">
        <v>21</v>
      </c>
      <c r="R81" s="3" t="s">
        <v>21</v>
      </c>
      <c r="S81" s="28" t="s">
        <v>1625</v>
      </c>
      <c r="T81" s="28" t="s">
        <v>1626</v>
      </c>
      <c r="U81" s="28" t="s">
        <v>1627</v>
      </c>
      <c r="V81" s="28" t="s">
        <v>1628</v>
      </c>
    </row>
    <row r="82" spans="1:80" x14ac:dyDescent="0.25">
      <c r="A82" s="34">
        <v>81</v>
      </c>
      <c r="B82" s="3">
        <v>25037857</v>
      </c>
      <c r="C82" s="3">
        <v>3</v>
      </c>
      <c r="D82" s="3" t="s">
        <v>196</v>
      </c>
      <c r="E82" s="3" t="s">
        <v>2038</v>
      </c>
      <c r="F82" s="3" t="s">
        <v>18</v>
      </c>
      <c r="G82" s="3" t="s">
        <v>19</v>
      </c>
      <c r="H82" s="3"/>
      <c r="I82" s="3"/>
      <c r="J82" s="3">
        <v>60</v>
      </c>
      <c r="K82" s="3" t="s">
        <v>200</v>
      </c>
      <c r="L82" s="3" t="s">
        <v>1878</v>
      </c>
      <c r="M82" s="3" t="s">
        <v>22</v>
      </c>
      <c r="N82" s="3">
        <v>12</v>
      </c>
      <c r="O82" s="3" t="s">
        <v>201</v>
      </c>
      <c r="P82" s="3" t="s">
        <v>137</v>
      </c>
      <c r="Q82" s="3" t="s">
        <v>21</v>
      </c>
      <c r="R82" s="3" t="s">
        <v>21</v>
      </c>
      <c r="S82" s="28" t="s">
        <v>1625</v>
      </c>
      <c r="T82" s="28" t="s">
        <v>1626</v>
      </c>
      <c r="U82" s="28" t="s">
        <v>1627</v>
      </c>
      <c r="V82" s="28" t="s">
        <v>1628</v>
      </c>
    </row>
    <row r="83" spans="1:80" x14ac:dyDescent="0.25">
      <c r="A83" s="34">
        <v>82</v>
      </c>
      <c r="B83" s="3">
        <v>25037857</v>
      </c>
      <c r="C83" s="3">
        <v>4</v>
      </c>
      <c r="D83" s="3" t="s">
        <v>196</v>
      </c>
      <c r="E83" s="3" t="s">
        <v>2038</v>
      </c>
      <c r="F83" s="3" t="s">
        <v>18</v>
      </c>
      <c r="G83" s="3" t="s">
        <v>19</v>
      </c>
      <c r="H83" s="3"/>
      <c r="I83" s="3"/>
      <c r="J83" s="3">
        <v>60</v>
      </c>
      <c r="K83" s="3" t="s">
        <v>160</v>
      </c>
      <c r="L83" s="3" t="s">
        <v>1879</v>
      </c>
      <c r="M83" s="3" t="s">
        <v>22</v>
      </c>
      <c r="N83" s="3">
        <v>12</v>
      </c>
      <c r="O83" s="3" t="s">
        <v>202</v>
      </c>
      <c r="P83" s="3" t="s">
        <v>203</v>
      </c>
      <c r="Q83" s="3" t="s">
        <v>21</v>
      </c>
      <c r="R83" s="3" t="s">
        <v>21</v>
      </c>
      <c r="S83" s="28" t="s">
        <v>1625</v>
      </c>
      <c r="T83" s="28" t="s">
        <v>1626</v>
      </c>
      <c r="U83" s="28" t="s">
        <v>1627</v>
      </c>
      <c r="V83" s="28" t="s">
        <v>1628</v>
      </c>
    </row>
    <row r="84" spans="1:80" x14ac:dyDescent="0.25">
      <c r="A84" s="34">
        <v>83</v>
      </c>
      <c r="B84" s="3">
        <v>25037857</v>
      </c>
      <c r="C84" s="3">
        <v>5</v>
      </c>
      <c r="D84" s="3" t="s">
        <v>204</v>
      </c>
      <c r="E84" s="3" t="s">
        <v>2038</v>
      </c>
      <c r="F84" s="3" t="s">
        <v>18</v>
      </c>
      <c r="G84" s="3" t="s">
        <v>19</v>
      </c>
      <c r="H84" s="3"/>
      <c r="I84" s="3"/>
      <c r="J84" s="3">
        <v>60</v>
      </c>
      <c r="K84" s="3" t="s">
        <v>62</v>
      </c>
      <c r="L84" s="3" t="s">
        <v>1876</v>
      </c>
      <c r="M84" s="28" t="s">
        <v>53</v>
      </c>
      <c r="N84" s="3">
        <v>12</v>
      </c>
      <c r="O84" s="3" t="s">
        <v>205</v>
      </c>
      <c r="P84" s="3" t="s">
        <v>128</v>
      </c>
      <c r="Q84" s="3" t="s">
        <v>21</v>
      </c>
      <c r="R84" s="3" t="s">
        <v>21</v>
      </c>
      <c r="S84" s="28" t="s">
        <v>1625</v>
      </c>
      <c r="T84" s="28" t="s">
        <v>1626</v>
      </c>
      <c r="U84" s="28" t="s">
        <v>1627</v>
      </c>
      <c r="V84" s="28" t="s">
        <v>1628</v>
      </c>
    </row>
    <row r="85" spans="1:80" x14ac:dyDescent="0.25">
      <c r="A85" s="34">
        <v>84</v>
      </c>
      <c r="B85" s="3">
        <v>25037857</v>
      </c>
      <c r="C85" s="3">
        <v>6</v>
      </c>
      <c r="D85" s="3" t="s">
        <v>204</v>
      </c>
      <c r="E85" s="3" t="s">
        <v>2038</v>
      </c>
      <c r="F85" s="3" t="s">
        <v>18</v>
      </c>
      <c r="G85" s="3" t="s">
        <v>19</v>
      </c>
      <c r="H85" s="3"/>
      <c r="I85" s="3"/>
      <c r="J85" s="3">
        <v>60</v>
      </c>
      <c r="K85" s="3" t="s">
        <v>206</v>
      </c>
      <c r="L85" s="3" t="s">
        <v>1877</v>
      </c>
      <c r="M85" s="3" t="s">
        <v>22</v>
      </c>
      <c r="N85" s="3">
        <v>12</v>
      </c>
      <c r="O85" s="3" t="s">
        <v>207</v>
      </c>
      <c r="P85" s="3" t="s">
        <v>208</v>
      </c>
      <c r="Q85" s="3" t="s">
        <v>21</v>
      </c>
      <c r="R85" s="3" t="s">
        <v>21</v>
      </c>
      <c r="S85" s="28" t="s">
        <v>1625</v>
      </c>
      <c r="T85" s="28" t="s">
        <v>1626</v>
      </c>
      <c r="U85" s="28" t="s">
        <v>1627</v>
      </c>
      <c r="V85" s="28" t="s">
        <v>1628</v>
      </c>
    </row>
    <row r="86" spans="1:80" x14ac:dyDescent="0.25">
      <c r="A86" s="34">
        <v>85</v>
      </c>
      <c r="B86" s="3">
        <v>25037857</v>
      </c>
      <c r="C86" s="3">
        <v>7</v>
      </c>
      <c r="D86" s="3" t="s">
        <v>204</v>
      </c>
      <c r="E86" s="3" t="s">
        <v>2038</v>
      </c>
      <c r="F86" s="3" t="s">
        <v>18</v>
      </c>
      <c r="G86" s="3" t="s">
        <v>19</v>
      </c>
      <c r="H86" s="3"/>
      <c r="I86" s="3"/>
      <c r="J86" s="3">
        <v>60</v>
      </c>
      <c r="K86" s="3" t="s">
        <v>61</v>
      </c>
      <c r="L86" s="3" t="s">
        <v>1878</v>
      </c>
      <c r="M86" s="3" t="s">
        <v>22</v>
      </c>
      <c r="N86" s="3">
        <v>12</v>
      </c>
      <c r="O86" s="3" t="s">
        <v>209</v>
      </c>
      <c r="P86" s="3" t="s">
        <v>208</v>
      </c>
      <c r="Q86" s="3" t="s">
        <v>21</v>
      </c>
      <c r="R86" s="3" t="s">
        <v>21</v>
      </c>
      <c r="S86" s="28" t="s">
        <v>1625</v>
      </c>
      <c r="T86" s="28" t="s">
        <v>1626</v>
      </c>
      <c r="U86" s="28" t="s">
        <v>1627</v>
      </c>
      <c r="V86" s="28" t="s">
        <v>1628</v>
      </c>
    </row>
    <row r="87" spans="1:80" x14ac:dyDescent="0.25">
      <c r="A87" s="34">
        <v>86</v>
      </c>
      <c r="B87" s="3">
        <v>25037857</v>
      </c>
      <c r="C87" s="3">
        <v>8</v>
      </c>
      <c r="D87" s="3" t="s">
        <v>204</v>
      </c>
      <c r="E87" s="3" t="s">
        <v>2038</v>
      </c>
      <c r="F87" s="3" t="s">
        <v>18</v>
      </c>
      <c r="G87" s="3" t="s">
        <v>19</v>
      </c>
      <c r="H87" s="3"/>
      <c r="I87" s="3"/>
      <c r="J87" s="3">
        <v>60</v>
      </c>
      <c r="K87" s="3" t="s">
        <v>210</v>
      </c>
      <c r="L87" s="3" t="s">
        <v>1879</v>
      </c>
      <c r="M87" s="3" t="s">
        <v>22</v>
      </c>
      <c r="N87" s="3">
        <v>12</v>
      </c>
      <c r="O87" s="3" t="s">
        <v>211</v>
      </c>
      <c r="P87" s="3" t="s">
        <v>173</v>
      </c>
      <c r="Q87" s="3" t="s">
        <v>21</v>
      </c>
      <c r="R87" s="3" t="s">
        <v>21</v>
      </c>
      <c r="S87" s="28" t="s">
        <v>1625</v>
      </c>
      <c r="T87" s="28" t="s">
        <v>1626</v>
      </c>
      <c r="U87" s="28" t="s">
        <v>1627</v>
      </c>
      <c r="V87" s="28" t="s">
        <v>1628</v>
      </c>
    </row>
    <row r="88" spans="1:80" x14ac:dyDescent="0.25">
      <c r="A88" s="34">
        <v>87</v>
      </c>
      <c r="B88" s="3">
        <v>25037857</v>
      </c>
      <c r="C88" s="3">
        <v>9</v>
      </c>
      <c r="D88" s="3" t="s">
        <v>212</v>
      </c>
      <c r="E88" s="3" t="s">
        <v>2038</v>
      </c>
      <c r="F88" s="3" t="s">
        <v>18</v>
      </c>
      <c r="G88" s="3" t="s">
        <v>19</v>
      </c>
      <c r="H88" s="3"/>
      <c r="I88" s="3"/>
      <c r="J88" s="3">
        <v>60</v>
      </c>
      <c r="K88" s="3" t="s">
        <v>210</v>
      </c>
      <c r="L88" s="3" t="s">
        <v>1876</v>
      </c>
      <c r="M88" s="28" t="s">
        <v>53</v>
      </c>
      <c r="N88" s="3">
        <v>12</v>
      </c>
      <c r="O88" s="3" t="s">
        <v>213</v>
      </c>
      <c r="P88" s="3" t="s">
        <v>79</v>
      </c>
      <c r="Q88" s="3" t="s">
        <v>21</v>
      </c>
      <c r="R88" s="3" t="s">
        <v>21</v>
      </c>
      <c r="S88" s="28" t="s">
        <v>1625</v>
      </c>
      <c r="T88" s="28" t="s">
        <v>1626</v>
      </c>
      <c r="U88" s="28" t="s">
        <v>1627</v>
      </c>
      <c r="V88" s="28" t="s">
        <v>1628</v>
      </c>
    </row>
    <row r="89" spans="1:80" x14ac:dyDescent="0.25">
      <c r="A89" s="34">
        <v>88</v>
      </c>
      <c r="B89" s="3">
        <v>25037857</v>
      </c>
      <c r="C89" s="3">
        <v>10</v>
      </c>
      <c r="D89" s="3" t="s">
        <v>212</v>
      </c>
      <c r="E89" s="3" t="s">
        <v>2038</v>
      </c>
      <c r="F89" s="3" t="s">
        <v>18</v>
      </c>
      <c r="G89" s="3" t="s">
        <v>19</v>
      </c>
      <c r="H89" s="3"/>
      <c r="I89" s="3"/>
      <c r="J89" s="3">
        <v>60</v>
      </c>
      <c r="K89" s="3" t="s">
        <v>190</v>
      </c>
      <c r="L89" s="3" t="s">
        <v>1877</v>
      </c>
      <c r="M89" s="3" t="s">
        <v>22</v>
      </c>
      <c r="N89" s="3">
        <v>12</v>
      </c>
      <c r="O89" s="3" t="s">
        <v>214</v>
      </c>
      <c r="P89" s="3" t="s">
        <v>215</v>
      </c>
      <c r="Q89" s="3" t="s">
        <v>21</v>
      </c>
      <c r="R89" s="3" t="s">
        <v>21</v>
      </c>
      <c r="S89" s="28" t="s">
        <v>1625</v>
      </c>
      <c r="T89" s="28" t="s">
        <v>1626</v>
      </c>
      <c r="U89" s="28" t="s">
        <v>1627</v>
      </c>
      <c r="V89" s="28" t="s">
        <v>1628</v>
      </c>
    </row>
    <row r="90" spans="1:80" x14ac:dyDescent="0.25">
      <c r="A90" s="34">
        <v>89</v>
      </c>
      <c r="B90" s="3">
        <v>25037857</v>
      </c>
      <c r="C90" s="3">
        <v>11</v>
      </c>
      <c r="D90" s="3" t="s">
        <v>212</v>
      </c>
      <c r="E90" s="3" t="s">
        <v>2038</v>
      </c>
      <c r="F90" s="3" t="s">
        <v>18</v>
      </c>
      <c r="G90" s="3" t="s">
        <v>19</v>
      </c>
      <c r="H90" s="3"/>
      <c r="I90" s="3"/>
      <c r="J90" s="3">
        <v>60</v>
      </c>
      <c r="K90" s="3" t="s">
        <v>40</v>
      </c>
      <c r="L90" s="3" t="s">
        <v>1878</v>
      </c>
      <c r="M90" s="3" t="s">
        <v>22</v>
      </c>
      <c r="N90" s="3">
        <v>12</v>
      </c>
      <c r="O90" s="3" t="s">
        <v>216</v>
      </c>
      <c r="P90" s="3" t="s">
        <v>217</v>
      </c>
      <c r="Q90" s="3" t="s">
        <v>21</v>
      </c>
      <c r="R90" s="3" t="s">
        <v>21</v>
      </c>
      <c r="S90" s="28" t="s">
        <v>1625</v>
      </c>
      <c r="T90" s="28" t="s">
        <v>1626</v>
      </c>
      <c r="U90" s="28" t="s">
        <v>1627</v>
      </c>
      <c r="V90" s="28" t="s">
        <v>1628</v>
      </c>
    </row>
    <row r="91" spans="1:80" x14ac:dyDescent="0.25">
      <c r="A91" s="34">
        <v>90</v>
      </c>
      <c r="B91" s="3">
        <v>25037857</v>
      </c>
      <c r="C91" s="3">
        <v>12</v>
      </c>
      <c r="D91" s="3" t="s">
        <v>212</v>
      </c>
      <c r="E91" s="3" t="s">
        <v>2038</v>
      </c>
      <c r="F91" s="3" t="s">
        <v>18</v>
      </c>
      <c r="G91" s="3" t="s">
        <v>19</v>
      </c>
      <c r="H91" s="3"/>
      <c r="I91" s="3"/>
      <c r="J91" s="3">
        <v>60</v>
      </c>
      <c r="K91" s="3" t="s">
        <v>218</v>
      </c>
      <c r="L91" s="3" t="s">
        <v>1879</v>
      </c>
      <c r="M91" s="3" t="s">
        <v>22</v>
      </c>
      <c r="N91" s="3">
        <v>12</v>
      </c>
      <c r="O91" s="6">
        <v>1096</v>
      </c>
      <c r="P91" s="3" t="s">
        <v>182</v>
      </c>
      <c r="Q91" s="3" t="s">
        <v>21</v>
      </c>
      <c r="R91" s="3" t="s">
        <v>21</v>
      </c>
      <c r="S91" s="28" t="s">
        <v>1625</v>
      </c>
      <c r="T91" s="28" t="s">
        <v>1626</v>
      </c>
      <c r="U91" s="28" t="s">
        <v>1627</v>
      </c>
      <c r="V91" s="28" t="s">
        <v>1628</v>
      </c>
    </row>
    <row r="92" spans="1:80" s="3" customFormat="1" x14ac:dyDescent="0.25">
      <c r="A92" s="34">
        <v>91</v>
      </c>
      <c r="B92" s="3">
        <v>26254681</v>
      </c>
      <c r="C92" s="3">
        <v>1</v>
      </c>
      <c r="D92" s="3" t="s">
        <v>168</v>
      </c>
      <c r="E92" s="3" t="s">
        <v>2043</v>
      </c>
      <c r="F92" s="3" t="s">
        <v>18</v>
      </c>
      <c r="G92" s="3" t="s">
        <v>19</v>
      </c>
      <c r="J92" s="3" t="s">
        <v>21</v>
      </c>
      <c r="K92" s="3">
        <v>1</v>
      </c>
      <c r="L92" s="3" t="s">
        <v>21</v>
      </c>
      <c r="M92" s="3" t="s">
        <v>22</v>
      </c>
      <c r="N92" s="3" t="s">
        <v>21</v>
      </c>
      <c r="O92" s="3" t="s">
        <v>1394</v>
      </c>
      <c r="P92" s="8" t="s">
        <v>264</v>
      </c>
      <c r="Q92" s="3" t="s">
        <v>21</v>
      </c>
      <c r="R92" s="3" t="s">
        <v>21</v>
      </c>
      <c r="S92" s="28" t="s">
        <v>21</v>
      </c>
      <c r="T92" s="28" t="s">
        <v>21</v>
      </c>
      <c r="U92" s="28" t="s">
        <v>21</v>
      </c>
      <c r="V92" s="28" t="s">
        <v>21</v>
      </c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</row>
    <row r="93" spans="1:80" s="3" customFormat="1" x14ac:dyDescent="0.25">
      <c r="A93" s="34">
        <v>92</v>
      </c>
      <c r="B93" s="3">
        <v>26254681</v>
      </c>
      <c r="C93" s="3">
        <v>2</v>
      </c>
      <c r="D93" s="3" t="s">
        <v>220</v>
      </c>
      <c r="E93" s="3" t="s">
        <v>2043</v>
      </c>
      <c r="F93" s="3" t="s">
        <v>18</v>
      </c>
      <c r="G93" s="3" t="s">
        <v>19</v>
      </c>
      <c r="J93" s="3" t="s">
        <v>21</v>
      </c>
      <c r="K93" s="3" t="s">
        <v>101</v>
      </c>
      <c r="L93" s="3" t="s">
        <v>21</v>
      </c>
      <c r="M93" s="3" t="s">
        <v>22</v>
      </c>
      <c r="N93" s="3" t="s">
        <v>21</v>
      </c>
      <c r="O93" s="3" t="s">
        <v>1395</v>
      </c>
      <c r="P93" s="8" t="s">
        <v>264</v>
      </c>
      <c r="Q93" s="3" t="s">
        <v>21</v>
      </c>
      <c r="R93" s="3" t="s">
        <v>21</v>
      </c>
      <c r="S93" s="28" t="s">
        <v>21</v>
      </c>
      <c r="T93" s="28" t="s">
        <v>21</v>
      </c>
      <c r="U93" s="28" t="s">
        <v>21</v>
      </c>
      <c r="V93" s="28" t="s">
        <v>21</v>
      </c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</row>
    <row r="94" spans="1:80" s="3" customFormat="1" x14ac:dyDescent="0.25">
      <c r="A94" s="34">
        <v>93</v>
      </c>
      <c r="B94" s="3">
        <v>26254681</v>
      </c>
      <c r="C94" s="3">
        <v>3</v>
      </c>
      <c r="D94" s="3" t="s">
        <v>221</v>
      </c>
      <c r="E94" s="3" t="s">
        <v>2043</v>
      </c>
      <c r="F94" s="3" t="s">
        <v>18</v>
      </c>
      <c r="G94" s="3" t="s">
        <v>19</v>
      </c>
      <c r="J94" s="3" t="s">
        <v>21</v>
      </c>
      <c r="K94" s="3" t="s">
        <v>62</v>
      </c>
      <c r="L94" s="3" t="s">
        <v>21</v>
      </c>
      <c r="M94" s="3" t="s">
        <v>22</v>
      </c>
      <c r="N94" s="3" t="s">
        <v>21</v>
      </c>
      <c r="O94" s="3" t="s">
        <v>1396</v>
      </c>
      <c r="P94" s="3" t="s">
        <v>1397</v>
      </c>
      <c r="Q94" s="3" t="s">
        <v>21</v>
      </c>
      <c r="R94" s="3" t="s">
        <v>21</v>
      </c>
      <c r="S94" s="28" t="s">
        <v>21</v>
      </c>
      <c r="T94" s="28" t="s">
        <v>21</v>
      </c>
      <c r="U94" s="28" t="s">
        <v>21</v>
      </c>
      <c r="V94" s="28" t="s">
        <v>21</v>
      </c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</row>
    <row r="95" spans="1:80" s="3" customFormat="1" x14ac:dyDescent="0.25">
      <c r="A95" s="34">
        <v>94</v>
      </c>
      <c r="B95" s="3">
        <v>27084632</v>
      </c>
      <c r="C95" s="3">
        <v>1</v>
      </c>
      <c r="D95" s="28" t="s">
        <v>60</v>
      </c>
      <c r="E95" s="3" t="s">
        <v>2036</v>
      </c>
      <c r="F95" s="3" t="s">
        <v>18</v>
      </c>
      <c r="G95" s="3" t="s">
        <v>19</v>
      </c>
      <c r="J95" s="3" t="s">
        <v>21</v>
      </c>
      <c r="K95" s="3" t="s">
        <v>40</v>
      </c>
      <c r="L95" s="3" t="s">
        <v>21</v>
      </c>
      <c r="M95" s="3" t="s">
        <v>22</v>
      </c>
      <c r="N95" s="3" t="s">
        <v>1850</v>
      </c>
      <c r="O95" s="28" t="s">
        <v>1591</v>
      </c>
      <c r="P95" s="28" t="s">
        <v>109</v>
      </c>
      <c r="Q95" s="3" t="s">
        <v>21</v>
      </c>
      <c r="R95" s="3" t="s">
        <v>21</v>
      </c>
      <c r="S95" s="28" t="s">
        <v>21</v>
      </c>
      <c r="T95" s="28" t="s">
        <v>21</v>
      </c>
      <c r="U95" s="28" t="s">
        <v>21</v>
      </c>
      <c r="V95" s="28" t="s">
        <v>21</v>
      </c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</row>
    <row r="96" spans="1:80" s="3" customFormat="1" x14ac:dyDescent="0.25">
      <c r="A96" s="34">
        <v>95</v>
      </c>
      <c r="B96" s="46">
        <v>29016654</v>
      </c>
      <c r="C96" s="3">
        <v>1</v>
      </c>
      <c r="D96" s="3" t="s">
        <v>222</v>
      </c>
      <c r="E96" s="3" t="s">
        <v>2044</v>
      </c>
      <c r="F96" s="3" t="s">
        <v>18</v>
      </c>
      <c r="G96" s="3" t="s">
        <v>19</v>
      </c>
      <c r="J96" s="3">
        <v>61</v>
      </c>
      <c r="K96" s="3" t="s">
        <v>101</v>
      </c>
      <c r="L96" s="3" t="s">
        <v>1851</v>
      </c>
      <c r="M96" s="3" t="s">
        <v>22</v>
      </c>
      <c r="N96" s="28" t="s">
        <v>1928</v>
      </c>
      <c r="O96" s="8" t="s">
        <v>1398</v>
      </c>
      <c r="P96" s="3" t="s">
        <v>1486</v>
      </c>
      <c r="Q96" s="3" t="s">
        <v>21</v>
      </c>
      <c r="R96" s="3" t="s">
        <v>21</v>
      </c>
      <c r="S96" s="28" t="s">
        <v>1732</v>
      </c>
      <c r="T96" s="28" t="s">
        <v>1626</v>
      </c>
      <c r="U96" s="28" t="s">
        <v>1668</v>
      </c>
      <c r="V96" s="28" t="s">
        <v>1733</v>
      </c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</row>
    <row r="97" spans="1:80" s="3" customFormat="1" x14ac:dyDescent="0.25">
      <c r="A97" s="34">
        <v>96</v>
      </c>
      <c r="B97" s="46">
        <v>29016654</v>
      </c>
      <c r="C97" s="3">
        <v>2</v>
      </c>
      <c r="D97" s="3" t="s">
        <v>1343</v>
      </c>
      <c r="E97" s="28" t="s">
        <v>2038</v>
      </c>
      <c r="F97" s="3" t="s">
        <v>18</v>
      </c>
      <c r="G97" s="3" t="s">
        <v>19</v>
      </c>
      <c r="J97" s="3">
        <v>61</v>
      </c>
      <c r="K97" s="3" t="s">
        <v>225</v>
      </c>
      <c r="L97" s="3" t="s">
        <v>1851</v>
      </c>
      <c r="M97" s="3" t="s">
        <v>22</v>
      </c>
      <c r="N97" s="28" t="s">
        <v>1928</v>
      </c>
      <c r="O97" s="3" t="s">
        <v>1399</v>
      </c>
      <c r="P97" s="3" t="s">
        <v>1487</v>
      </c>
      <c r="Q97" s="3" t="s">
        <v>21</v>
      </c>
      <c r="R97" s="3" t="s">
        <v>21</v>
      </c>
      <c r="S97" s="28" t="s">
        <v>1732</v>
      </c>
      <c r="T97" s="28" t="s">
        <v>1626</v>
      </c>
      <c r="U97" s="28" t="s">
        <v>1668</v>
      </c>
      <c r="V97" s="28" t="s">
        <v>1733</v>
      </c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</row>
    <row r="98" spans="1:80" s="3" customFormat="1" x14ac:dyDescent="0.25">
      <c r="A98" s="34">
        <v>97</v>
      </c>
      <c r="B98" s="46">
        <v>29413288</v>
      </c>
      <c r="C98" s="3">
        <v>1</v>
      </c>
      <c r="D98" s="3" t="s">
        <v>32</v>
      </c>
      <c r="E98" s="3" t="s">
        <v>2033</v>
      </c>
      <c r="F98" s="3" t="s">
        <v>18</v>
      </c>
      <c r="G98" s="3" t="s">
        <v>19</v>
      </c>
      <c r="J98" s="3">
        <v>58</v>
      </c>
      <c r="K98" s="28" t="s">
        <v>21</v>
      </c>
      <c r="L98" s="3">
        <v>1</v>
      </c>
      <c r="M98" s="28" t="s">
        <v>1833</v>
      </c>
      <c r="N98" s="3">
        <v>5</v>
      </c>
      <c r="O98" s="8" t="s">
        <v>1400</v>
      </c>
      <c r="P98" s="3" t="s">
        <v>1488</v>
      </c>
      <c r="Q98" s="3" t="s">
        <v>21</v>
      </c>
      <c r="R98" s="3" t="s">
        <v>21</v>
      </c>
      <c r="S98" s="28" t="s">
        <v>1625</v>
      </c>
      <c r="T98" s="28" t="s">
        <v>1718</v>
      </c>
      <c r="U98" s="28" t="s">
        <v>1686</v>
      </c>
      <c r="V98" s="28" t="s">
        <v>1719</v>
      </c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</row>
    <row r="99" spans="1:80" s="3" customFormat="1" x14ac:dyDescent="0.25">
      <c r="A99" s="34">
        <v>98</v>
      </c>
      <c r="B99" s="46">
        <v>29413288</v>
      </c>
      <c r="C99" s="3">
        <v>2</v>
      </c>
      <c r="D99" s="3" t="s">
        <v>32</v>
      </c>
      <c r="E99" s="3" t="s">
        <v>2033</v>
      </c>
      <c r="F99" s="3" t="s">
        <v>18</v>
      </c>
      <c r="G99" s="3" t="s">
        <v>19</v>
      </c>
      <c r="J99" s="3">
        <v>11</v>
      </c>
      <c r="K99" s="28" t="s">
        <v>21</v>
      </c>
      <c r="L99" s="3">
        <v>12</v>
      </c>
      <c r="M99" s="3" t="s">
        <v>22</v>
      </c>
      <c r="N99" s="3">
        <v>5</v>
      </c>
      <c r="O99" s="8" t="s">
        <v>1401</v>
      </c>
      <c r="P99" s="3" t="s">
        <v>1489</v>
      </c>
      <c r="Q99" s="3" t="s">
        <v>21</v>
      </c>
      <c r="R99" s="3" t="s">
        <v>21</v>
      </c>
      <c r="S99" s="28" t="s">
        <v>1730</v>
      </c>
      <c r="T99" s="28" t="s">
        <v>1721</v>
      </c>
      <c r="U99" s="28" t="s">
        <v>1722</v>
      </c>
      <c r="V99" s="28" t="s">
        <v>1723</v>
      </c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</row>
    <row r="100" spans="1:80" s="3" customFormat="1" x14ac:dyDescent="0.25">
      <c r="A100" s="34">
        <v>99</v>
      </c>
      <c r="B100" s="46">
        <v>29413288</v>
      </c>
      <c r="C100" s="3">
        <v>3</v>
      </c>
      <c r="D100" s="3" t="s">
        <v>227</v>
      </c>
      <c r="E100" s="3" t="s">
        <v>2045</v>
      </c>
      <c r="F100" s="3" t="s">
        <v>18</v>
      </c>
      <c r="G100" s="3" t="s">
        <v>19</v>
      </c>
      <c r="J100" s="3">
        <v>58</v>
      </c>
      <c r="K100" s="28" t="s">
        <v>21</v>
      </c>
      <c r="L100" s="3">
        <v>1</v>
      </c>
      <c r="M100" s="28" t="s">
        <v>53</v>
      </c>
      <c r="N100" s="3">
        <v>5</v>
      </c>
      <c r="O100" s="3" t="s">
        <v>1402</v>
      </c>
      <c r="P100" s="3" t="s">
        <v>1490</v>
      </c>
      <c r="Q100" s="3" t="s">
        <v>21</v>
      </c>
      <c r="R100" s="3" t="s">
        <v>21</v>
      </c>
      <c r="S100" s="28" t="s">
        <v>1625</v>
      </c>
      <c r="T100" s="28" t="s">
        <v>1718</v>
      </c>
      <c r="U100" s="28" t="s">
        <v>1686</v>
      </c>
      <c r="V100" s="28" t="s">
        <v>1719</v>
      </c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</row>
    <row r="101" spans="1:80" s="3" customFormat="1" x14ac:dyDescent="0.25">
      <c r="A101" s="34">
        <v>100</v>
      </c>
      <c r="B101" s="46">
        <v>29413288</v>
      </c>
      <c r="C101" s="3">
        <v>4</v>
      </c>
      <c r="D101" s="3" t="s">
        <v>227</v>
      </c>
      <c r="E101" s="3" t="s">
        <v>2045</v>
      </c>
      <c r="F101" s="3" t="s">
        <v>18</v>
      </c>
      <c r="G101" s="3" t="s">
        <v>19</v>
      </c>
      <c r="J101" s="3">
        <v>11</v>
      </c>
      <c r="K101" s="28" t="s">
        <v>21</v>
      </c>
      <c r="L101" s="3">
        <v>12</v>
      </c>
      <c r="M101" s="3" t="s">
        <v>22</v>
      </c>
      <c r="N101" s="3">
        <v>5</v>
      </c>
      <c r="O101" s="3" t="s">
        <v>1403</v>
      </c>
      <c r="P101" s="3" t="s">
        <v>1491</v>
      </c>
      <c r="Q101" s="3" t="s">
        <v>21</v>
      </c>
      <c r="R101" s="3" t="s">
        <v>21</v>
      </c>
      <c r="S101" s="28" t="s">
        <v>1730</v>
      </c>
      <c r="T101" s="28" t="s">
        <v>1721</v>
      </c>
      <c r="U101" s="28" t="s">
        <v>1722</v>
      </c>
      <c r="V101" s="28" t="s">
        <v>1723</v>
      </c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</row>
    <row r="102" spans="1:80" s="3" customFormat="1" x14ac:dyDescent="0.25">
      <c r="A102" s="34">
        <v>101</v>
      </c>
      <c r="B102" s="46">
        <v>29413288</v>
      </c>
      <c r="C102" s="3">
        <v>5</v>
      </c>
      <c r="D102" s="3" t="s">
        <v>229</v>
      </c>
      <c r="E102" s="3" t="s">
        <v>2045</v>
      </c>
      <c r="F102" s="3" t="s">
        <v>18</v>
      </c>
      <c r="G102" s="3" t="s">
        <v>19</v>
      </c>
      <c r="J102" s="3">
        <v>58</v>
      </c>
      <c r="K102" s="28" t="s">
        <v>21</v>
      </c>
      <c r="L102" s="3">
        <v>1</v>
      </c>
      <c r="M102" s="28" t="s">
        <v>53</v>
      </c>
      <c r="N102" s="3">
        <v>5</v>
      </c>
      <c r="O102" s="3" t="s">
        <v>1404</v>
      </c>
      <c r="P102" s="3" t="s">
        <v>1438</v>
      </c>
      <c r="Q102" s="3" t="s">
        <v>21</v>
      </c>
      <c r="R102" s="3" t="s">
        <v>21</v>
      </c>
      <c r="S102" s="28" t="s">
        <v>1625</v>
      </c>
      <c r="T102" s="28" t="s">
        <v>1718</v>
      </c>
      <c r="U102" s="28" t="s">
        <v>1686</v>
      </c>
      <c r="V102" s="28" t="s">
        <v>1719</v>
      </c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</row>
    <row r="103" spans="1:80" s="3" customFormat="1" x14ac:dyDescent="0.25">
      <c r="A103" s="34">
        <v>102</v>
      </c>
      <c r="B103" s="46">
        <v>29413288</v>
      </c>
      <c r="C103" s="3">
        <v>6</v>
      </c>
      <c r="D103" s="3" t="s">
        <v>229</v>
      </c>
      <c r="E103" s="3" t="s">
        <v>2045</v>
      </c>
      <c r="F103" s="3" t="s">
        <v>18</v>
      </c>
      <c r="G103" s="3" t="s">
        <v>19</v>
      </c>
      <c r="J103" s="3">
        <v>11</v>
      </c>
      <c r="K103" s="28" t="s">
        <v>21</v>
      </c>
      <c r="L103" s="3">
        <v>12</v>
      </c>
      <c r="M103" s="3" t="s">
        <v>22</v>
      </c>
      <c r="N103" s="3">
        <v>5</v>
      </c>
      <c r="O103" s="3" t="s">
        <v>1405</v>
      </c>
      <c r="P103" s="3" t="s">
        <v>1492</v>
      </c>
      <c r="Q103" s="3" t="s">
        <v>21</v>
      </c>
      <c r="R103" s="3" t="s">
        <v>21</v>
      </c>
      <c r="S103" s="28" t="s">
        <v>1730</v>
      </c>
      <c r="T103" s="28" t="s">
        <v>1721</v>
      </c>
      <c r="U103" s="28" t="s">
        <v>1722</v>
      </c>
      <c r="V103" s="28" t="s">
        <v>1723</v>
      </c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</row>
    <row r="104" spans="1:80" s="3" customFormat="1" x14ac:dyDescent="0.25">
      <c r="A104" s="34">
        <v>103</v>
      </c>
      <c r="B104" s="46">
        <v>32880637</v>
      </c>
      <c r="C104" s="3">
        <v>1</v>
      </c>
      <c r="D104" s="3" t="s">
        <v>60</v>
      </c>
      <c r="E104" s="3" t="s">
        <v>2036</v>
      </c>
      <c r="F104" s="3" t="s">
        <v>18</v>
      </c>
      <c r="G104" s="3" t="s">
        <v>19</v>
      </c>
      <c r="J104" s="3" t="s">
        <v>1950</v>
      </c>
      <c r="K104" s="3" t="s">
        <v>206</v>
      </c>
      <c r="L104" s="3" t="s">
        <v>21</v>
      </c>
      <c r="M104" s="3" t="s">
        <v>22</v>
      </c>
      <c r="N104" s="3" t="s">
        <v>1850</v>
      </c>
      <c r="O104" s="28" t="s">
        <v>1835</v>
      </c>
      <c r="P104" s="28" t="s">
        <v>1836</v>
      </c>
      <c r="Q104" s="3" t="s">
        <v>21</v>
      </c>
      <c r="R104" s="3" t="s">
        <v>21</v>
      </c>
      <c r="S104" s="28" t="s">
        <v>1666</v>
      </c>
      <c r="T104" s="28" t="s">
        <v>1642</v>
      </c>
      <c r="U104" s="28" t="s">
        <v>1377</v>
      </c>
      <c r="V104" s="28" t="s">
        <v>1734</v>
      </c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</row>
    <row r="105" spans="1:80" s="3" customFormat="1" x14ac:dyDescent="0.25">
      <c r="A105" s="34">
        <v>104</v>
      </c>
      <c r="B105" s="46">
        <v>34916568</v>
      </c>
      <c r="C105" s="3">
        <v>1</v>
      </c>
      <c r="D105" s="3" t="s">
        <v>231</v>
      </c>
      <c r="E105" s="3" t="s">
        <v>2046</v>
      </c>
      <c r="F105" s="3" t="s">
        <v>18</v>
      </c>
      <c r="G105" s="38" t="s">
        <v>19</v>
      </c>
      <c r="H105" s="38"/>
      <c r="I105" s="38"/>
      <c r="J105" s="3" t="s">
        <v>21</v>
      </c>
      <c r="K105" s="3" t="s">
        <v>206</v>
      </c>
      <c r="L105" s="3" t="s">
        <v>1851</v>
      </c>
      <c r="M105" s="3" t="s">
        <v>22</v>
      </c>
      <c r="N105" s="3" t="s">
        <v>21</v>
      </c>
      <c r="O105" s="8" t="s">
        <v>1406</v>
      </c>
      <c r="P105" s="3" t="s">
        <v>1493</v>
      </c>
      <c r="Q105" s="37" t="s">
        <v>21</v>
      </c>
      <c r="R105" s="3" t="s">
        <v>21</v>
      </c>
      <c r="S105" s="32" t="s">
        <v>21</v>
      </c>
      <c r="T105" s="28" t="s">
        <v>21</v>
      </c>
      <c r="U105" s="28" t="s">
        <v>21</v>
      </c>
      <c r="V105" s="28" t="s">
        <v>21</v>
      </c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</row>
    <row r="106" spans="1:80" s="3" customFormat="1" x14ac:dyDescent="0.25">
      <c r="A106" s="34">
        <v>105</v>
      </c>
      <c r="B106" s="47">
        <v>34885223</v>
      </c>
      <c r="C106" s="3">
        <v>1</v>
      </c>
      <c r="D106" s="3" t="s">
        <v>238</v>
      </c>
      <c r="E106" s="28" t="s">
        <v>1834</v>
      </c>
      <c r="F106" s="3" t="s">
        <v>18</v>
      </c>
      <c r="G106" s="3" t="s">
        <v>19</v>
      </c>
      <c r="J106" s="3">
        <v>114</v>
      </c>
      <c r="K106" s="3">
        <v>1</v>
      </c>
      <c r="L106" s="3" t="s">
        <v>21</v>
      </c>
      <c r="M106" s="3" t="s">
        <v>22</v>
      </c>
      <c r="N106" s="3" t="s">
        <v>21</v>
      </c>
      <c r="O106" s="3" t="s">
        <v>239</v>
      </c>
      <c r="P106" s="3" t="s">
        <v>240</v>
      </c>
      <c r="Q106" s="3" t="s">
        <v>21</v>
      </c>
      <c r="R106" s="3" t="s">
        <v>21</v>
      </c>
      <c r="S106" s="28" t="s">
        <v>1666</v>
      </c>
      <c r="T106" s="28" t="s">
        <v>1735</v>
      </c>
      <c r="U106" s="28" t="s">
        <v>1691</v>
      </c>
      <c r="V106" s="28" t="s">
        <v>1736</v>
      </c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</row>
    <row r="107" spans="1:80" s="3" customFormat="1" x14ac:dyDescent="0.25">
      <c r="A107" s="34">
        <v>106</v>
      </c>
      <c r="B107" s="46">
        <v>34885223</v>
      </c>
      <c r="C107" s="3">
        <v>2</v>
      </c>
      <c r="D107" s="3" t="s">
        <v>238</v>
      </c>
      <c r="E107" s="28" t="s">
        <v>1834</v>
      </c>
      <c r="F107" s="3" t="s">
        <v>18</v>
      </c>
      <c r="G107" s="3" t="s">
        <v>19</v>
      </c>
      <c r="J107" s="3">
        <v>114</v>
      </c>
      <c r="K107" s="3" t="s">
        <v>226</v>
      </c>
      <c r="L107" s="3" t="s">
        <v>21</v>
      </c>
      <c r="M107" s="3" t="s">
        <v>22</v>
      </c>
      <c r="N107" s="3" t="s">
        <v>21</v>
      </c>
      <c r="O107" s="3" t="s">
        <v>1623</v>
      </c>
      <c r="P107" s="32" t="s">
        <v>41</v>
      </c>
      <c r="Q107" s="3" t="s">
        <v>21</v>
      </c>
      <c r="R107" s="3" t="s">
        <v>21</v>
      </c>
      <c r="S107" s="28" t="s">
        <v>1666</v>
      </c>
      <c r="T107" s="28" t="s">
        <v>1735</v>
      </c>
      <c r="U107" s="28" t="s">
        <v>1691</v>
      </c>
      <c r="V107" s="28" t="s">
        <v>1736</v>
      </c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</row>
    <row r="108" spans="1:80" s="3" customFormat="1" x14ac:dyDescent="0.25">
      <c r="A108" s="34">
        <v>107</v>
      </c>
      <c r="B108" s="46">
        <v>34885223</v>
      </c>
      <c r="C108" s="3">
        <v>3</v>
      </c>
      <c r="D108" s="3" t="s">
        <v>241</v>
      </c>
      <c r="E108" s="28" t="s">
        <v>1834</v>
      </c>
      <c r="F108" s="3" t="s">
        <v>18</v>
      </c>
      <c r="G108" s="3" t="s">
        <v>19</v>
      </c>
      <c r="J108" s="3">
        <v>114</v>
      </c>
      <c r="K108" s="3">
        <v>1</v>
      </c>
      <c r="L108" s="3" t="s">
        <v>21</v>
      </c>
      <c r="M108" s="3" t="s">
        <v>22</v>
      </c>
      <c r="N108" s="3" t="s">
        <v>21</v>
      </c>
      <c r="O108" s="3" t="s">
        <v>242</v>
      </c>
      <c r="P108" s="3" t="s">
        <v>243</v>
      </c>
      <c r="Q108" s="3" t="s">
        <v>21</v>
      </c>
      <c r="R108" s="3" t="s">
        <v>21</v>
      </c>
      <c r="S108" s="28" t="s">
        <v>1666</v>
      </c>
      <c r="T108" s="28" t="s">
        <v>1735</v>
      </c>
      <c r="U108" s="28" t="s">
        <v>1691</v>
      </c>
      <c r="V108" s="28" t="s">
        <v>1736</v>
      </c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</row>
    <row r="109" spans="1:80" s="3" customFormat="1" x14ac:dyDescent="0.25">
      <c r="A109" s="34">
        <v>108</v>
      </c>
      <c r="B109" s="46">
        <v>34885223</v>
      </c>
      <c r="C109" s="3">
        <v>4</v>
      </c>
      <c r="D109" s="3" t="s">
        <v>241</v>
      </c>
      <c r="E109" s="28" t="s">
        <v>1834</v>
      </c>
      <c r="F109" s="3" t="s">
        <v>18</v>
      </c>
      <c r="G109" s="3" t="s">
        <v>19</v>
      </c>
      <c r="J109" s="3">
        <v>114</v>
      </c>
      <c r="K109" s="3" t="s">
        <v>244</v>
      </c>
      <c r="L109" s="3" t="s">
        <v>21</v>
      </c>
      <c r="M109" s="3" t="s">
        <v>22</v>
      </c>
      <c r="N109" s="3" t="s">
        <v>21</v>
      </c>
      <c r="O109" s="3" t="s">
        <v>245</v>
      </c>
      <c r="P109" s="3" t="s">
        <v>246</v>
      </c>
      <c r="Q109" s="3" t="s">
        <v>21</v>
      </c>
      <c r="R109" s="3" t="s">
        <v>21</v>
      </c>
      <c r="S109" s="28" t="s">
        <v>1666</v>
      </c>
      <c r="T109" s="28" t="s">
        <v>1735</v>
      </c>
      <c r="U109" s="28" t="s">
        <v>1691</v>
      </c>
      <c r="V109" s="28" t="s">
        <v>1736</v>
      </c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</row>
    <row r="110" spans="1:80" s="3" customFormat="1" x14ac:dyDescent="0.25">
      <c r="A110" s="34">
        <v>109</v>
      </c>
      <c r="B110" s="46">
        <v>33806487</v>
      </c>
      <c r="C110" s="3">
        <v>1</v>
      </c>
      <c r="D110" s="3" t="s">
        <v>247</v>
      </c>
      <c r="E110" s="28" t="s">
        <v>2047</v>
      </c>
      <c r="F110" s="3" t="s">
        <v>18</v>
      </c>
      <c r="G110" s="3" t="s">
        <v>19</v>
      </c>
      <c r="J110" s="3">
        <v>230</v>
      </c>
      <c r="K110" s="37" t="s">
        <v>249</v>
      </c>
      <c r="L110" s="3" t="s">
        <v>21</v>
      </c>
      <c r="M110" s="3" t="s">
        <v>22</v>
      </c>
      <c r="N110" s="3" t="s">
        <v>1940</v>
      </c>
      <c r="O110" s="3" t="s">
        <v>1407</v>
      </c>
      <c r="P110" s="3" t="s">
        <v>1494</v>
      </c>
      <c r="Q110" s="3" t="s">
        <v>21</v>
      </c>
      <c r="R110" s="3" t="s">
        <v>21</v>
      </c>
      <c r="S110" s="28" t="s">
        <v>1648</v>
      </c>
      <c r="T110" s="28" t="s">
        <v>1693</v>
      </c>
      <c r="U110" s="28" t="s">
        <v>1650</v>
      </c>
      <c r="V110" s="28" t="s">
        <v>1653</v>
      </c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</row>
    <row r="111" spans="1:80" s="3" customFormat="1" x14ac:dyDescent="0.25">
      <c r="A111" s="34">
        <v>110</v>
      </c>
      <c r="B111" s="46">
        <v>33806487</v>
      </c>
      <c r="C111" s="3">
        <v>2</v>
      </c>
      <c r="D111" s="28" t="s">
        <v>252</v>
      </c>
      <c r="E111" s="3" t="s">
        <v>2048</v>
      </c>
      <c r="F111" s="3" t="s">
        <v>18</v>
      </c>
      <c r="G111" s="3" t="s">
        <v>19</v>
      </c>
      <c r="J111" s="3">
        <v>230</v>
      </c>
      <c r="K111" s="37" t="s">
        <v>253</v>
      </c>
      <c r="L111" s="3" t="s">
        <v>21</v>
      </c>
      <c r="M111" s="3" t="s">
        <v>22</v>
      </c>
      <c r="N111" s="3" t="s">
        <v>1940</v>
      </c>
      <c r="O111" s="3" t="s">
        <v>1408</v>
      </c>
      <c r="P111" s="3" t="s">
        <v>1495</v>
      </c>
      <c r="Q111" s="3" t="s">
        <v>21</v>
      </c>
      <c r="R111" s="3" t="s">
        <v>21</v>
      </c>
      <c r="S111" s="28" t="s">
        <v>1648</v>
      </c>
      <c r="T111" s="28" t="s">
        <v>1693</v>
      </c>
      <c r="U111" s="28" t="s">
        <v>1650</v>
      </c>
      <c r="V111" s="28" t="s">
        <v>1653</v>
      </c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</row>
    <row r="112" spans="1:80" s="3" customFormat="1" x14ac:dyDescent="0.25">
      <c r="A112" s="34">
        <v>111</v>
      </c>
      <c r="B112" s="46">
        <v>33597272</v>
      </c>
      <c r="C112" s="3">
        <v>1</v>
      </c>
      <c r="D112" s="3" t="s">
        <v>254</v>
      </c>
      <c r="E112" s="3" t="s">
        <v>2046</v>
      </c>
      <c r="F112" s="37" t="s">
        <v>18</v>
      </c>
      <c r="G112" s="3" t="s">
        <v>19</v>
      </c>
      <c r="J112" s="3" t="s">
        <v>1951</v>
      </c>
      <c r="K112" s="3" t="s">
        <v>96</v>
      </c>
      <c r="L112" s="3" t="s">
        <v>1853</v>
      </c>
      <c r="M112" s="3" t="s">
        <v>22</v>
      </c>
      <c r="N112" s="3" t="s">
        <v>21</v>
      </c>
      <c r="O112" s="3" t="s">
        <v>1409</v>
      </c>
      <c r="P112" s="3" t="s">
        <v>1496</v>
      </c>
      <c r="Q112" s="3" t="s">
        <v>21</v>
      </c>
      <c r="R112" s="3" t="s">
        <v>21</v>
      </c>
      <c r="S112" s="28" t="s">
        <v>1654</v>
      </c>
      <c r="T112" s="28" t="s">
        <v>1737</v>
      </c>
      <c r="U112" s="28" t="s">
        <v>1656</v>
      </c>
      <c r="V112" s="28" t="s">
        <v>1738</v>
      </c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</row>
    <row r="113" spans="1:80" s="3" customFormat="1" x14ac:dyDescent="0.25">
      <c r="A113" s="34">
        <v>112</v>
      </c>
      <c r="B113" s="46">
        <v>33597272</v>
      </c>
      <c r="C113" s="3">
        <v>2</v>
      </c>
      <c r="D113" s="28" t="s">
        <v>254</v>
      </c>
      <c r="E113" s="3" t="s">
        <v>2046</v>
      </c>
      <c r="F113" s="37" t="s">
        <v>18</v>
      </c>
      <c r="G113" s="3" t="s">
        <v>19</v>
      </c>
      <c r="J113" s="3" t="s">
        <v>1951</v>
      </c>
      <c r="K113" s="3" t="s">
        <v>194</v>
      </c>
      <c r="L113" s="3">
        <v>7</v>
      </c>
      <c r="M113" s="3" t="s">
        <v>22</v>
      </c>
      <c r="N113" s="3" t="s">
        <v>21</v>
      </c>
      <c r="O113" s="3" t="s">
        <v>1410</v>
      </c>
      <c r="P113" s="3" t="s">
        <v>1497</v>
      </c>
      <c r="Q113" s="3" t="s">
        <v>21</v>
      </c>
      <c r="R113" s="3" t="s">
        <v>21</v>
      </c>
      <c r="S113" s="28" t="s">
        <v>1654</v>
      </c>
      <c r="T113" s="28" t="s">
        <v>1737</v>
      </c>
      <c r="U113" s="28" t="s">
        <v>1656</v>
      </c>
      <c r="V113" s="28" t="s">
        <v>1738</v>
      </c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</row>
    <row r="114" spans="1:80" s="3" customFormat="1" x14ac:dyDescent="0.25">
      <c r="A114" s="34">
        <v>113</v>
      </c>
      <c r="B114" s="46">
        <v>33597272</v>
      </c>
      <c r="C114" s="3">
        <v>3</v>
      </c>
      <c r="D114" s="3" t="s">
        <v>267</v>
      </c>
      <c r="E114" s="3" t="s">
        <v>2049</v>
      </c>
      <c r="F114" s="3" t="s">
        <v>18</v>
      </c>
      <c r="G114" s="3" t="s">
        <v>19</v>
      </c>
      <c r="J114" s="3" t="s">
        <v>1951</v>
      </c>
      <c r="K114" s="3" t="s">
        <v>87</v>
      </c>
      <c r="L114" s="3" t="s">
        <v>1853</v>
      </c>
      <c r="M114" s="3" t="s">
        <v>22</v>
      </c>
      <c r="N114" s="3" t="s">
        <v>21</v>
      </c>
      <c r="O114" s="3" t="s">
        <v>1411</v>
      </c>
      <c r="P114" s="3" t="s">
        <v>1498</v>
      </c>
      <c r="Q114" s="3" t="s">
        <v>21</v>
      </c>
      <c r="R114" s="3" t="s">
        <v>21</v>
      </c>
      <c r="S114" s="28" t="s">
        <v>1654</v>
      </c>
      <c r="T114" s="28" t="s">
        <v>1737</v>
      </c>
      <c r="U114" s="28" t="s">
        <v>1656</v>
      </c>
      <c r="V114" s="28" t="s">
        <v>1738</v>
      </c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</row>
    <row r="115" spans="1:80" s="3" customFormat="1" x14ac:dyDescent="0.25">
      <c r="A115" s="34">
        <v>114</v>
      </c>
      <c r="B115" s="46">
        <v>33597272</v>
      </c>
      <c r="C115" s="3">
        <v>4</v>
      </c>
      <c r="D115" s="3" t="s">
        <v>267</v>
      </c>
      <c r="E115" s="3" t="s">
        <v>2049</v>
      </c>
      <c r="F115" s="3" t="s">
        <v>18</v>
      </c>
      <c r="G115" s="3" t="s">
        <v>19</v>
      </c>
      <c r="J115" s="3" t="s">
        <v>1951</v>
      </c>
      <c r="K115" s="3" t="s">
        <v>194</v>
      </c>
      <c r="L115" s="3">
        <v>7</v>
      </c>
      <c r="M115" s="3" t="s">
        <v>22</v>
      </c>
      <c r="N115" s="3" t="s">
        <v>21</v>
      </c>
      <c r="O115" s="3" t="s">
        <v>1412</v>
      </c>
      <c r="P115" s="3" t="s">
        <v>1499</v>
      </c>
      <c r="Q115" s="3" t="s">
        <v>21</v>
      </c>
      <c r="R115" s="3" t="s">
        <v>21</v>
      </c>
      <c r="S115" s="28" t="s">
        <v>1654</v>
      </c>
      <c r="T115" s="28" t="s">
        <v>1737</v>
      </c>
      <c r="U115" s="28" t="s">
        <v>1656</v>
      </c>
      <c r="V115" s="28" t="s">
        <v>1738</v>
      </c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</row>
    <row r="116" spans="1:80" s="3" customFormat="1" x14ac:dyDescent="0.25">
      <c r="A116" s="34">
        <v>115</v>
      </c>
      <c r="B116" s="46">
        <v>30159358</v>
      </c>
      <c r="C116" s="3">
        <v>1</v>
      </c>
      <c r="D116" s="3" t="s">
        <v>98</v>
      </c>
      <c r="E116" s="3" t="s">
        <v>2041</v>
      </c>
      <c r="F116" s="3" t="s">
        <v>18</v>
      </c>
      <c r="G116" s="3" t="s">
        <v>19</v>
      </c>
      <c r="J116" s="3">
        <v>71</v>
      </c>
      <c r="K116" s="3" t="s">
        <v>42</v>
      </c>
      <c r="L116" s="3" t="s">
        <v>1852</v>
      </c>
      <c r="M116" s="3" t="s">
        <v>53</v>
      </c>
      <c r="N116" s="3" t="s">
        <v>21</v>
      </c>
      <c r="O116" s="3" t="s">
        <v>268</v>
      </c>
      <c r="P116" s="3" t="s">
        <v>195</v>
      </c>
      <c r="Q116" s="3" t="s">
        <v>21</v>
      </c>
      <c r="R116" s="3" t="s">
        <v>21</v>
      </c>
      <c r="S116" s="28" t="s">
        <v>1674</v>
      </c>
      <c r="T116" s="28" t="s">
        <v>1694</v>
      </c>
      <c r="U116" s="28" t="s">
        <v>1668</v>
      </c>
      <c r="V116" s="28" t="s">
        <v>1698</v>
      </c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</row>
    <row r="117" spans="1:80" s="3" customFormat="1" x14ac:dyDescent="0.25">
      <c r="A117" s="34">
        <v>116</v>
      </c>
      <c r="B117" s="46">
        <v>30159358</v>
      </c>
      <c r="C117" s="3">
        <v>2</v>
      </c>
      <c r="D117" s="3" t="s">
        <v>98</v>
      </c>
      <c r="E117" s="3" t="s">
        <v>2041</v>
      </c>
      <c r="F117" s="3" t="s">
        <v>18</v>
      </c>
      <c r="G117" s="3" t="s">
        <v>19</v>
      </c>
      <c r="J117" s="3">
        <v>71</v>
      </c>
      <c r="K117" s="3" t="s">
        <v>249</v>
      </c>
      <c r="L117" s="3" t="s">
        <v>1880</v>
      </c>
      <c r="M117" s="3" t="s">
        <v>53</v>
      </c>
      <c r="N117" s="3" t="s">
        <v>21</v>
      </c>
      <c r="O117" s="3" t="s">
        <v>58</v>
      </c>
      <c r="P117" s="3" t="s">
        <v>195</v>
      </c>
      <c r="Q117" s="3" t="s">
        <v>21</v>
      </c>
      <c r="R117" s="3" t="s">
        <v>21</v>
      </c>
      <c r="S117" s="28" t="s">
        <v>1674</v>
      </c>
      <c r="T117" s="28" t="s">
        <v>1694</v>
      </c>
      <c r="U117" s="28" t="s">
        <v>1668</v>
      </c>
      <c r="V117" s="28" t="s">
        <v>1698</v>
      </c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</row>
    <row r="118" spans="1:80" s="3" customFormat="1" x14ac:dyDescent="0.25">
      <c r="A118" s="34">
        <v>117</v>
      </c>
      <c r="B118" s="46">
        <v>30159358</v>
      </c>
      <c r="C118" s="3">
        <v>3</v>
      </c>
      <c r="D118" s="3" t="s">
        <v>98</v>
      </c>
      <c r="E118" s="3" t="s">
        <v>2041</v>
      </c>
      <c r="F118" s="3" t="s">
        <v>18</v>
      </c>
      <c r="G118" s="3" t="s">
        <v>19</v>
      </c>
      <c r="J118" s="3">
        <v>71</v>
      </c>
      <c r="K118" s="3" t="s">
        <v>163</v>
      </c>
      <c r="L118" s="3" t="s">
        <v>1881</v>
      </c>
      <c r="M118" s="3" t="s">
        <v>53</v>
      </c>
      <c r="N118" s="3" t="s">
        <v>21</v>
      </c>
      <c r="O118" s="3" t="s">
        <v>269</v>
      </c>
      <c r="P118" s="3" t="s">
        <v>195</v>
      </c>
      <c r="Q118" s="3" t="s">
        <v>21</v>
      </c>
      <c r="R118" s="3" t="s">
        <v>21</v>
      </c>
      <c r="S118" s="28" t="s">
        <v>1674</v>
      </c>
      <c r="T118" s="28" t="s">
        <v>1694</v>
      </c>
      <c r="U118" s="28" t="s">
        <v>1668</v>
      </c>
      <c r="V118" s="28" t="s">
        <v>1698</v>
      </c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</row>
    <row r="119" spans="1:80" s="3" customFormat="1" x14ac:dyDescent="0.25">
      <c r="A119" s="34">
        <v>118</v>
      </c>
      <c r="B119" s="46">
        <v>30159358</v>
      </c>
      <c r="C119" s="3">
        <v>4</v>
      </c>
      <c r="D119" s="3" t="s">
        <v>98</v>
      </c>
      <c r="E119" s="3" t="s">
        <v>2041</v>
      </c>
      <c r="F119" s="3" t="s">
        <v>18</v>
      </c>
      <c r="G119" s="3" t="s">
        <v>19</v>
      </c>
      <c r="J119" s="28">
        <v>71</v>
      </c>
      <c r="K119" s="3" t="s">
        <v>270</v>
      </c>
      <c r="L119" s="3" t="s">
        <v>1882</v>
      </c>
      <c r="M119" s="3" t="s">
        <v>53</v>
      </c>
      <c r="N119" s="3" t="s">
        <v>21</v>
      </c>
      <c r="O119" s="3" t="s">
        <v>271</v>
      </c>
      <c r="P119" s="3" t="s">
        <v>272</v>
      </c>
      <c r="Q119" s="3" t="s">
        <v>21</v>
      </c>
      <c r="R119" s="3" t="s">
        <v>21</v>
      </c>
      <c r="S119" s="28" t="s">
        <v>1674</v>
      </c>
      <c r="T119" s="28" t="s">
        <v>1694</v>
      </c>
      <c r="U119" s="28" t="s">
        <v>1668</v>
      </c>
      <c r="V119" s="28" t="s">
        <v>1698</v>
      </c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</row>
    <row r="120" spans="1:80" s="3" customFormat="1" x14ac:dyDescent="0.25">
      <c r="A120" s="34">
        <v>119</v>
      </c>
      <c r="B120" s="46">
        <v>30159358</v>
      </c>
      <c r="C120" s="3">
        <v>5</v>
      </c>
      <c r="D120" s="3" t="s">
        <v>98</v>
      </c>
      <c r="E120" s="3" t="s">
        <v>2041</v>
      </c>
      <c r="F120" s="3" t="s">
        <v>18</v>
      </c>
      <c r="G120" s="3" t="s">
        <v>19</v>
      </c>
      <c r="J120" s="3">
        <v>160</v>
      </c>
      <c r="K120" s="3" t="s">
        <v>273</v>
      </c>
      <c r="L120" s="3" t="s">
        <v>1883</v>
      </c>
      <c r="M120" s="3" t="s">
        <v>53</v>
      </c>
      <c r="N120" s="3" t="s">
        <v>21</v>
      </c>
      <c r="O120" s="3" t="s">
        <v>275</v>
      </c>
      <c r="P120" s="3" t="s">
        <v>195</v>
      </c>
      <c r="Q120" s="3" t="s">
        <v>21</v>
      </c>
      <c r="R120" s="3" t="s">
        <v>21</v>
      </c>
      <c r="S120" s="28" t="s">
        <v>1648</v>
      </c>
      <c r="T120" s="28" t="s">
        <v>1699</v>
      </c>
      <c r="U120" s="28" t="s">
        <v>1650</v>
      </c>
      <c r="V120" s="28" t="s">
        <v>1700</v>
      </c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</row>
    <row r="121" spans="1:80" s="3" customFormat="1" x14ac:dyDescent="0.25">
      <c r="A121" s="34">
        <v>120</v>
      </c>
      <c r="B121" s="46">
        <v>30159358</v>
      </c>
      <c r="C121" s="3">
        <v>6</v>
      </c>
      <c r="D121" s="3" t="s">
        <v>98</v>
      </c>
      <c r="E121" s="3" t="s">
        <v>2041</v>
      </c>
      <c r="F121" s="3" t="s">
        <v>18</v>
      </c>
      <c r="G121" s="3" t="s">
        <v>19</v>
      </c>
      <c r="J121" s="3">
        <v>160</v>
      </c>
      <c r="K121" s="3" t="s">
        <v>206</v>
      </c>
      <c r="L121" s="3" t="s">
        <v>1884</v>
      </c>
      <c r="M121" s="3" t="s">
        <v>53</v>
      </c>
      <c r="N121" s="3" t="s">
        <v>21</v>
      </c>
      <c r="O121" s="3" t="s">
        <v>57</v>
      </c>
      <c r="P121" s="3" t="s">
        <v>276</v>
      </c>
      <c r="Q121" s="3" t="s">
        <v>21</v>
      </c>
      <c r="R121" s="3" t="s">
        <v>21</v>
      </c>
      <c r="S121" s="28" t="s">
        <v>1648</v>
      </c>
      <c r="T121" s="28" t="s">
        <v>1699</v>
      </c>
      <c r="U121" s="28" t="s">
        <v>1650</v>
      </c>
      <c r="V121" s="28" t="s">
        <v>1700</v>
      </c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</row>
    <row r="122" spans="1:80" s="3" customFormat="1" x14ac:dyDescent="0.25">
      <c r="A122" s="34">
        <v>121</v>
      </c>
      <c r="B122" s="46">
        <v>30159358</v>
      </c>
      <c r="C122" s="3">
        <v>7</v>
      </c>
      <c r="D122" s="3" t="s">
        <v>98</v>
      </c>
      <c r="E122" s="3" t="s">
        <v>2041</v>
      </c>
      <c r="F122" s="3" t="s">
        <v>18</v>
      </c>
      <c r="G122" s="3" t="s">
        <v>19</v>
      </c>
      <c r="J122" s="3">
        <v>160</v>
      </c>
      <c r="K122" s="3" t="s">
        <v>277</v>
      </c>
      <c r="L122" s="3" t="s">
        <v>1885</v>
      </c>
      <c r="M122" s="3" t="s">
        <v>53</v>
      </c>
      <c r="N122" s="3" t="s">
        <v>21</v>
      </c>
      <c r="O122" s="3" t="s">
        <v>184</v>
      </c>
      <c r="P122" s="3" t="s">
        <v>278</v>
      </c>
      <c r="Q122" s="3" t="s">
        <v>21</v>
      </c>
      <c r="R122" s="3" t="s">
        <v>21</v>
      </c>
      <c r="S122" s="28" t="s">
        <v>1648</v>
      </c>
      <c r="T122" s="28" t="s">
        <v>1699</v>
      </c>
      <c r="U122" s="28" t="s">
        <v>1650</v>
      </c>
      <c r="V122" s="28" t="s">
        <v>1700</v>
      </c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</row>
    <row r="123" spans="1:80" s="3" customFormat="1" x14ac:dyDescent="0.25">
      <c r="A123" s="34">
        <v>122</v>
      </c>
      <c r="B123" s="46">
        <v>30159358</v>
      </c>
      <c r="C123" s="3">
        <v>8</v>
      </c>
      <c r="D123" s="3" t="s">
        <v>98</v>
      </c>
      <c r="E123" s="3" t="s">
        <v>2041</v>
      </c>
      <c r="F123" s="3" t="s">
        <v>18</v>
      </c>
      <c r="G123" s="3" t="s">
        <v>19</v>
      </c>
      <c r="J123" s="3">
        <v>160</v>
      </c>
      <c r="K123" s="3" t="s">
        <v>244</v>
      </c>
      <c r="L123" s="3" t="s">
        <v>1886</v>
      </c>
      <c r="M123" s="3" t="s">
        <v>53</v>
      </c>
      <c r="N123" s="3" t="s">
        <v>21</v>
      </c>
      <c r="O123" s="3" t="s">
        <v>279</v>
      </c>
      <c r="P123" s="3" t="s">
        <v>278</v>
      </c>
      <c r="Q123" s="3" t="s">
        <v>21</v>
      </c>
      <c r="R123" s="3" t="s">
        <v>21</v>
      </c>
      <c r="S123" s="28" t="s">
        <v>1648</v>
      </c>
      <c r="T123" s="28" t="s">
        <v>1699</v>
      </c>
      <c r="U123" s="28" t="s">
        <v>1650</v>
      </c>
      <c r="V123" s="28" t="s">
        <v>1700</v>
      </c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</row>
    <row r="124" spans="1:80" s="3" customFormat="1" x14ac:dyDescent="0.25">
      <c r="A124" s="34">
        <v>123</v>
      </c>
      <c r="B124" s="46">
        <v>30159358</v>
      </c>
      <c r="C124" s="3">
        <v>9</v>
      </c>
      <c r="D124" s="3" t="s">
        <v>280</v>
      </c>
      <c r="E124" s="3" t="s">
        <v>2043</v>
      </c>
      <c r="F124" s="3" t="s">
        <v>18</v>
      </c>
      <c r="G124" s="3" t="s">
        <v>19</v>
      </c>
      <c r="J124" s="3">
        <v>71</v>
      </c>
      <c r="K124" s="3" t="s">
        <v>200</v>
      </c>
      <c r="L124" s="3" t="s">
        <v>1852</v>
      </c>
      <c r="M124" s="3" t="s">
        <v>53</v>
      </c>
      <c r="N124" s="3" t="s">
        <v>21</v>
      </c>
      <c r="O124" s="3" t="s">
        <v>281</v>
      </c>
      <c r="P124" s="3" t="s">
        <v>195</v>
      </c>
      <c r="Q124" s="3" t="s">
        <v>21</v>
      </c>
      <c r="R124" s="3" t="s">
        <v>21</v>
      </c>
      <c r="S124" s="28" t="s">
        <v>1674</v>
      </c>
      <c r="T124" s="28" t="s">
        <v>1694</v>
      </c>
      <c r="U124" s="28" t="s">
        <v>1668</v>
      </c>
      <c r="V124" s="28" t="s">
        <v>1698</v>
      </c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</row>
    <row r="125" spans="1:80" s="3" customFormat="1" x14ac:dyDescent="0.25">
      <c r="A125" s="34">
        <v>124</v>
      </c>
      <c r="B125" s="46">
        <v>30159358</v>
      </c>
      <c r="C125" s="3">
        <v>10</v>
      </c>
      <c r="D125" s="3" t="s">
        <v>280</v>
      </c>
      <c r="E125" s="3" t="s">
        <v>2043</v>
      </c>
      <c r="F125" s="3" t="s">
        <v>18</v>
      </c>
      <c r="G125" s="3" t="s">
        <v>19</v>
      </c>
      <c r="J125" s="3">
        <v>71</v>
      </c>
      <c r="K125" s="3" t="s">
        <v>282</v>
      </c>
      <c r="L125" s="3" t="s">
        <v>1880</v>
      </c>
      <c r="M125" s="3" t="s">
        <v>53</v>
      </c>
      <c r="N125" s="3" t="s">
        <v>21</v>
      </c>
      <c r="O125" s="3" t="s">
        <v>279</v>
      </c>
      <c r="P125" s="3" t="s">
        <v>278</v>
      </c>
      <c r="Q125" s="3" t="s">
        <v>21</v>
      </c>
      <c r="R125" s="3" t="s">
        <v>21</v>
      </c>
      <c r="S125" s="28" t="s">
        <v>1674</v>
      </c>
      <c r="T125" s="28" t="s">
        <v>1694</v>
      </c>
      <c r="U125" s="28" t="s">
        <v>1668</v>
      </c>
      <c r="V125" s="28" t="s">
        <v>1698</v>
      </c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</row>
    <row r="126" spans="1:80" s="3" customFormat="1" x14ac:dyDescent="0.25">
      <c r="A126" s="34">
        <v>125</v>
      </c>
      <c r="B126" s="46">
        <v>30159358</v>
      </c>
      <c r="C126" s="3">
        <v>11</v>
      </c>
      <c r="D126" s="3" t="s">
        <v>280</v>
      </c>
      <c r="E126" s="3" t="s">
        <v>2043</v>
      </c>
      <c r="F126" s="3" t="s">
        <v>18</v>
      </c>
      <c r="G126" s="3" t="s">
        <v>19</v>
      </c>
      <c r="J126" s="3">
        <v>71</v>
      </c>
      <c r="K126" s="3" t="s">
        <v>283</v>
      </c>
      <c r="L126" s="3" t="s">
        <v>1881</v>
      </c>
      <c r="M126" s="3" t="s">
        <v>53</v>
      </c>
      <c r="N126" s="3" t="s">
        <v>21</v>
      </c>
      <c r="O126" s="3" t="s">
        <v>284</v>
      </c>
      <c r="P126" s="3" t="s">
        <v>278</v>
      </c>
      <c r="Q126" s="3" t="s">
        <v>21</v>
      </c>
      <c r="R126" s="3" t="s">
        <v>21</v>
      </c>
      <c r="S126" s="28" t="s">
        <v>1674</v>
      </c>
      <c r="T126" s="28" t="s">
        <v>1694</v>
      </c>
      <c r="U126" s="28" t="s">
        <v>1668</v>
      </c>
      <c r="V126" s="28" t="s">
        <v>1698</v>
      </c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</row>
    <row r="127" spans="1:80" s="3" customFormat="1" x14ac:dyDescent="0.25">
      <c r="A127" s="34">
        <v>126</v>
      </c>
      <c r="B127" s="46">
        <v>30159358</v>
      </c>
      <c r="C127" s="3">
        <v>12</v>
      </c>
      <c r="D127" s="3" t="s">
        <v>280</v>
      </c>
      <c r="E127" s="3" t="s">
        <v>2043</v>
      </c>
      <c r="F127" s="3" t="s">
        <v>18</v>
      </c>
      <c r="G127" s="3" t="s">
        <v>19</v>
      </c>
      <c r="J127" s="3">
        <v>71</v>
      </c>
      <c r="K127" s="3" t="s">
        <v>270</v>
      </c>
      <c r="L127" s="3" t="s">
        <v>1882</v>
      </c>
      <c r="M127" s="3" t="s">
        <v>53</v>
      </c>
      <c r="N127" s="3" t="s">
        <v>21</v>
      </c>
      <c r="O127" s="3" t="s">
        <v>285</v>
      </c>
      <c r="P127" s="3" t="s">
        <v>195</v>
      </c>
      <c r="Q127" s="3" t="s">
        <v>21</v>
      </c>
      <c r="R127" s="3" t="s">
        <v>21</v>
      </c>
      <c r="S127" s="28" t="s">
        <v>1674</v>
      </c>
      <c r="T127" s="28" t="s">
        <v>1694</v>
      </c>
      <c r="U127" s="28" t="s">
        <v>1668</v>
      </c>
      <c r="V127" s="28" t="s">
        <v>1698</v>
      </c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</row>
    <row r="128" spans="1:80" s="3" customFormat="1" x14ac:dyDescent="0.25">
      <c r="A128" s="34">
        <v>127</v>
      </c>
      <c r="B128" s="46">
        <v>30159358</v>
      </c>
      <c r="C128" s="3">
        <v>13</v>
      </c>
      <c r="D128" s="3" t="s">
        <v>280</v>
      </c>
      <c r="E128" s="3" t="s">
        <v>2043</v>
      </c>
      <c r="F128" s="3" t="s">
        <v>18</v>
      </c>
      <c r="G128" s="3" t="s">
        <v>19</v>
      </c>
      <c r="J128" s="3">
        <v>160</v>
      </c>
      <c r="K128" s="3" t="s">
        <v>200</v>
      </c>
      <c r="L128" s="3" t="s">
        <v>1883</v>
      </c>
      <c r="M128" s="3" t="s">
        <v>53</v>
      </c>
      <c r="N128" s="3" t="s">
        <v>21</v>
      </c>
      <c r="O128" s="3" t="s">
        <v>279</v>
      </c>
      <c r="P128" s="3" t="s">
        <v>195</v>
      </c>
      <c r="Q128" s="3" t="s">
        <v>21</v>
      </c>
      <c r="R128" s="3" t="s">
        <v>21</v>
      </c>
      <c r="S128" s="28" t="s">
        <v>1648</v>
      </c>
      <c r="T128" s="28" t="s">
        <v>1699</v>
      </c>
      <c r="U128" s="28" t="s">
        <v>1650</v>
      </c>
      <c r="V128" s="28" t="s">
        <v>1700</v>
      </c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</row>
    <row r="129" spans="1:80" s="3" customFormat="1" x14ac:dyDescent="0.25">
      <c r="A129" s="34">
        <v>128</v>
      </c>
      <c r="B129" s="46">
        <v>30159358</v>
      </c>
      <c r="C129" s="3">
        <v>14</v>
      </c>
      <c r="D129" s="3" t="s">
        <v>280</v>
      </c>
      <c r="E129" s="3" t="s">
        <v>2043</v>
      </c>
      <c r="F129" s="3" t="s">
        <v>18</v>
      </c>
      <c r="G129" s="3" t="s">
        <v>19</v>
      </c>
      <c r="J129" s="3">
        <v>160</v>
      </c>
      <c r="K129" s="3" t="s">
        <v>286</v>
      </c>
      <c r="L129" s="3" t="s">
        <v>1884</v>
      </c>
      <c r="M129" s="3" t="s">
        <v>53</v>
      </c>
      <c r="N129" s="3" t="s">
        <v>21</v>
      </c>
      <c r="O129" s="3" t="s">
        <v>287</v>
      </c>
      <c r="P129" s="3" t="s">
        <v>276</v>
      </c>
      <c r="Q129" s="3" t="s">
        <v>21</v>
      </c>
      <c r="R129" s="3" t="s">
        <v>21</v>
      </c>
      <c r="S129" s="28" t="s">
        <v>1648</v>
      </c>
      <c r="T129" s="28" t="s">
        <v>1699</v>
      </c>
      <c r="U129" s="28" t="s">
        <v>1650</v>
      </c>
      <c r="V129" s="28" t="s">
        <v>1700</v>
      </c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</row>
    <row r="130" spans="1:80" s="3" customFormat="1" x14ac:dyDescent="0.25">
      <c r="A130" s="34">
        <v>129</v>
      </c>
      <c r="B130" s="46">
        <v>30159358</v>
      </c>
      <c r="C130" s="3">
        <v>15</v>
      </c>
      <c r="D130" s="3" t="s">
        <v>280</v>
      </c>
      <c r="E130" s="3" t="s">
        <v>2043</v>
      </c>
      <c r="F130" s="3" t="s">
        <v>18</v>
      </c>
      <c r="G130" s="3" t="s">
        <v>19</v>
      </c>
      <c r="J130" s="3">
        <v>160</v>
      </c>
      <c r="K130" s="3" t="s">
        <v>253</v>
      </c>
      <c r="L130" s="3" t="s">
        <v>1885</v>
      </c>
      <c r="M130" s="3" t="s">
        <v>53</v>
      </c>
      <c r="N130" s="3" t="s">
        <v>21</v>
      </c>
      <c r="O130" s="3" t="s">
        <v>268</v>
      </c>
      <c r="P130" s="3" t="s">
        <v>278</v>
      </c>
      <c r="Q130" s="3" t="s">
        <v>21</v>
      </c>
      <c r="R130" s="3" t="s">
        <v>21</v>
      </c>
      <c r="S130" s="28" t="s">
        <v>1648</v>
      </c>
      <c r="T130" s="28" t="s">
        <v>1699</v>
      </c>
      <c r="U130" s="28" t="s">
        <v>1650</v>
      </c>
      <c r="V130" s="28" t="s">
        <v>1700</v>
      </c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</row>
    <row r="131" spans="1:80" s="3" customFormat="1" x14ac:dyDescent="0.25">
      <c r="A131" s="34">
        <v>130</v>
      </c>
      <c r="B131" s="46">
        <v>30159358</v>
      </c>
      <c r="C131" s="3">
        <v>16</v>
      </c>
      <c r="D131" s="3" t="s">
        <v>280</v>
      </c>
      <c r="E131" s="3" t="s">
        <v>2043</v>
      </c>
      <c r="F131" s="3" t="s">
        <v>18</v>
      </c>
      <c r="G131" s="3" t="s">
        <v>19</v>
      </c>
      <c r="J131" s="3">
        <v>160</v>
      </c>
      <c r="K131" s="3" t="s">
        <v>288</v>
      </c>
      <c r="L131" s="3" t="s">
        <v>1886</v>
      </c>
      <c r="M131" s="3" t="s">
        <v>53</v>
      </c>
      <c r="N131" s="3" t="s">
        <v>21</v>
      </c>
      <c r="O131" s="3" t="s">
        <v>268</v>
      </c>
      <c r="P131" s="3" t="s">
        <v>289</v>
      </c>
      <c r="Q131" s="3" t="s">
        <v>21</v>
      </c>
      <c r="R131" s="3" t="s">
        <v>21</v>
      </c>
      <c r="S131" s="28" t="s">
        <v>1648</v>
      </c>
      <c r="T131" s="28" t="s">
        <v>1699</v>
      </c>
      <c r="U131" s="28" t="s">
        <v>1650</v>
      </c>
      <c r="V131" s="28" t="s">
        <v>1700</v>
      </c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</row>
    <row r="132" spans="1:80" s="3" customFormat="1" x14ac:dyDescent="0.25">
      <c r="A132" s="34">
        <v>131</v>
      </c>
      <c r="B132" s="46">
        <v>29414878</v>
      </c>
      <c r="C132" s="3">
        <v>1</v>
      </c>
      <c r="D132" s="3" t="s">
        <v>85</v>
      </c>
      <c r="E132" s="3" t="s">
        <v>2040</v>
      </c>
      <c r="F132" s="3" t="s">
        <v>28</v>
      </c>
      <c r="G132" s="28" t="s">
        <v>19</v>
      </c>
      <c r="H132" s="28"/>
      <c r="I132" s="28"/>
      <c r="J132" s="3">
        <v>60</v>
      </c>
      <c r="K132" s="3" t="s">
        <v>292</v>
      </c>
      <c r="L132" s="3" t="s">
        <v>1853</v>
      </c>
      <c r="M132" s="3" t="s">
        <v>22</v>
      </c>
      <c r="N132" s="3">
        <v>3</v>
      </c>
      <c r="O132" s="3" t="s">
        <v>1413</v>
      </c>
      <c r="P132" s="3" t="s">
        <v>1500</v>
      </c>
      <c r="Q132" s="28" t="s">
        <v>1980</v>
      </c>
      <c r="R132" s="3" t="s">
        <v>296</v>
      </c>
      <c r="S132" s="28" t="s">
        <v>1625</v>
      </c>
      <c r="T132" s="28" t="s">
        <v>1626</v>
      </c>
      <c r="U132" s="28" t="s">
        <v>1627</v>
      </c>
      <c r="V132" s="28" t="s">
        <v>1628</v>
      </c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</row>
    <row r="133" spans="1:80" s="3" customFormat="1" x14ac:dyDescent="0.25">
      <c r="A133" s="34">
        <v>132</v>
      </c>
      <c r="B133" s="46">
        <v>29414878</v>
      </c>
      <c r="C133" s="3">
        <v>2</v>
      </c>
      <c r="D133" s="3" t="s">
        <v>98</v>
      </c>
      <c r="E133" s="3" t="s">
        <v>2041</v>
      </c>
      <c r="F133" s="3" t="s">
        <v>18</v>
      </c>
      <c r="G133" s="28" t="s">
        <v>19</v>
      </c>
      <c r="H133" s="28"/>
      <c r="I133" s="28"/>
      <c r="J133" s="3">
        <v>60</v>
      </c>
      <c r="K133" s="3" t="s">
        <v>298</v>
      </c>
      <c r="L133" s="3" t="s">
        <v>1853</v>
      </c>
      <c r="M133" s="3" t="s">
        <v>22</v>
      </c>
      <c r="N133" s="3">
        <v>3</v>
      </c>
      <c r="O133" s="3" t="s">
        <v>1414</v>
      </c>
      <c r="P133" s="3" t="s">
        <v>1501</v>
      </c>
      <c r="Q133" s="3" t="s">
        <v>296</v>
      </c>
      <c r="R133" s="3" t="s">
        <v>296</v>
      </c>
      <c r="S133" s="28" t="s">
        <v>1625</v>
      </c>
      <c r="T133" s="28" t="s">
        <v>1626</v>
      </c>
      <c r="U133" s="28" t="s">
        <v>1627</v>
      </c>
      <c r="V133" s="28" t="s">
        <v>1628</v>
      </c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</row>
    <row r="134" spans="1:80" x14ac:dyDescent="0.25">
      <c r="A134" s="34">
        <v>133</v>
      </c>
      <c r="B134" s="46">
        <v>23336211</v>
      </c>
      <c r="C134" s="3">
        <v>1</v>
      </c>
      <c r="D134" s="3" t="s">
        <v>98</v>
      </c>
      <c r="E134" s="3" t="s">
        <v>2041</v>
      </c>
      <c r="F134" s="3" t="s">
        <v>18</v>
      </c>
      <c r="G134" s="3" t="s">
        <v>19</v>
      </c>
      <c r="H134" s="3"/>
      <c r="I134" s="3"/>
      <c r="J134" s="28">
        <v>4</v>
      </c>
      <c r="K134" s="3" t="s">
        <v>300</v>
      </c>
      <c r="L134" s="3">
        <v>10</v>
      </c>
      <c r="M134" s="3" t="s">
        <v>22</v>
      </c>
      <c r="N134" s="3">
        <v>1</v>
      </c>
      <c r="O134" s="3" t="s">
        <v>1415</v>
      </c>
      <c r="P134" s="3" t="s">
        <v>1502</v>
      </c>
      <c r="Q134" s="3" t="s">
        <v>21</v>
      </c>
      <c r="R134" s="3" t="s">
        <v>21</v>
      </c>
      <c r="S134" s="28" t="s">
        <v>1701</v>
      </c>
      <c r="T134" s="28" t="s">
        <v>1702</v>
      </c>
      <c r="U134" s="28" t="s">
        <v>1703</v>
      </c>
      <c r="V134" s="28" t="s">
        <v>1704</v>
      </c>
    </row>
    <row r="135" spans="1:80" x14ac:dyDescent="0.25">
      <c r="A135" s="34">
        <v>134</v>
      </c>
      <c r="B135" s="46">
        <v>23336211</v>
      </c>
      <c r="C135" s="3">
        <v>2</v>
      </c>
      <c r="D135" s="3" t="s">
        <v>98</v>
      </c>
      <c r="E135" s="3" t="s">
        <v>2041</v>
      </c>
      <c r="F135" s="3" t="s">
        <v>18</v>
      </c>
      <c r="G135" s="3" t="s">
        <v>19</v>
      </c>
      <c r="H135" s="3"/>
      <c r="I135" s="3"/>
      <c r="J135" s="28" t="s">
        <v>1869</v>
      </c>
      <c r="K135" s="3" t="s">
        <v>162</v>
      </c>
      <c r="L135" s="3">
        <v>25</v>
      </c>
      <c r="M135" s="3" t="s">
        <v>22</v>
      </c>
      <c r="N135" s="3">
        <v>1</v>
      </c>
      <c r="O135" s="6">
        <v>1214</v>
      </c>
      <c r="P135" s="3" t="s">
        <v>1503</v>
      </c>
      <c r="Q135" s="3" t="s">
        <v>21</v>
      </c>
      <c r="R135" s="3" t="s">
        <v>21</v>
      </c>
      <c r="S135" s="28" t="s">
        <v>1633</v>
      </c>
      <c r="T135" s="28" t="s">
        <v>1634</v>
      </c>
      <c r="U135" s="28" t="s">
        <v>1635</v>
      </c>
      <c r="V135" s="28" t="s">
        <v>1632</v>
      </c>
    </row>
    <row r="136" spans="1:80" s="3" customFormat="1" x14ac:dyDescent="0.25">
      <c r="A136" s="34">
        <v>135</v>
      </c>
      <c r="B136" s="46">
        <v>24002468</v>
      </c>
      <c r="C136" s="3">
        <v>1</v>
      </c>
      <c r="D136" s="3" t="s">
        <v>98</v>
      </c>
      <c r="E136" s="3" t="s">
        <v>2041</v>
      </c>
      <c r="F136" s="3" t="s">
        <v>18</v>
      </c>
      <c r="G136" s="3" t="s">
        <v>19</v>
      </c>
      <c r="J136" s="3" t="s">
        <v>21</v>
      </c>
      <c r="K136" s="3" t="s">
        <v>21</v>
      </c>
      <c r="L136" s="3">
        <v>10</v>
      </c>
      <c r="M136" s="3" t="s">
        <v>22</v>
      </c>
      <c r="N136" s="3" t="s">
        <v>21</v>
      </c>
      <c r="O136" s="8" t="s">
        <v>1416</v>
      </c>
      <c r="P136" s="3" t="s">
        <v>1504</v>
      </c>
      <c r="Q136" s="3" t="s">
        <v>21</v>
      </c>
      <c r="R136" s="3" t="s">
        <v>21</v>
      </c>
      <c r="S136" s="28" t="s">
        <v>21</v>
      </c>
      <c r="T136" s="28" t="s">
        <v>21</v>
      </c>
      <c r="U136" s="28" t="s">
        <v>21</v>
      </c>
      <c r="V136" s="28" t="s">
        <v>21</v>
      </c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</row>
    <row r="137" spans="1:80" s="3" customFormat="1" x14ac:dyDescent="0.25">
      <c r="A137" s="34">
        <v>136</v>
      </c>
      <c r="B137" s="46">
        <v>24002468</v>
      </c>
      <c r="C137" s="3">
        <v>2</v>
      </c>
      <c r="D137" s="3" t="s">
        <v>98</v>
      </c>
      <c r="E137" s="3" t="s">
        <v>2041</v>
      </c>
      <c r="F137" s="3" t="s">
        <v>18</v>
      </c>
      <c r="G137" s="3" t="s">
        <v>19</v>
      </c>
      <c r="J137" s="3" t="s">
        <v>21</v>
      </c>
      <c r="K137" s="3" t="s">
        <v>21</v>
      </c>
      <c r="L137" s="3">
        <v>20</v>
      </c>
      <c r="M137" s="3" t="s">
        <v>22</v>
      </c>
      <c r="N137" s="3" t="s">
        <v>21</v>
      </c>
      <c r="O137" s="7">
        <v>1257</v>
      </c>
      <c r="P137" s="3" t="s">
        <v>1504</v>
      </c>
      <c r="Q137" s="3" t="s">
        <v>21</v>
      </c>
      <c r="R137" s="3" t="s">
        <v>21</v>
      </c>
      <c r="S137" s="28" t="s">
        <v>21</v>
      </c>
      <c r="T137" s="28" t="s">
        <v>21</v>
      </c>
      <c r="U137" s="28" t="s">
        <v>21</v>
      </c>
      <c r="V137" s="28" t="s">
        <v>21</v>
      </c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</row>
    <row r="138" spans="1:80" s="3" customFormat="1" x14ac:dyDescent="0.25">
      <c r="A138" s="34">
        <v>137</v>
      </c>
      <c r="B138" s="46">
        <v>10902738</v>
      </c>
      <c r="C138" s="3">
        <v>1</v>
      </c>
      <c r="D138" s="3" t="s">
        <v>302</v>
      </c>
      <c r="E138" s="3" t="s">
        <v>2041</v>
      </c>
      <c r="F138" s="3" t="s">
        <v>28</v>
      </c>
      <c r="G138" s="3" t="s">
        <v>19</v>
      </c>
      <c r="J138" s="28" t="s">
        <v>1952</v>
      </c>
      <c r="K138" s="3" t="s">
        <v>303</v>
      </c>
      <c r="L138" s="3" t="s">
        <v>1887</v>
      </c>
      <c r="M138" s="3" t="s">
        <v>53</v>
      </c>
      <c r="N138" s="3">
        <v>1</v>
      </c>
      <c r="O138" s="3" t="s">
        <v>1352</v>
      </c>
      <c r="P138" s="3" t="s">
        <v>1505</v>
      </c>
      <c r="Q138" s="3" t="s">
        <v>21</v>
      </c>
      <c r="R138" s="3" t="s">
        <v>21</v>
      </c>
      <c r="S138" s="28" t="s">
        <v>1651</v>
      </c>
      <c r="T138" s="28" t="s">
        <v>1792</v>
      </c>
      <c r="U138" s="28" t="s">
        <v>1793</v>
      </c>
      <c r="V138" s="28" t="s">
        <v>1794</v>
      </c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</row>
    <row r="139" spans="1:80" s="3" customFormat="1" x14ac:dyDescent="0.25">
      <c r="A139" s="34">
        <v>138</v>
      </c>
      <c r="B139" s="46">
        <v>10902738</v>
      </c>
      <c r="C139" s="3">
        <v>2</v>
      </c>
      <c r="D139" s="3" t="s">
        <v>302</v>
      </c>
      <c r="E139" s="3" t="s">
        <v>2041</v>
      </c>
      <c r="F139" s="3" t="s">
        <v>28</v>
      </c>
      <c r="G139" s="3" t="s">
        <v>19</v>
      </c>
      <c r="J139" s="28" t="s">
        <v>1953</v>
      </c>
      <c r="K139" s="3" t="s">
        <v>36</v>
      </c>
      <c r="L139" s="3" t="s">
        <v>1888</v>
      </c>
      <c r="M139" s="3" t="s">
        <v>53</v>
      </c>
      <c r="N139" s="3">
        <v>1</v>
      </c>
      <c r="O139" s="3" t="s">
        <v>1353</v>
      </c>
      <c r="P139" s="3" t="s">
        <v>1506</v>
      </c>
      <c r="Q139" s="3" t="s">
        <v>21</v>
      </c>
      <c r="R139" s="3" t="s">
        <v>21</v>
      </c>
      <c r="S139" s="28" t="s">
        <v>1795</v>
      </c>
      <c r="T139" s="28" t="s">
        <v>1796</v>
      </c>
      <c r="U139" s="28" t="s">
        <v>1797</v>
      </c>
      <c r="V139" s="28" t="s">
        <v>1798</v>
      </c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</row>
    <row r="140" spans="1:80" s="3" customFormat="1" x14ac:dyDescent="0.25">
      <c r="A140" s="34">
        <v>139</v>
      </c>
      <c r="B140" s="46">
        <v>10902738</v>
      </c>
      <c r="C140" s="3">
        <v>3</v>
      </c>
      <c r="D140" s="3" t="s">
        <v>302</v>
      </c>
      <c r="E140" s="3" t="s">
        <v>2041</v>
      </c>
      <c r="F140" s="3" t="s">
        <v>28</v>
      </c>
      <c r="G140" s="3" t="s">
        <v>19</v>
      </c>
      <c r="J140" s="28" t="s">
        <v>1954</v>
      </c>
      <c r="K140" s="3" t="s">
        <v>304</v>
      </c>
      <c r="L140" s="3">
        <v>29</v>
      </c>
      <c r="M140" s="3" t="s">
        <v>53</v>
      </c>
      <c r="N140" s="3">
        <v>1</v>
      </c>
      <c r="O140" s="3" t="s">
        <v>1354</v>
      </c>
      <c r="P140" s="3" t="s">
        <v>1507</v>
      </c>
      <c r="Q140" s="3" t="s">
        <v>21</v>
      </c>
      <c r="R140" s="3" t="s">
        <v>21</v>
      </c>
      <c r="S140" s="28" t="s">
        <v>1767</v>
      </c>
      <c r="T140" s="28" t="s">
        <v>1768</v>
      </c>
      <c r="U140" s="28" t="s">
        <v>1769</v>
      </c>
      <c r="V140" s="28" t="s">
        <v>1770</v>
      </c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</row>
    <row r="141" spans="1:80" s="3" customFormat="1" x14ac:dyDescent="0.25">
      <c r="A141" s="34">
        <v>140</v>
      </c>
      <c r="B141" s="46">
        <v>10902738</v>
      </c>
      <c r="C141" s="3">
        <v>4</v>
      </c>
      <c r="D141" s="3" t="s">
        <v>305</v>
      </c>
      <c r="E141" s="3" t="s">
        <v>2049</v>
      </c>
      <c r="F141" s="3" t="s">
        <v>28</v>
      </c>
      <c r="G141" s="3" t="s">
        <v>19</v>
      </c>
      <c r="J141" s="28" t="s">
        <v>1955</v>
      </c>
      <c r="K141" s="3" t="s">
        <v>121</v>
      </c>
      <c r="L141" s="3" t="s">
        <v>1854</v>
      </c>
      <c r="M141" s="3" t="s">
        <v>53</v>
      </c>
      <c r="N141" s="3">
        <v>1</v>
      </c>
      <c r="O141" s="3" t="s">
        <v>188</v>
      </c>
      <c r="P141" s="3" t="s">
        <v>1508</v>
      </c>
      <c r="Q141" s="3" t="s">
        <v>21</v>
      </c>
      <c r="R141" s="3" t="s">
        <v>21</v>
      </c>
      <c r="S141" s="28" t="s">
        <v>1731</v>
      </c>
      <c r="T141" s="28" t="s">
        <v>1799</v>
      </c>
      <c r="U141" s="28" t="s">
        <v>1800</v>
      </c>
      <c r="V141" s="28" t="s">
        <v>1801</v>
      </c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</row>
    <row r="142" spans="1:80" s="3" customFormat="1" x14ac:dyDescent="0.25">
      <c r="A142" s="34">
        <v>141</v>
      </c>
      <c r="B142" s="46">
        <v>10902738</v>
      </c>
      <c r="C142" s="3">
        <v>5</v>
      </c>
      <c r="D142" s="3" t="s">
        <v>305</v>
      </c>
      <c r="E142" s="3" t="s">
        <v>2049</v>
      </c>
      <c r="F142" s="3" t="s">
        <v>28</v>
      </c>
      <c r="G142" s="3" t="s">
        <v>19</v>
      </c>
      <c r="J142" s="28" t="s">
        <v>1956</v>
      </c>
      <c r="K142" s="3" t="s">
        <v>306</v>
      </c>
      <c r="L142" s="3" t="s">
        <v>1889</v>
      </c>
      <c r="M142" s="3" t="s">
        <v>53</v>
      </c>
      <c r="N142" s="3">
        <v>1</v>
      </c>
      <c r="O142" s="3" t="s">
        <v>461</v>
      </c>
      <c r="P142" s="3" t="s">
        <v>1509</v>
      </c>
      <c r="Q142" s="3" t="s">
        <v>21</v>
      </c>
      <c r="R142" s="3" t="s">
        <v>21</v>
      </c>
      <c r="S142" s="28" t="s">
        <v>1802</v>
      </c>
      <c r="T142" s="28" t="s">
        <v>1803</v>
      </c>
      <c r="U142" s="28" t="s">
        <v>1804</v>
      </c>
      <c r="V142" s="28" t="s">
        <v>1805</v>
      </c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</row>
    <row r="143" spans="1:80" s="3" customFormat="1" x14ac:dyDescent="0.25">
      <c r="A143" s="34">
        <v>142</v>
      </c>
      <c r="B143" s="46">
        <v>10902738</v>
      </c>
      <c r="C143" s="3">
        <v>6</v>
      </c>
      <c r="D143" s="3" t="s">
        <v>305</v>
      </c>
      <c r="E143" s="3" t="s">
        <v>2049</v>
      </c>
      <c r="F143" s="3" t="s">
        <v>28</v>
      </c>
      <c r="G143" s="3" t="s">
        <v>19</v>
      </c>
      <c r="J143" s="28" t="s">
        <v>1957</v>
      </c>
      <c r="K143" s="3" t="s">
        <v>307</v>
      </c>
      <c r="L143" s="3">
        <v>33</v>
      </c>
      <c r="M143" s="3" t="s">
        <v>53</v>
      </c>
      <c r="N143" s="3">
        <v>1</v>
      </c>
      <c r="O143" s="3" t="s">
        <v>341</v>
      </c>
      <c r="P143" s="3" t="s">
        <v>1510</v>
      </c>
      <c r="Q143" s="3" t="s">
        <v>21</v>
      </c>
      <c r="R143" s="3" t="s">
        <v>21</v>
      </c>
      <c r="S143" s="28" t="s">
        <v>1806</v>
      </c>
      <c r="T143" s="28" t="s">
        <v>1807</v>
      </c>
      <c r="U143" s="28" t="s">
        <v>1808</v>
      </c>
      <c r="V143" s="28" t="s">
        <v>1809</v>
      </c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</row>
    <row r="144" spans="1:80" s="3" customFormat="1" x14ac:dyDescent="0.25">
      <c r="A144" s="34">
        <v>143</v>
      </c>
      <c r="B144" s="46">
        <v>10902738</v>
      </c>
      <c r="C144" s="3">
        <v>7</v>
      </c>
      <c r="D144" s="3" t="s">
        <v>92</v>
      </c>
      <c r="E144" s="3" t="s">
        <v>2045</v>
      </c>
      <c r="F144" s="3" t="s">
        <v>18</v>
      </c>
      <c r="G144" s="3" t="s">
        <v>19</v>
      </c>
      <c r="J144" s="28" t="s">
        <v>1952</v>
      </c>
      <c r="K144" s="3" t="s">
        <v>121</v>
      </c>
      <c r="L144" s="3" t="s">
        <v>1887</v>
      </c>
      <c r="M144" s="3" t="s">
        <v>53</v>
      </c>
      <c r="N144" s="3">
        <v>1</v>
      </c>
      <c r="O144" s="3" t="s">
        <v>187</v>
      </c>
      <c r="P144" s="28" t="s">
        <v>1355</v>
      </c>
      <c r="Q144" s="3" t="s">
        <v>21</v>
      </c>
      <c r="R144" s="3" t="s">
        <v>21</v>
      </c>
      <c r="S144" s="28" t="s">
        <v>1651</v>
      </c>
      <c r="T144" s="28" t="s">
        <v>1792</v>
      </c>
      <c r="U144" s="28" t="s">
        <v>1793</v>
      </c>
      <c r="V144" s="28" t="s">
        <v>1794</v>
      </c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</row>
    <row r="145" spans="1:80" s="3" customFormat="1" x14ac:dyDescent="0.25">
      <c r="A145" s="34">
        <v>144</v>
      </c>
      <c r="B145" s="46">
        <v>10902738</v>
      </c>
      <c r="C145" s="3">
        <v>8</v>
      </c>
      <c r="D145" s="3" t="s">
        <v>92</v>
      </c>
      <c r="E145" s="3" t="s">
        <v>2045</v>
      </c>
      <c r="F145" s="3" t="s">
        <v>18</v>
      </c>
      <c r="G145" s="3" t="s">
        <v>19</v>
      </c>
      <c r="J145" s="28" t="s">
        <v>1953</v>
      </c>
      <c r="K145" s="3" t="s">
        <v>161</v>
      </c>
      <c r="L145" s="3" t="s">
        <v>1890</v>
      </c>
      <c r="M145" s="3" t="s">
        <v>53</v>
      </c>
      <c r="N145" s="3">
        <v>1</v>
      </c>
      <c r="O145" s="3" t="s">
        <v>1356</v>
      </c>
      <c r="P145" s="3" t="s">
        <v>1511</v>
      </c>
      <c r="Q145" s="3" t="s">
        <v>21</v>
      </c>
      <c r="R145" s="3" t="s">
        <v>21</v>
      </c>
      <c r="S145" s="28" t="s">
        <v>1795</v>
      </c>
      <c r="T145" s="28" t="s">
        <v>1796</v>
      </c>
      <c r="U145" s="28" t="s">
        <v>1797</v>
      </c>
      <c r="V145" s="28" t="s">
        <v>1798</v>
      </c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</row>
    <row r="146" spans="1:80" s="3" customFormat="1" x14ac:dyDescent="0.25">
      <c r="A146" s="34">
        <v>145</v>
      </c>
      <c r="B146" s="46">
        <v>10902738</v>
      </c>
      <c r="C146" s="3">
        <v>9</v>
      </c>
      <c r="D146" s="3" t="s">
        <v>92</v>
      </c>
      <c r="E146" s="3" t="s">
        <v>2045</v>
      </c>
      <c r="F146" s="3" t="s">
        <v>18</v>
      </c>
      <c r="G146" s="3" t="s">
        <v>19</v>
      </c>
      <c r="J146" s="28" t="s">
        <v>1954</v>
      </c>
      <c r="K146" s="3" t="s">
        <v>51</v>
      </c>
      <c r="L146" s="3" t="s">
        <v>1891</v>
      </c>
      <c r="M146" s="3" t="s">
        <v>53</v>
      </c>
      <c r="N146" s="3">
        <v>1</v>
      </c>
      <c r="O146" s="6" t="s">
        <v>1357</v>
      </c>
      <c r="P146" s="3" t="s">
        <v>1512</v>
      </c>
      <c r="Q146" s="3" t="s">
        <v>21</v>
      </c>
      <c r="R146" s="3" t="s">
        <v>21</v>
      </c>
      <c r="S146" s="28" t="s">
        <v>1767</v>
      </c>
      <c r="T146" s="28" t="s">
        <v>1768</v>
      </c>
      <c r="U146" s="28" t="s">
        <v>1769</v>
      </c>
      <c r="V146" s="28" t="s">
        <v>1770</v>
      </c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</row>
    <row r="147" spans="1:80" s="3" customFormat="1" x14ac:dyDescent="0.25">
      <c r="A147" s="34">
        <v>146</v>
      </c>
      <c r="B147" s="46">
        <v>10902738</v>
      </c>
      <c r="C147" s="3">
        <v>10</v>
      </c>
      <c r="D147" s="3" t="s">
        <v>83</v>
      </c>
      <c r="E147" s="3" t="s">
        <v>2039</v>
      </c>
      <c r="F147" s="3" t="s">
        <v>18</v>
      </c>
      <c r="G147" s="3" t="s">
        <v>19</v>
      </c>
      <c r="J147" s="28" t="s">
        <v>1955</v>
      </c>
      <c r="K147" s="3" t="s">
        <v>200</v>
      </c>
      <c r="L147" s="3" t="s">
        <v>1887</v>
      </c>
      <c r="M147" s="3" t="s">
        <v>53</v>
      </c>
      <c r="N147" s="3">
        <v>1</v>
      </c>
      <c r="O147" s="3" t="s">
        <v>191</v>
      </c>
      <c r="P147" s="28" t="s">
        <v>167</v>
      </c>
      <c r="Q147" s="3" t="s">
        <v>21</v>
      </c>
      <c r="R147" s="3" t="s">
        <v>21</v>
      </c>
      <c r="S147" s="28" t="s">
        <v>1731</v>
      </c>
      <c r="T147" s="28" t="s">
        <v>1799</v>
      </c>
      <c r="U147" s="28" t="s">
        <v>1800</v>
      </c>
      <c r="V147" s="28" t="s">
        <v>1801</v>
      </c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</row>
    <row r="148" spans="1:80" s="3" customFormat="1" x14ac:dyDescent="0.25">
      <c r="A148" s="34">
        <v>147</v>
      </c>
      <c r="B148" s="46">
        <v>10902738</v>
      </c>
      <c r="C148" s="3">
        <v>11</v>
      </c>
      <c r="D148" s="3" t="s">
        <v>83</v>
      </c>
      <c r="E148" s="3" t="s">
        <v>2039</v>
      </c>
      <c r="F148" s="3" t="s">
        <v>18</v>
      </c>
      <c r="G148" s="3" t="s">
        <v>19</v>
      </c>
      <c r="J148" s="28" t="s">
        <v>1956</v>
      </c>
      <c r="K148" s="3" t="s">
        <v>308</v>
      </c>
      <c r="L148" s="3" t="s">
        <v>1892</v>
      </c>
      <c r="M148" s="3" t="s">
        <v>53</v>
      </c>
      <c r="N148" s="3">
        <v>1</v>
      </c>
      <c r="O148" s="3" t="s">
        <v>57</v>
      </c>
      <c r="P148" s="28" t="s">
        <v>43</v>
      </c>
      <c r="Q148" s="3" t="s">
        <v>21</v>
      </c>
      <c r="R148" s="3" t="s">
        <v>21</v>
      </c>
      <c r="S148" s="28" t="s">
        <v>1802</v>
      </c>
      <c r="T148" s="28" t="s">
        <v>1803</v>
      </c>
      <c r="U148" s="28" t="s">
        <v>1804</v>
      </c>
      <c r="V148" s="28" t="s">
        <v>1805</v>
      </c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</row>
    <row r="149" spans="1:80" s="3" customFormat="1" x14ac:dyDescent="0.25">
      <c r="A149" s="34">
        <v>148</v>
      </c>
      <c r="B149" s="46">
        <v>10902738</v>
      </c>
      <c r="C149" s="3">
        <v>12</v>
      </c>
      <c r="D149" s="3" t="s">
        <v>83</v>
      </c>
      <c r="E149" s="3" t="s">
        <v>2039</v>
      </c>
      <c r="F149" s="3" t="s">
        <v>18</v>
      </c>
      <c r="G149" s="3" t="s">
        <v>19</v>
      </c>
      <c r="J149" s="28" t="s">
        <v>1957</v>
      </c>
      <c r="K149" s="3" t="s">
        <v>309</v>
      </c>
      <c r="L149" s="3">
        <v>30</v>
      </c>
      <c r="M149" s="3" t="s">
        <v>53</v>
      </c>
      <c r="N149" s="3">
        <v>1</v>
      </c>
      <c r="O149" s="3" t="s">
        <v>132</v>
      </c>
      <c r="P149" s="3" t="s">
        <v>1490</v>
      </c>
      <c r="Q149" s="3" t="s">
        <v>21</v>
      </c>
      <c r="R149" s="3" t="s">
        <v>21</v>
      </c>
      <c r="S149" s="28" t="s">
        <v>1806</v>
      </c>
      <c r="T149" s="28" t="s">
        <v>1807</v>
      </c>
      <c r="U149" s="28" t="s">
        <v>1808</v>
      </c>
      <c r="V149" s="28" t="s">
        <v>1809</v>
      </c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</row>
    <row r="150" spans="1:80" s="3" customFormat="1" x14ac:dyDescent="0.25">
      <c r="A150" s="34">
        <v>149</v>
      </c>
      <c r="B150" s="46">
        <v>11057737</v>
      </c>
      <c r="C150" s="3">
        <v>1</v>
      </c>
      <c r="D150" s="3" t="s">
        <v>92</v>
      </c>
      <c r="E150" s="3" t="s">
        <v>2045</v>
      </c>
      <c r="F150" s="3" t="s">
        <v>18</v>
      </c>
      <c r="G150" s="3" t="s">
        <v>19</v>
      </c>
      <c r="J150" s="3">
        <v>65</v>
      </c>
      <c r="K150" s="3" t="s">
        <v>42</v>
      </c>
      <c r="L150" s="3" t="s">
        <v>21</v>
      </c>
      <c r="M150" s="3" t="s">
        <v>22</v>
      </c>
      <c r="N150" s="3">
        <v>5</v>
      </c>
      <c r="O150" s="3" t="s">
        <v>598</v>
      </c>
      <c r="P150" s="3" t="s">
        <v>310</v>
      </c>
      <c r="Q150" s="3" t="s">
        <v>21</v>
      </c>
      <c r="R150" s="3" t="s">
        <v>21</v>
      </c>
      <c r="S150" s="28" t="s">
        <v>1625</v>
      </c>
      <c r="T150" s="28" t="s">
        <v>1765</v>
      </c>
      <c r="U150" s="28" t="s">
        <v>1668</v>
      </c>
      <c r="V150" s="28" t="s">
        <v>1766</v>
      </c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</row>
    <row r="151" spans="1:80" s="3" customFormat="1" x14ac:dyDescent="0.25">
      <c r="A151" s="34">
        <v>150</v>
      </c>
      <c r="B151" s="46">
        <v>11057737</v>
      </c>
      <c r="C151" s="3">
        <v>2</v>
      </c>
      <c r="D151" s="28" t="s">
        <v>1837</v>
      </c>
      <c r="E151" s="3" t="s">
        <v>2045</v>
      </c>
      <c r="F151" s="3" t="s">
        <v>18</v>
      </c>
      <c r="G151" s="3" t="s">
        <v>19</v>
      </c>
      <c r="J151" s="3">
        <v>65</v>
      </c>
      <c r="K151" s="3" t="s">
        <v>311</v>
      </c>
      <c r="L151" s="3" t="s">
        <v>21</v>
      </c>
      <c r="M151" s="3" t="s">
        <v>22</v>
      </c>
      <c r="N151" s="3">
        <v>5</v>
      </c>
      <c r="O151" s="3" t="s">
        <v>312</v>
      </c>
      <c r="P151" s="3" t="s">
        <v>313</v>
      </c>
      <c r="Q151" s="3" t="s">
        <v>21</v>
      </c>
      <c r="R151" s="3" t="s">
        <v>21</v>
      </c>
      <c r="S151" s="28" t="s">
        <v>1625</v>
      </c>
      <c r="T151" s="28" t="s">
        <v>1765</v>
      </c>
      <c r="U151" s="28" t="s">
        <v>1668</v>
      </c>
      <c r="V151" s="28" t="s">
        <v>1766</v>
      </c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</row>
    <row r="152" spans="1:80" s="3" customFormat="1" x14ac:dyDescent="0.25">
      <c r="A152" s="34">
        <v>151</v>
      </c>
      <c r="B152" s="46">
        <v>11393892</v>
      </c>
      <c r="C152" s="3">
        <v>1</v>
      </c>
      <c r="D152" s="3" t="s">
        <v>314</v>
      </c>
      <c r="E152" s="3" t="s">
        <v>2045</v>
      </c>
      <c r="F152" s="3" t="s">
        <v>18</v>
      </c>
      <c r="G152" s="3" t="s">
        <v>19</v>
      </c>
      <c r="J152" s="3">
        <v>235</v>
      </c>
      <c r="K152" s="3" t="s">
        <v>315</v>
      </c>
      <c r="L152" s="3" t="s">
        <v>21</v>
      </c>
      <c r="M152" s="3" t="s">
        <v>22</v>
      </c>
      <c r="N152" s="28" t="s">
        <v>1942</v>
      </c>
      <c r="O152" s="3" t="s">
        <v>1358</v>
      </c>
      <c r="P152" s="3" t="s">
        <v>354</v>
      </c>
      <c r="Q152" s="3" t="s">
        <v>21</v>
      </c>
      <c r="R152" s="3" t="s">
        <v>21</v>
      </c>
      <c r="S152" s="28" t="s">
        <v>1648</v>
      </c>
      <c r="T152" s="28" t="s">
        <v>1649</v>
      </c>
      <c r="U152" s="28" t="s">
        <v>1650</v>
      </c>
      <c r="V152" s="28" t="s">
        <v>1653</v>
      </c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</row>
    <row r="153" spans="1:80" s="3" customFormat="1" x14ac:dyDescent="0.25">
      <c r="A153" s="34">
        <v>152</v>
      </c>
      <c r="B153" s="46">
        <v>11393892</v>
      </c>
      <c r="C153" s="3">
        <v>2</v>
      </c>
      <c r="D153" s="3" t="s">
        <v>314</v>
      </c>
      <c r="E153" s="3" t="s">
        <v>2045</v>
      </c>
      <c r="F153" s="3" t="s">
        <v>18</v>
      </c>
      <c r="G153" s="3" t="s">
        <v>19</v>
      </c>
      <c r="J153" s="3">
        <v>235</v>
      </c>
      <c r="K153" s="3" t="s">
        <v>298</v>
      </c>
      <c r="L153" s="3" t="s">
        <v>21</v>
      </c>
      <c r="M153" s="3" t="s">
        <v>22</v>
      </c>
      <c r="N153" s="28" t="s">
        <v>1942</v>
      </c>
      <c r="O153" s="3" t="s">
        <v>1359</v>
      </c>
      <c r="P153" s="3" t="s">
        <v>1360</v>
      </c>
      <c r="Q153" s="3" t="s">
        <v>21</v>
      </c>
      <c r="R153" s="3" t="s">
        <v>21</v>
      </c>
      <c r="S153" s="28" t="s">
        <v>1648</v>
      </c>
      <c r="T153" s="28" t="s">
        <v>1649</v>
      </c>
      <c r="U153" s="28" t="s">
        <v>1650</v>
      </c>
      <c r="V153" s="28" t="s">
        <v>1653</v>
      </c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</row>
    <row r="154" spans="1:80" s="3" customFormat="1" x14ac:dyDescent="0.25">
      <c r="A154" s="34">
        <v>153</v>
      </c>
      <c r="B154" s="46">
        <v>11393892</v>
      </c>
      <c r="C154" s="3">
        <v>3</v>
      </c>
      <c r="D154" s="3" t="s">
        <v>316</v>
      </c>
      <c r="E154" s="3" t="s">
        <v>2038</v>
      </c>
      <c r="F154" s="3" t="s">
        <v>28</v>
      </c>
      <c r="G154" s="3" t="s">
        <v>19</v>
      </c>
      <c r="J154" s="3">
        <v>235</v>
      </c>
      <c r="K154" s="3" t="s">
        <v>277</v>
      </c>
      <c r="L154" s="3" t="s">
        <v>21</v>
      </c>
      <c r="M154" s="3" t="s">
        <v>22</v>
      </c>
      <c r="N154" s="28" t="s">
        <v>1942</v>
      </c>
      <c r="O154" s="3" t="s">
        <v>1361</v>
      </c>
      <c r="P154" s="3" t="s">
        <v>198</v>
      </c>
      <c r="Q154" s="3" t="s">
        <v>21</v>
      </c>
      <c r="R154" s="3" t="s">
        <v>21</v>
      </c>
      <c r="S154" s="28" t="s">
        <v>1648</v>
      </c>
      <c r="T154" s="28" t="s">
        <v>1649</v>
      </c>
      <c r="U154" s="28" t="s">
        <v>1650</v>
      </c>
      <c r="V154" s="28" t="s">
        <v>1653</v>
      </c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</row>
    <row r="155" spans="1:80" s="3" customFormat="1" x14ac:dyDescent="0.25">
      <c r="A155" s="34">
        <v>154</v>
      </c>
      <c r="B155" s="46">
        <v>11393892</v>
      </c>
      <c r="C155" s="3">
        <v>4</v>
      </c>
      <c r="D155" s="3" t="s">
        <v>316</v>
      </c>
      <c r="E155" s="3" t="s">
        <v>2038</v>
      </c>
      <c r="F155" s="3" t="s">
        <v>28</v>
      </c>
      <c r="G155" s="3" t="s">
        <v>19</v>
      </c>
      <c r="J155" s="3">
        <v>235</v>
      </c>
      <c r="K155" s="3" t="s">
        <v>273</v>
      </c>
      <c r="L155" s="3" t="s">
        <v>21</v>
      </c>
      <c r="M155" s="3" t="s">
        <v>22</v>
      </c>
      <c r="N155" s="28" t="s">
        <v>1942</v>
      </c>
      <c r="O155" s="3" t="s">
        <v>479</v>
      </c>
      <c r="P155" s="3" t="s">
        <v>149</v>
      </c>
      <c r="Q155" s="3" t="s">
        <v>21</v>
      </c>
      <c r="R155" s="3" t="s">
        <v>21</v>
      </c>
      <c r="S155" s="28" t="s">
        <v>1648</v>
      </c>
      <c r="T155" s="28" t="s">
        <v>1649</v>
      </c>
      <c r="U155" s="28" t="s">
        <v>1650</v>
      </c>
      <c r="V155" s="28" t="s">
        <v>1653</v>
      </c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</row>
    <row r="156" spans="1:80" s="3" customFormat="1" x14ac:dyDescent="0.25">
      <c r="A156" s="34">
        <v>155</v>
      </c>
      <c r="B156" s="46">
        <v>12816523</v>
      </c>
      <c r="C156" s="3">
        <v>1</v>
      </c>
      <c r="D156" s="3" t="s">
        <v>1346</v>
      </c>
      <c r="E156" s="28" t="s">
        <v>2050</v>
      </c>
      <c r="F156" s="3" t="s">
        <v>28</v>
      </c>
      <c r="G156" s="3" t="s">
        <v>1345</v>
      </c>
      <c r="J156" s="28" t="s">
        <v>1954</v>
      </c>
      <c r="K156" s="3" t="s">
        <v>459</v>
      </c>
      <c r="L156" s="3">
        <v>28</v>
      </c>
      <c r="M156" s="3" t="s">
        <v>53</v>
      </c>
      <c r="N156" s="3">
        <v>1</v>
      </c>
      <c r="O156" s="3" t="s">
        <v>1417</v>
      </c>
      <c r="P156" s="3" t="s">
        <v>1513</v>
      </c>
      <c r="Q156" s="3" t="s">
        <v>21</v>
      </c>
      <c r="R156" s="3" t="s">
        <v>21</v>
      </c>
      <c r="S156" s="3" t="s">
        <v>1767</v>
      </c>
      <c r="T156" s="3" t="s">
        <v>1768</v>
      </c>
      <c r="U156" s="28" t="s">
        <v>1769</v>
      </c>
      <c r="V156" s="28" t="s">
        <v>1770</v>
      </c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</row>
    <row r="157" spans="1:80" s="3" customFormat="1" x14ac:dyDescent="0.25">
      <c r="A157" s="34">
        <v>156</v>
      </c>
      <c r="B157" s="46">
        <v>15971324</v>
      </c>
      <c r="C157" s="3">
        <v>1</v>
      </c>
      <c r="D157" s="3" t="s">
        <v>318</v>
      </c>
      <c r="E157" s="3" t="s">
        <v>2043</v>
      </c>
      <c r="F157" s="3" t="s">
        <v>18</v>
      </c>
      <c r="G157" s="3" t="s">
        <v>19</v>
      </c>
      <c r="J157" s="3">
        <v>7</v>
      </c>
      <c r="K157" s="3" t="s">
        <v>307</v>
      </c>
      <c r="L157" s="3" t="s">
        <v>1893</v>
      </c>
      <c r="M157" s="3" t="s">
        <v>22</v>
      </c>
      <c r="N157" s="3" t="s">
        <v>21</v>
      </c>
      <c r="O157" s="3" t="s">
        <v>1418</v>
      </c>
      <c r="P157" s="3" t="s">
        <v>1514</v>
      </c>
      <c r="Q157" s="3" t="s">
        <v>21</v>
      </c>
      <c r="R157" s="3" t="s">
        <v>21</v>
      </c>
      <c r="S157" s="28" t="s">
        <v>1637</v>
      </c>
      <c r="T157" s="28" t="s">
        <v>1638</v>
      </c>
      <c r="U157" s="28" t="s">
        <v>1639</v>
      </c>
      <c r="V157" s="28" t="s">
        <v>1640</v>
      </c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</row>
    <row r="158" spans="1:80" s="3" customFormat="1" x14ac:dyDescent="0.25">
      <c r="A158" s="34">
        <v>157</v>
      </c>
      <c r="B158" s="46">
        <v>16690593</v>
      </c>
      <c r="C158" s="3">
        <v>1</v>
      </c>
      <c r="D158" s="3" t="s">
        <v>67</v>
      </c>
      <c r="E158" s="3" t="s">
        <v>2038</v>
      </c>
      <c r="F158" s="3" t="s">
        <v>18</v>
      </c>
      <c r="G158" s="3" t="s">
        <v>19</v>
      </c>
      <c r="J158" s="3" t="s">
        <v>1958</v>
      </c>
      <c r="K158" s="3" t="s">
        <v>319</v>
      </c>
      <c r="L158" s="3" t="s">
        <v>1894</v>
      </c>
      <c r="M158" s="3" t="s">
        <v>22</v>
      </c>
      <c r="N158" s="3">
        <v>15</v>
      </c>
      <c r="O158" s="3" t="s">
        <v>491</v>
      </c>
      <c r="P158" s="3" t="s">
        <v>1362</v>
      </c>
      <c r="Q158" s="3" t="s">
        <v>21</v>
      </c>
      <c r="R158" s="3" t="s">
        <v>21</v>
      </c>
      <c r="S158" s="28" t="s">
        <v>1739</v>
      </c>
      <c r="T158" s="28" t="s">
        <v>1740</v>
      </c>
      <c r="U158" s="28" t="s">
        <v>1660</v>
      </c>
      <c r="V158" s="28" t="s">
        <v>1741</v>
      </c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</row>
    <row r="159" spans="1:80" s="3" customFormat="1" x14ac:dyDescent="0.25">
      <c r="A159" s="34">
        <v>158</v>
      </c>
      <c r="B159" s="46">
        <v>18514560</v>
      </c>
      <c r="C159" s="3">
        <v>1</v>
      </c>
      <c r="D159" s="3" t="s">
        <v>67</v>
      </c>
      <c r="E159" s="3" t="s">
        <v>2038</v>
      </c>
      <c r="F159" s="3" t="s">
        <v>18</v>
      </c>
      <c r="G159" s="3" t="s">
        <v>19</v>
      </c>
      <c r="J159" s="28">
        <v>62</v>
      </c>
      <c r="K159" s="28" t="s">
        <v>1618</v>
      </c>
      <c r="L159" s="3" t="s">
        <v>21</v>
      </c>
      <c r="M159" s="3" t="s">
        <v>53</v>
      </c>
      <c r="N159" s="3">
        <v>15</v>
      </c>
      <c r="O159" s="3" t="s">
        <v>491</v>
      </c>
      <c r="P159" s="3" t="s">
        <v>1362</v>
      </c>
      <c r="Q159" s="3" t="s">
        <v>21</v>
      </c>
      <c r="R159" s="3" t="s">
        <v>21</v>
      </c>
      <c r="S159" s="28" t="s">
        <v>1625</v>
      </c>
      <c r="T159" s="28" t="s">
        <v>1646</v>
      </c>
      <c r="U159" s="28" t="s">
        <v>1627</v>
      </c>
      <c r="V159" s="28" t="s">
        <v>1647</v>
      </c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</row>
    <row r="160" spans="1:80" s="3" customFormat="1" x14ac:dyDescent="0.25">
      <c r="A160" s="34">
        <v>159</v>
      </c>
      <c r="B160" s="46">
        <v>18567940</v>
      </c>
      <c r="C160" s="3">
        <v>1</v>
      </c>
      <c r="D160" s="28" t="s">
        <v>1838</v>
      </c>
      <c r="E160" s="3" t="s">
        <v>2036</v>
      </c>
      <c r="F160" s="3" t="s">
        <v>18</v>
      </c>
      <c r="G160" s="3" t="s">
        <v>19</v>
      </c>
      <c r="J160" s="3">
        <v>190</v>
      </c>
      <c r="K160" s="6" t="s">
        <v>61</v>
      </c>
      <c r="L160" s="3" t="s">
        <v>21</v>
      </c>
      <c r="M160" s="3" t="s">
        <v>22</v>
      </c>
      <c r="N160" s="3" t="s">
        <v>1853</v>
      </c>
      <c r="O160" s="3" t="s">
        <v>1419</v>
      </c>
      <c r="P160" s="3" t="s">
        <v>1495</v>
      </c>
      <c r="Q160" s="3" t="s">
        <v>21</v>
      </c>
      <c r="R160" s="3" t="s">
        <v>21</v>
      </c>
      <c r="S160" s="28" t="s">
        <v>1641</v>
      </c>
      <c r="T160" s="28" t="s">
        <v>1642</v>
      </c>
      <c r="U160" s="28" t="s">
        <v>1643</v>
      </c>
      <c r="V160" s="28" t="s">
        <v>1644</v>
      </c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</row>
    <row r="161" spans="1:80" s="3" customFormat="1" x14ac:dyDescent="0.25">
      <c r="A161" s="34">
        <v>160</v>
      </c>
      <c r="B161" s="46">
        <v>19755805</v>
      </c>
      <c r="C161" s="3">
        <v>1</v>
      </c>
      <c r="D161" s="3" t="s">
        <v>324</v>
      </c>
      <c r="E161" s="3" t="s">
        <v>2040</v>
      </c>
      <c r="F161" s="3" t="s">
        <v>28</v>
      </c>
      <c r="G161" s="3" t="s">
        <v>19</v>
      </c>
      <c r="J161" s="3">
        <v>7</v>
      </c>
      <c r="K161" s="3" t="s">
        <v>21</v>
      </c>
      <c r="L161" s="3" t="s">
        <v>1895</v>
      </c>
      <c r="M161" s="3" t="s">
        <v>22</v>
      </c>
      <c r="N161" s="3">
        <v>1</v>
      </c>
      <c r="O161" s="6" t="s">
        <v>1357</v>
      </c>
      <c r="P161" s="3" t="s">
        <v>1515</v>
      </c>
      <c r="Q161" s="3" t="s">
        <v>1981</v>
      </c>
      <c r="R161" s="3" t="s">
        <v>21</v>
      </c>
      <c r="S161" s="28" t="s">
        <v>1637</v>
      </c>
      <c r="T161" s="28" t="s">
        <v>1638</v>
      </c>
      <c r="U161" s="28" t="s">
        <v>1639</v>
      </c>
      <c r="V161" s="28" t="s">
        <v>1640</v>
      </c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</row>
    <row r="162" spans="1:80" s="3" customFormat="1" x14ac:dyDescent="0.25">
      <c r="A162" s="34">
        <v>161</v>
      </c>
      <c r="B162" s="46">
        <v>20954835</v>
      </c>
      <c r="C162" s="3">
        <v>1</v>
      </c>
      <c r="D162" s="3" t="s">
        <v>326</v>
      </c>
      <c r="E162" s="3" t="s">
        <v>2043</v>
      </c>
      <c r="F162" s="3" t="s">
        <v>18</v>
      </c>
      <c r="G162" s="3" t="s">
        <v>19</v>
      </c>
      <c r="J162" s="3">
        <v>200</v>
      </c>
      <c r="K162" s="3" t="s">
        <v>286</v>
      </c>
      <c r="L162" s="3" t="s">
        <v>1853</v>
      </c>
      <c r="M162" s="3" t="s">
        <v>22</v>
      </c>
      <c r="N162" s="3">
        <v>3</v>
      </c>
      <c r="O162" s="3" t="s">
        <v>191</v>
      </c>
      <c r="P162" s="3" t="s">
        <v>195</v>
      </c>
      <c r="Q162" s="28" t="s">
        <v>1982</v>
      </c>
      <c r="R162" s="3" t="s">
        <v>21</v>
      </c>
      <c r="S162" s="28" t="s">
        <v>1666</v>
      </c>
      <c r="T162" s="28" t="s">
        <v>1667</v>
      </c>
      <c r="U162" s="28" t="s">
        <v>1643</v>
      </c>
      <c r="V162" s="28" t="s">
        <v>1669</v>
      </c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</row>
    <row r="163" spans="1:80" s="3" customFormat="1" x14ac:dyDescent="0.25">
      <c r="A163" s="34">
        <v>162</v>
      </c>
      <c r="B163" s="46">
        <v>20954835</v>
      </c>
      <c r="C163" s="3">
        <v>2</v>
      </c>
      <c r="D163" s="3" t="s">
        <v>328</v>
      </c>
      <c r="E163" s="3" t="s">
        <v>2050</v>
      </c>
      <c r="F163" s="3" t="s">
        <v>18</v>
      </c>
      <c r="G163" s="3" t="s">
        <v>19</v>
      </c>
      <c r="J163" s="3">
        <v>200</v>
      </c>
      <c r="K163" s="3" t="s">
        <v>61</v>
      </c>
      <c r="L163" s="3" t="s">
        <v>1853</v>
      </c>
      <c r="M163" s="3" t="s">
        <v>22</v>
      </c>
      <c r="N163" s="3">
        <v>3</v>
      </c>
      <c r="O163" s="3" t="s">
        <v>304</v>
      </c>
      <c r="P163" s="3" t="s">
        <v>329</v>
      </c>
      <c r="Q163" s="28" t="s">
        <v>1983</v>
      </c>
      <c r="R163" s="3" t="s">
        <v>21</v>
      </c>
      <c r="S163" s="28" t="s">
        <v>1666</v>
      </c>
      <c r="T163" s="28" t="s">
        <v>1667</v>
      </c>
      <c r="U163" s="28" t="s">
        <v>1643</v>
      </c>
      <c r="V163" s="28" t="s">
        <v>1669</v>
      </c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</row>
    <row r="164" spans="1:80" s="3" customFormat="1" x14ac:dyDescent="0.25">
      <c r="A164" s="34">
        <v>163</v>
      </c>
      <c r="B164" s="46">
        <v>22172079</v>
      </c>
      <c r="C164" s="3">
        <v>1</v>
      </c>
      <c r="D164" s="3" t="s">
        <v>330</v>
      </c>
      <c r="E164" s="3" t="s">
        <v>2051</v>
      </c>
      <c r="F164" s="3" t="s">
        <v>18</v>
      </c>
      <c r="G164" s="3" t="s">
        <v>19</v>
      </c>
      <c r="J164" s="3" t="s">
        <v>21</v>
      </c>
      <c r="K164" s="3" t="s">
        <v>21</v>
      </c>
      <c r="L164" s="3" t="s">
        <v>1896</v>
      </c>
      <c r="M164" s="3" t="s">
        <v>22</v>
      </c>
      <c r="N164" s="3" t="s">
        <v>21</v>
      </c>
      <c r="O164" s="3" t="s">
        <v>331</v>
      </c>
      <c r="P164" s="3" t="s">
        <v>133</v>
      </c>
      <c r="Q164" s="3" t="s">
        <v>21</v>
      </c>
      <c r="R164" s="3" t="s">
        <v>21</v>
      </c>
      <c r="S164" s="28" t="s">
        <v>21</v>
      </c>
      <c r="T164" s="28" t="s">
        <v>21</v>
      </c>
      <c r="U164" s="28" t="s">
        <v>21</v>
      </c>
      <c r="V164" s="28" t="s">
        <v>21</v>
      </c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</row>
    <row r="165" spans="1:80" s="3" customFormat="1" x14ac:dyDescent="0.25">
      <c r="A165" s="34">
        <v>164</v>
      </c>
      <c r="B165" s="46">
        <v>22172079</v>
      </c>
      <c r="C165" s="3">
        <v>2</v>
      </c>
      <c r="D165" s="3" t="s">
        <v>330</v>
      </c>
      <c r="E165" s="3" t="s">
        <v>2051</v>
      </c>
      <c r="F165" s="3" t="s">
        <v>18</v>
      </c>
      <c r="G165" s="3" t="s">
        <v>19</v>
      </c>
      <c r="J165" s="3" t="s">
        <v>21</v>
      </c>
      <c r="K165" s="3" t="s">
        <v>21</v>
      </c>
      <c r="L165" s="3">
        <v>100</v>
      </c>
      <c r="M165" s="3" t="s">
        <v>22</v>
      </c>
      <c r="N165" s="3" t="s">
        <v>21</v>
      </c>
      <c r="O165" s="3" t="s">
        <v>332</v>
      </c>
      <c r="P165" s="3" t="s">
        <v>192</v>
      </c>
      <c r="Q165" s="3" t="s">
        <v>21</v>
      </c>
      <c r="R165" s="3" t="s">
        <v>21</v>
      </c>
      <c r="S165" s="28" t="s">
        <v>21</v>
      </c>
      <c r="T165" s="28" t="s">
        <v>21</v>
      </c>
      <c r="U165" s="28" t="s">
        <v>21</v>
      </c>
      <c r="V165" s="28" t="s">
        <v>21</v>
      </c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</row>
    <row r="166" spans="1:80" s="3" customFormat="1" x14ac:dyDescent="0.25">
      <c r="A166" s="34">
        <v>165</v>
      </c>
      <c r="B166" s="46">
        <v>22468703</v>
      </c>
      <c r="C166" s="3">
        <v>1</v>
      </c>
      <c r="D166" s="3" t="s">
        <v>333</v>
      </c>
      <c r="E166" s="3" t="s">
        <v>2043</v>
      </c>
      <c r="F166" s="3" t="s">
        <v>18</v>
      </c>
      <c r="G166" s="3" t="s">
        <v>19</v>
      </c>
      <c r="J166" s="3">
        <v>3</v>
      </c>
      <c r="K166" s="3" t="s">
        <v>317</v>
      </c>
      <c r="L166" s="3" t="s">
        <v>1897</v>
      </c>
      <c r="M166" s="3" t="s">
        <v>22</v>
      </c>
      <c r="N166" s="3" t="s">
        <v>21</v>
      </c>
      <c r="O166" s="3" t="s">
        <v>186</v>
      </c>
      <c r="P166" s="3" t="s">
        <v>278</v>
      </c>
      <c r="Q166" s="3" t="s">
        <v>1984</v>
      </c>
      <c r="R166" s="3" t="s">
        <v>21</v>
      </c>
      <c r="S166" s="28" t="s">
        <v>1645</v>
      </c>
      <c r="T166" s="28" t="s">
        <v>1742</v>
      </c>
      <c r="U166" s="28" t="s">
        <v>1743</v>
      </c>
      <c r="V166" s="28" t="s">
        <v>1744</v>
      </c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</row>
    <row r="167" spans="1:80" s="3" customFormat="1" x14ac:dyDescent="0.25">
      <c r="A167" s="34">
        <v>166</v>
      </c>
      <c r="B167" s="46">
        <v>22468703</v>
      </c>
      <c r="C167" s="3">
        <v>2</v>
      </c>
      <c r="D167" s="3" t="s">
        <v>168</v>
      </c>
      <c r="E167" s="3" t="s">
        <v>2043</v>
      </c>
      <c r="F167" s="3" t="s">
        <v>18</v>
      </c>
      <c r="G167" s="3" t="s">
        <v>19</v>
      </c>
      <c r="J167" s="3">
        <v>3</v>
      </c>
      <c r="K167" s="3" t="s">
        <v>286</v>
      </c>
      <c r="L167" s="3" t="s">
        <v>1897</v>
      </c>
      <c r="M167" s="3" t="s">
        <v>22</v>
      </c>
      <c r="N167" s="3" t="s">
        <v>21</v>
      </c>
      <c r="O167" s="3" t="s">
        <v>338</v>
      </c>
      <c r="P167" s="3" t="s">
        <v>276</v>
      </c>
      <c r="Q167" s="3" t="s">
        <v>1984</v>
      </c>
      <c r="R167" s="3" t="s">
        <v>21</v>
      </c>
      <c r="S167" s="28" t="s">
        <v>1645</v>
      </c>
      <c r="T167" s="28" t="s">
        <v>1742</v>
      </c>
      <c r="U167" s="28" t="s">
        <v>1743</v>
      </c>
      <c r="V167" s="28" t="s">
        <v>1744</v>
      </c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</row>
    <row r="168" spans="1:80" s="3" customFormat="1" x14ac:dyDescent="0.25">
      <c r="A168" s="34">
        <v>167</v>
      </c>
      <c r="B168" s="46">
        <v>25832698</v>
      </c>
      <c r="C168" s="3">
        <v>1</v>
      </c>
      <c r="D168" s="3" t="s">
        <v>129</v>
      </c>
      <c r="E168" s="3" t="s">
        <v>2040</v>
      </c>
      <c r="F168" s="3" t="s">
        <v>28</v>
      </c>
      <c r="G168" s="3" t="s">
        <v>19</v>
      </c>
      <c r="J168" s="3">
        <v>235</v>
      </c>
      <c r="K168" s="3" t="s">
        <v>21</v>
      </c>
      <c r="L168" s="3" t="s">
        <v>1898</v>
      </c>
      <c r="M168" s="3" t="s">
        <v>22</v>
      </c>
      <c r="N168" s="3" t="s">
        <v>1943</v>
      </c>
      <c r="O168" s="3" t="s">
        <v>1420</v>
      </c>
      <c r="P168" s="3" t="s">
        <v>1516</v>
      </c>
      <c r="Q168" s="3" t="s">
        <v>21</v>
      </c>
      <c r="R168" s="3" t="s">
        <v>21</v>
      </c>
      <c r="S168" s="28" t="s">
        <v>1648</v>
      </c>
      <c r="T168" s="28" t="s">
        <v>1649</v>
      </c>
      <c r="U168" s="28" t="s">
        <v>1650</v>
      </c>
      <c r="V168" s="28" t="s">
        <v>1653</v>
      </c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</row>
    <row r="169" spans="1:80" s="3" customFormat="1" x14ac:dyDescent="0.25">
      <c r="A169" s="34">
        <v>168</v>
      </c>
      <c r="B169" s="46">
        <v>25832698</v>
      </c>
      <c r="C169" s="3">
        <v>2</v>
      </c>
      <c r="D169" s="3" t="s">
        <v>98</v>
      </c>
      <c r="E169" s="3" t="s">
        <v>2041</v>
      </c>
      <c r="F169" s="3" t="s">
        <v>18</v>
      </c>
      <c r="G169" s="3" t="s">
        <v>19</v>
      </c>
      <c r="J169" s="3">
        <v>235</v>
      </c>
      <c r="K169" s="3" t="s">
        <v>341</v>
      </c>
      <c r="L169" s="3" t="s">
        <v>1898</v>
      </c>
      <c r="M169" s="3" t="s">
        <v>22</v>
      </c>
      <c r="N169" s="3" t="s">
        <v>1943</v>
      </c>
      <c r="O169" s="3" t="s">
        <v>1421</v>
      </c>
      <c r="P169" s="3" t="s">
        <v>1517</v>
      </c>
      <c r="Q169" s="3" t="s">
        <v>21</v>
      </c>
      <c r="R169" s="3" t="s">
        <v>21</v>
      </c>
      <c r="S169" s="28" t="s">
        <v>1648</v>
      </c>
      <c r="T169" s="28" t="s">
        <v>1649</v>
      </c>
      <c r="U169" s="28" t="s">
        <v>1650</v>
      </c>
      <c r="V169" s="28" t="s">
        <v>1653</v>
      </c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</row>
    <row r="170" spans="1:80" s="3" customFormat="1" x14ac:dyDescent="0.25">
      <c r="A170" s="34">
        <v>169</v>
      </c>
      <c r="B170" s="46">
        <v>25832698</v>
      </c>
      <c r="C170" s="3">
        <v>3</v>
      </c>
      <c r="D170" s="3" t="s">
        <v>342</v>
      </c>
      <c r="E170" s="3" t="s">
        <v>2041</v>
      </c>
      <c r="F170" s="3" t="s">
        <v>18</v>
      </c>
      <c r="G170" s="3" t="s">
        <v>19</v>
      </c>
      <c r="J170" s="3">
        <v>235</v>
      </c>
      <c r="K170" s="3" t="s">
        <v>343</v>
      </c>
      <c r="L170" s="3" t="s">
        <v>1898</v>
      </c>
      <c r="M170" s="3" t="s">
        <v>22</v>
      </c>
      <c r="N170" s="3" t="s">
        <v>1943</v>
      </c>
      <c r="O170" s="3" t="s">
        <v>1422</v>
      </c>
      <c r="P170" s="3" t="s">
        <v>1518</v>
      </c>
      <c r="Q170" s="3" t="s">
        <v>21</v>
      </c>
      <c r="R170" s="3" t="s">
        <v>21</v>
      </c>
      <c r="S170" s="28" t="s">
        <v>1648</v>
      </c>
      <c r="T170" s="28" t="s">
        <v>1649</v>
      </c>
      <c r="U170" s="28" t="s">
        <v>1650</v>
      </c>
      <c r="V170" s="28" t="s">
        <v>1653</v>
      </c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</row>
    <row r="171" spans="1:80" s="3" customFormat="1" x14ac:dyDescent="0.25">
      <c r="A171" s="34">
        <v>170</v>
      </c>
      <c r="B171" s="46">
        <v>25984967</v>
      </c>
      <c r="C171" s="3">
        <v>1</v>
      </c>
      <c r="D171" s="28" t="s">
        <v>142</v>
      </c>
      <c r="E171" s="3" t="s">
        <v>2041</v>
      </c>
      <c r="F171" s="3" t="s">
        <v>18</v>
      </c>
      <c r="G171" s="3" t="s">
        <v>19</v>
      </c>
      <c r="J171" s="3" t="s">
        <v>1959</v>
      </c>
      <c r="K171" s="3" t="s">
        <v>315</v>
      </c>
      <c r="L171" s="3" t="s">
        <v>1899</v>
      </c>
      <c r="M171" s="3" t="s">
        <v>53</v>
      </c>
      <c r="N171" s="3" t="s">
        <v>21</v>
      </c>
      <c r="O171" s="3" t="s">
        <v>353</v>
      </c>
      <c r="P171" s="3" t="s">
        <v>354</v>
      </c>
      <c r="Q171" s="3" t="s">
        <v>21</v>
      </c>
      <c r="R171" s="3" t="s">
        <v>21</v>
      </c>
      <c r="S171" s="28" t="s">
        <v>1654</v>
      </c>
      <c r="T171" s="28" t="s">
        <v>1683</v>
      </c>
      <c r="U171" s="28" t="s">
        <v>1664</v>
      </c>
      <c r="V171" s="28" t="s">
        <v>1687</v>
      </c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</row>
    <row r="172" spans="1:80" s="3" customFormat="1" x14ac:dyDescent="0.25">
      <c r="A172" s="34">
        <v>171</v>
      </c>
      <c r="B172" s="46">
        <v>25984967</v>
      </c>
      <c r="C172" s="3">
        <v>2</v>
      </c>
      <c r="D172" s="28" t="s">
        <v>142</v>
      </c>
      <c r="E172" s="3" t="s">
        <v>2041</v>
      </c>
      <c r="F172" s="3" t="s">
        <v>18</v>
      </c>
      <c r="G172" s="3" t="s">
        <v>19</v>
      </c>
      <c r="J172" s="3" t="s">
        <v>1959</v>
      </c>
      <c r="K172" s="3" t="s">
        <v>206</v>
      </c>
      <c r="L172" s="3" t="s">
        <v>1869</v>
      </c>
      <c r="M172" s="3" t="s">
        <v>53</v>
      </c>
      <c r="N172" s="3" t="s">
        <v>21</v>
      </c>
      <c r="O172" s="3" t="s">
        <v>355</v>
      </c>
      <c r="P172" s="3" t="s">
        <v>356</v>
      </c>
      <c r="Q172" s="3" t="s">
        <v>21</v>
      </c>
      <c r="R172" s="3" t="s">
        <v>21</v>
      </c>
      <c r="S172" s="28" t="s">
        <v>1654</v>
      </c>
      <c r="T172" s="28" t="s">
        <v>1683</v>
      </c>
      <c r="U172" s="28" t="s">
        <v>1664</v>
      </c>
      <c r="V172" s="28" t="s">
        <v>1687</v>
      </c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</row>
    <row r="173" spans="1:80" s="3" customFormat="1" x14ac:dyDescent="0.25">
      <c r="A173" s="34">
        <v>172</v>
      </c>
      <c r="B173" s="46">
        <v>25984967</v>
      </c>
      <c r="C173" s="3">
        <v>3</v>
      </c>
      <c r="D173" s="28" t="s">
        <v>142</v>
      </c>
      <c r="E173" s="3" t="s">
        <v>2041</v>
      </c>
      <c r="F173" s="3" t="s">
        <v>18</v>
      </c>
      <c r="G173" s="3" t="s">
        <v>19</v>
      </c>
      <c r="J173" s="3" t="s">
        <v>1959</v>
      </c>
      <c r="K173" s="3" t="s">
        <v>62</v>
      </c>
      <c r="L173" s="3" t="s">
        <v>1624</v>
      </c>
      <c r="M173" s="3" t="s">
        <v>53</v>
      </c>
      <c r="N173" s="3" t="s">
        <v>21</v>
      </c>
      <c r="O173" s="3" t="s">
        <v>357</v>
      </c>
      <c r="P173" s="3" t="s">
        <v>358</v>
      </c>
      <c r="Q173" s="3" t="s">
        <v>21</v>
      </c>
      <c r="R173" s="3" t="s">
        <v>21</v>
      </c>
      <c r="S173" s="28" t="s">
        <v>1654</v>
      </c>
      <c r="T173" s="28" t="s">
        <v>1683</v>
      </c>
      <c r="U173" s="28" t="s">
        <v>1664</v>
      </c>
      <c r="V173" s="28" t="s">
        <v>1687</v>
      </c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</row>
    <row r="174" spans="1:80" s="3" customFormat="1" x14ac:dyDescent="0.25">
      <c r="A174" s="34">
        <v>173</v>
      </c>
      <c r="B174" s="46">
        <v>25984967</v>
      </c>
      <c r="C174" s="3">
        <v>4</v>
      </c>
      <c r="D174" s="28" t="s">
        <v>142</v>
      </c>
      <c r="E174" s="3" t="s">
        <v>2041</v>
      </c>
      <c r="F174" s="3" t="s">
        <v>18</v>
      </c>
      <c r="G174" s="3" t="s">
        <v>19</v>
      </c>
      <c r="J174" s="3" t="s">
        <v>1959</v>
      </c>
      <c r="K174" s="3" t="s">
        <v>62</v>
      </c>
      <c r="L174" s="3" t="s">
        <v>1832</v>
      </c>
      <c r="M174" s="3" t="s">
        <v>53</v>
      </c>
      <c r="N174" s="3" t="s">
        <v>21</v>
      </c>
      <c r="O174" s="3" t="s">
        <v>359</v>
      </c>
      <c r="P174" s="3" t="s">
        <v>358</v>
      </c>
      <c r="Q174" s="3" t="s">
        <v>21</v>
      </c>
      <c r="R174" s="3" t="s">
        <v>21</v>
      </c>
      <c r="S174" s="28" t="s">
        <v>1654</v>
      </c>
      <c r="T174" s="28" t="s">
        <v>1683</v>
      </c>
      <c r="U174" s="28" t="s">
        <v>1664</v>
      </c>
      <c r="V174" s="28" t="s">
        <v>1687</v>
      </c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</row>
    <row r="175" spans="1:80" s="3" customFormat="1" x14ac:dyDescent="0.25">
      <c r="A175" s="34">
        <v>174</v>
      </c>
      <c r="B175" s="46">
        <v>25984967</v>
      </c>
      <c r="C175" s="3">
        <v>5</v>
      </c>
      <c r="D175" s="28" t="s">
        <v>142</v>
      </c>
      <c r="E175" s="3" t="s">
        <v>2041</v>
      </c>
      <c r="F175" s="3" t="s">
        <v>18</v>
      </c>
      <c r="G175" s="3" t="s">
        <v>19</v>
      </c>
      <c r="J175" s="3" t="s">
        <v>1959</v>
      </c>
      <c r="K175" s="3" t="s">
        <v>286</v>
      </c>
      <c r="L175" s="3" t="s">
        <v>1900</v>
      </c>
      <c r="M175" s="3" t="s">
        <v>53</v>
      </c>
      <c r="N175" s="3" t="s">
        <v>21</v>
      </c>
      <c r="O175" s="3" t="s">
        <v>105</v>
      </c>
      <c r="P175" s="3" t="s">
        <v>358</v>
      </c>
      <c r="Q175" s="3" t="s">
        <v>21</v>
      </c>
      <c r="R175" s="3" t="s">
        <v>21</v>
      </c>
      <c r="S175" s="28" t="s">
        <v>1654</v>
      </c>
      <c r="T175" s="28" t="s">
        <v>1683</v>
      </c>
      <c r="U175" s="28" t="s">
        <v>1664</v>
      </c>
      <c r="V175" s="28" t="s">
        <v>1687</v>
      </c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</row>
    <row r="176" spans="1:80" s="3" customFormat="1" x14ac:dyDescent="0.25">
      <c r="A176" s="34">
        <v>175</v>
      </c>
      <c r="B176" s="46">
        <v>25984967</v>
      </c>
      <c r="C176" s="3">
        <v>6</v>
      </c>
      <c r="D176" s="28" t="s">
        <v>142</v>
      </c>
      <c r="E176" s="3" t="s">
        <v>2041</v>
      </c>
      <c r="F176" s="3" t="s">
        <v>18</v>
      </c>
      <c r="G176" s="3" t="s">
        <v>19</v>
      </c>
      <c r="J176" s="3" t="s">
        <v>1959</v>
      </c>
      <c r="K176" s="3" t="s">
        <v>200</v>
      </c>
      <c r="L176" s="3" t="s">
        <v>1901</v>
      </c>
      <c r="M176" s="3" t="s">
        <v>53</v>
      </c>
      <c r="N176" s="3" t="s">
        <v>21</v>
      </c>
      <c r="O176" s="3" t="s">
        <v>360</v>
      </c>
      <c r="P176" s="3" t="s">
        <v>361</v>
      </c>
      <c r="Q176" s="3" t="s">
        <v>21</v>
      </c>
      <c r="R176" s="3" t="s">
        <v>21</v>
      </c>
      <c r="S176" s="28" t="s">
        <v>1654</v>
      </c>
      <c r="T176" s="28" t="s">
        <v>1683</v>
      </c>
      <c r="U176" s="28" t="s">
        <v>1664</v>
      </c>
      <c r="V176" s="28" t="s">
        <v>1687</v>
      </c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</row>
    <row r="177" spans="1:80" s="3" customFormat="1" x14ac:dyDescent="0.25">
      <c r="A177" s="34">
        <v>176</v>
      </c>
      <c r="B177" s="46">
        <v>25984967</v>
      </c>
      <c r="C177" s="3">
        <v>7</v>
      </c>
      <c r="D177" s="28" t="s">
        <v>142</v>
      </c>
      <c r="E177" s="3" t="s">
        <v>2041</v>
      </c>
      <c r="F177" s="3" t="s">
        <v>18</v>
      </c>
      <c r="G177" s="3" t="s">
        <v>19</v>
      </c>
      <c r="J177" s="3" t="s">
        <v>1959</v>
      </c>
      <c r="K177" s="3" t="s">
        <v>200</v>
      </c>
      <c r="L177" s="3" t="s">
        <v>1902</v>
      </c>
      <c r="M177" s="3" t="s">
        <v>53</v>
      </c>
      <c r="N177" s="3" t="s">
        <v>21</v>
      </c>
      <c r="O177" s="3" t="s">
        <v>362</v>
      </c>
      <c r="P177" s="3" t="s">
        <v>363</v>
      </c>
      <c r="Q177" s="3" t="s">
        <v>21</v>
      </c>
      <c r="R177" s="3" t="s">
        <v>21</v>
      </c>
      <c r="S177" s="28" t="s">
        <v>1654</v>
      </c>
      <c r="T177" s="28" t="s">
        <v>1683</v>
      </c>
      <c r="U177" s="28" t="s">
        <v>1664</v>
      </c>
      <c r="V177" s="28" t="s">
        <v>1687</v>
      </c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</row>
    <row r="178" spans="1:80" s="3" customFormat="1" x14ac:dyDescent="0.25">
      <c r="A178" s="34">
        <v>177</v>
      </c>
      <c r="B178" s="46">
        <v>25984967</v>
      </c>
      <c r="C178" s="3">
        <v>8</v>
      </c>
      <c r="D178" s="28" t="s">
        <v>142</v>
      </c>
      <c r="E178" s="3" t="s">
        <v>2041</v>
      </c>
      <c r="F178" s="3" t="s">
        <v>18</v>
      </c>
      <c r="G178" s="3" t="s">
        <v>19</v>
      </c>
      <c r="J178" s="3" t="s">
        <v>1959</v>
      </c>
      <c r="K178" s="3" t="s">
        <v>273</v>
      </c>
      <c r="L178" s="3" t="s">
        <v>1903</v>
      </c>
      <c r="M178" s="3" t="s">
        <v>53</v>
      </c>
      <c r="N178" s="3" t="s">
        <v>21</v>
      </c>
      <c r="O178" s="3" t="s">
        <v>158</v>
      </c>
      <c r="P178" s="3" t="s">
        <v>364</v>
      </c>
      <c r="Q178" s="3" t="s">
        <v>21</v>
      </c>
      <c r="R178" s="3" t="s">
        <v>21</v>
      </c>
      <c r="S178" s="28" t="s">
        <v>1654</v>
      </c>
      <c r="T178" s="28" t="s">
        <v>1683</v>
      </c>
      <c r="U178" s="28" t="s">
        <v>1664</v>
      </c>
      <c r="V178" s="28" t="s">
        <v>1687</v>
      </c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</row>
    <row r="179" spans="1:80" s="3" customFormat="1" x14ac:dyDescent="0.25">
      <c r="A179" s="34">
        <v>178</v>
      </c>
      <c r="B179" s="46">
        <v>25984967</v>
      </c>
      <c r="C179" s="3">
        <v>9</v>
      </c>
      <c r="D179" s="28" t="s">
        <v>142</v>
      </c>
      <c r="E179" s="3" t="s">
        <v>2041</v>
      </c>
      <c r="F179" s="3" t="s">
        <v>18</v>
      </c>
      <c r="G179" s="3" t="s">
        <v>19</v>
      </c>
      <c r="J179" s="3" t="s">
        <v>1959</v>
      </c>
      <c r="K179" s="3" t="s">
        <v>301</v>
      </c>
      <c r="L179" s="3" t="s">
        <v>1904</v>
      </c>
      <c r="M179" s="3" t="s">
        <v>53</v>
      </c>
      <c r="N179" s="3" t="s">
        <v>21</v>
      </c>
      <c r="O179" s="3" t="s">
        <v>365</v>
      </c>
      <c r="P179" s="3" t="s">
        <v>366</v>
      </c>
      <c r="Q179" s="3" t="s">
        <v>21</v>
      </c>
      <c r="R179" s="3" t="s">
        <v>21</v>
      </c>
      <c r="S179" s="28" t="s">
        <v>1654</v>
      </c>
      <c r="T179" s="28" t="s">
        <v>1683</v>
      </c>
      <c r="U179" s="28" t="s">
        <v>1664</v>
      </c>
      <c r="V179" s="28" t="s">
        <v>1687</v>
      </c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</row>
    <row r="180" spans="1:80" s="3" customFormat="1" x14ac:dyDescent="0.25">
      <c r="A180" s="34">
        <v>179</v>
      </c>
      <c r="B180" s="46">
        <v>25984967</v>
      </c>
      <c r="C180" s="3">
        <v>10</v>
      </c>
      <c r="D180" s="28" t="s">
        <v>142</v>
      </c>
      <c r="E180" s="3" t="s">
        <v>2041</v>
      </c>
      <c r="F180" s="3" t="s">
        <v>18</v>
      </c>
      <c r="G180" s="3" t="s">
        <v>19</v>
      </c>
      <c r="J180" s="3" t="s">
        <v>1959</v>
      </c>
      <c r="K180" s="3" t="s">
        <v>154</v>
      </c>
      <c r="L180" s="3" t="s">
        <v>1905</v>
      </c>
      <c r="M180" s="3" t="s">
        <v>53</v>
      </c>
      <c r="N180" s="3" t="s">
        <v>21</v>
      </c>
      <c r="O180" s="3" t="s">
        <v>367</v>
      </c>
      <c r="P180" s="3" t="s">
        <v>368</v>
      </c>
      <c r="Q180" s="3" t="s">
        <v>21</v>
      </c>
      <c r="R180" s="3" t="s">
        <v>21</v>
      </c>
      <c r="S180" s="28" t="s">
        <v>1654</v>
      </c>
      <c r="T180" s="28" t="s">
        <v>1683</v>
      </c>
      <c r="U180" s="28" t="s">
        <v>1664</v>
      </c>
      <c r="V180" s="28" t="s">
        <v>1687</v>
      </c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</row>
    <row r="181" spans="1:80" s="3" customFormat="1" x14ac:dyDescent="0.25">
      <c r="A181" s="34">
        <v>180</v>
      </c>
      <c r="B181" s="46">
        <v>25984967</v>
      </c>
      <c r="C181" s="3">
        <v>11</v>
      </c>
      <c r="D181" s="28" t="s">
        <v>142</v>
      </c>
      <c r="E181" s="3" t="s">
        <v>2041</v>
      </c>
      <c r="F181" s="3" t="s">
        <v>18</v>
      </c>
      <c r="G181" s="3" t="s">
        <v>19</v>
      </c>
      <c r="J181" s="3" t="s">
        <v>1959</v>
      </c>
      <c r="K181" s="3" t="s">
        <v>369</v>
      </c>
      <c r="L181" s="3" t="s">
        <v>1906</v>
      </c>
      <c r="M181" s="3" t="s">
        <v>53</v>
      </c>
      <c r="N181" s="3" t="s">
        <v>21</v>
      </c>
      <c r="O181" s="3" t="s">
        <v>370</v>
      </c>
      <c r="P181" s="3" t="s">
        <v>371</v>
      </c>
      <c r="Q181" s="3" t="s">
        <v>21</v>
      </c>
      <c r="R181" s="3" t="s">
        <v>21</v>
      </c>
      <c r="S181" s="28" t="s">
        <v>1654</v>
      </c>
      <c r="T181" s="28" t="s">
        <v>1683</v>
      </c>
      <c r="U181" s="28" t="s">
        <v>1664</v>
      </c>
      <c r="V181" s="28" t="s">
        <v>1687</v>
      </c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</row>
    <row r="182" spans="1:80" s="3" customFormat="1" x14ac:dyDescent="0.25">
      <c r="A182" s="34">
        <v>181</v>
      </c>
      <c r="B182" s="46">
        <v>25984967</v>
      </c>
      <c r="C182" s="3">
        <v>12</v>
      </c>
      <c r="D182" s="28" t="s">
        <v>142</v>
      </c>
      <c r="E182" s="3" t="s">
        <v>2041</v>
      </c>
      <c r="F182" s="3" t="s">
        <v>18</v>
      </c>
      <c r="G182" s="3" t="s">
        <v>19</v>
      </c>
      <c r="J182" s="3" t="s">
        <v>1959</v>
      </c>
      <c r="K182" s="3" t="s">
        <v>372</v>
      </c>
      <c r="L182" s="3" t="s">
        <v>1907</v>
      </c>
      <c r="M182" s="3" t="s">
        <v>53</v>
      </c>
      <c r="N182" s="3" t="s">
        <v>21</v>
      </c>
      <c r="O182" s="3" t="s">
        <v>373</v>
      </c>
      <c r="P182" s="3" t="s">
        <v>374</v>
      </c>
      <c r="Q182" s="3" t="s">
        <v>21</v>
      </c>
      <c r="R182" s="3" t="s">
        <v>21</v>
      </c>
      <c r="S182" s="28" t="s">
        <v>1654</v>
      </c>
      <c r="T182" s="28" t="s">
        <v>1683</v>
      </c>
      <c r="U182" s="28" t="s">
        <v>1664</v>
      </c>
      <c r="V182" s="28" t="s">
        <v>1687</v>
      </c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</row>
    <row r="183" spans="1:80" s="3" customFormat="1" x14ac:dyDescent="0.25">
      <c r="A183" s="34">
        <v>182</v>
      </c>
      <c r="B183" s="46">
        <v>25984967</v>
      </c>
      <c r="C183" s="3">
        <v>13</v>
      </c>
      <c r="D183" s="28" t="s">
        <v>375</v>
      </c>
      <c r="E183" s="3" t="s">
        <v>2041</v>
      </c>
      <c r="F183" s="3" t="s">
        <v>18</v>
      </c>
      <c r="G183" s="3" t="s">
        <v>19</v>
      </c>
      <c r="J183" s="3" t="s">
        <v>1959</v>
      </c>
      <c r="K183" s="3" t="s">
        <v>141</v>
      </c>
      <c r="L183" s="3" t="s">
        <v>1899</v>
      </c>
      <c r="M183" s="3" t="s">
        <v>53</v>
      </c>
      <c r="N183" s="3" t="s">
        <v>21</v>
      </c>
      <c r="O183" s="3" t="s">
        <v>376</v>
      </c>
      <c r="P183" s="3" t="s">
        <v>377</v>
      </c>
      <c r="Q183" s="3" t="s">
        <v>21</v>
      </c>
      <c r="R183" s="3" t="s">
        <v>21</v>
      </c>
      <c r="S183" s="28" t="s">
        <v>1654</v>
      </c>
      <c r="T183" s="28" t="s">
        <v>1683</v>
      </c>
      <c r="U183" s="28" t="s">
        <v>1664</v>
      </c>
      <c r="V183" s="28" t="s">
        <v>1687</v>
      </c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</row>
    <row r="184" spans="1:80" s="3" customFormat="1" x14ac:dyDescent="0.25">
      <c r="A184" s="34">
        <v>183</v>
      </c>
      <c r="B184" s="46">
        <v>25984967</v>
      </c>
      <c r="C184" s="3">
        <v>14</v>
      </c>
      <c r="D184" s="28" t="s">
        <v>375</v>
      </c>
      <c r="E184" s="3" t="s">
        <v>2041</v>
      </c>
      <c r="F184" s="3" t="s">
        <v>18</v>
      </c>
      <c r="G184" s="3" t="s">
        <v>19</v>
      </c>
      <c r="J184" s="3" t="s">
        <v>1959</v>
      </c>
      <c r="K184" s="3" t="s">
        <v>378</v>
      </c>
      <c r="L184" s="3" t="s">
        <v>1869</v>
      </c>
      <c r="M184" s="3" t="s">
        <v>53</v>
      </c>
      <c r="N184" s="3" t="s">
        <v>21</v>
      </c>
      <c r="O184" s="3" t="s">
        <v>379</v>
      </c>
      <c r="P184" s="3" t="s">
        <v>95</v>
      </c>
      <c r="Q184" s="3" t="s">
        <v>21</v>
      </c>
      <c r="R184" s="3" t="s">
        <v>21</v>
      </c>
      <c r="S184" s="28" t="s">
        <v>1654</v>
      </c>
      <c r="T184" s="28" t="s">
        <v>1683</v>
      </c>
      <c r="U184" s="28" t="s">
        <v>1664</v>
      </c>
      <c r="V184" s="28" t="s">
        <v>1687</v>
      </c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</row>
    <row r="185" spans="1:80" s="3" customFormat="1" x14ac:dyDescent="0.25">
      <c r="A185" s="34">
        <v>184</v>
      </c>
      <c r="B185" s="46">
        <v>25984967</v>
      </c>
      <c r="C185" s="3">
        <v>15</v>
      </c>
      <c r="D185" s="28" t="s">
        <v>375</v>
      </c>
      <c r="E185" s="3" t="s">
        <v>2041</v>
      </c>
      <c r="F185" s="3" t="s">
        <v>18</v>
      </c>
      <c r="G185" s="3" t="s">
        <v>19</v>
      </c>
      <c r="J185" s="3" t="s">
        <v>1959</v>
      </c>
      <c r="K185" s="3" t="s">
        <v>36</v>
      </c>
      <c r="L185" s="3" t="s">
        <v>1624</v>
      </c>
      <c r="M185" s="3" t="s">
        <v>53</v>
      </c>
      <c r="N185" s="3" t="s">
        <v>21</v>
      </c>
      <c r="O185" s="3" t="s">
        <v>192</v>
      </c>
      <c r="P185" s="3" t="s">
        <v>380</v>
      </c>
      <c r="Q185" s="3" t="s">
        <v>21</v>
      </c>
      <c r="R185" s="3" t="s">
        <v>21</v>
      </c>
      <c r="S185" s="28" t="s">
        <v>1654</v>
      </c>
      <c r="T185" s="28" t="s">
        <v>1683</v>
      </c>
      <c r="U185" s="28" t="s">
        <v>1664</v>
      </c>
      <c r="V185" s="28" t="s">
        <v>1687</v>
      </c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</row>
    <row r="186" spans="1:80" s="3" customFormat="1" x14ac:dyDescent="0.25">
      <c r="A186" s="34">
        <v>185</v>
      </c>
      <c r="B186" s="46">
        <v>25984967</v>
      </c>
      <c r="C186" s="3">
        <v>16</v>
      </c>
      <c r="D186" s="28" t="s">
        <v>375</v>
      </c>
      <c r="E186" s="3" t="s">
        <v>2041</v>
      </c>
      <c r="F186" s="3" t="s">
        <v>18</v>
      </c>
      <c r="G186" s="3" t="s">
        <v>19</v>
      </c>
      <c r="J186" s="3" t="s">
        <v>1959</v>
      </c>
      <c r="K186" s="3" t="s">
        <v>381</v>
      </c>
      <c r="L186" s="3" t="s">
        <v>1832</v>
      </c>
      <c r="M186" s="3" t="s">
        <v>53</v>
      </c>
      <c r="N186" s="3" t="s">
        <v>21</v>
      </c>
      <c r="O186" s="3" t="s">
        <v>189</v>
      </c>
      <c r="P186" s="3" t="s">
        <v>215</v>
      </c>
      <c r="Q186" s="3" t="s">
        <v>21</v>
      </c>
      <c r="R186" s="3" t="s">
        <v>21</v>
      </c>
      <c r="S186" s="28" t="s">
        <v>1654</v>
      </c>
      <c r="T186" s="28" t="s">
        <v>1683</v>
      </c>
      <c r="U186" s="28" t="s">
        <v>1664</v>
      </c>
      <c r="V186" s="28" t="s">
        <v>1687</v>
      </c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</row>
    <row r="187" spans="1:80" s="3" customFormat="1" x14ac:dyDescent="0.25">
      <c r="A187" s="34">
        <v>186</v>
      </c>
      <c r="B187" s="46">
        <v>25984967</v>
      </c>
      <c r="C187" s="3">
        <v>17</v>
      </c>
      <c r="D187" s="28" t="s">
        <v>375</v>
      </c>
      <c r="E187" s="3" t="s">
        <v>2041</v>
      </c>
      <c r="F187" s="3" t="s">
        <v>18</v>
      </c>
      <c r="G187" s="3" t="s">
        <v>19</v>
      </c>
      <c r="J187" s="3" t="s">
        <v>1959</v>
      </c>
      <c r="K187" s="3" t="s">
        <v>382</v>
      </c>
      <c r="L187" s="3" t="s">
        <v>1900</v>
      </c>
      <c r="M187" s="3" t="s">
        <v>53</v>
      </c>
      <c r="N187" s="3" t="s">
        <v>21</v>
      </c>
      <c r="O187" s="3" t="s">
        <v>383</v>
      </c>
      <c r="P187" s="3" t="s">
        <v>217</v>
      </c>
      <c r="Q187" s="3" t="s">
        <v>21</v>
      </c>
      <c r="R187" s="3" t="s">
        <v>21</v>
      </c>
      <c r="S187" s="28" t="s">
        <v>1654</v>
      </c>
      <c r="T187" s="28" t="s">
        <v>1683</v>
      </c>
      <c r="U187" s="28" t="s">
        <v>1664</v>
      </c>
      <c r="V187" s="28" t="s">
        <v>1687</v>
      </c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</row>
    <row r="188" spans="1:80" s="3" customFormat="1" x14ac:dyDescent="0.25">
      <c r="A188" s="34">
        <v>187</v>
      </c>
      <c r="B188" s="46">
        <v>25984967</v>
      </c>
      <c r="C188" s="3">
        <v>18</v>
      </c>
      <c r="D188" s="28" t="s">
        <v>375</v>
      </c>
      <c r="E188" s="3" t="s">
        <v>2041</v>
      </c>
      <c r="F188" s="3" t="s">
        <v>18</v>
      </c>
      <c r="G188" s="3" t="s">
        <v>19</v>
      </c>
      <c r="J188" s="3" t="s">
        <v>1959</v>
      </c>
      <c r="K188" s="3" t="s">
        <v>384</v>
      </c>
      <c r="L188" s="3" t="s">
        <v>1901</v>
      </c>
      <c r="M188" s="3" t="s">
        <v>53</v>
      </c>
      <c r="N188" s="3" t="s">
        <v>21</v>
      </c>
      <c r="O188" s="3" t="s">
        <v>385</v>
      </c>
      <c r="P188" s="3" t="s">
        <v>386</v>
      </c>
      <c r="Q188" s="3" t="s">
        <v>21</v>
      </c>
      <c r="R188" s="3" t="s">
        <v>21</v>
      </c>
      <c r="S188" s="28" t="s">
        <v>1654</v>
      </c>
      <c r="T188" s="28" t="s">
        <v>1683</v>
      </c>
      <c r="U188" s="28" t="s">
        <v>1664</v>
      </c>
      <c r="V188" s="28" t="s">
        <v>1687</v>
      </c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</row>
    <row r="189" spans="1:80" s="3" customFormat="1" x14ac:dyDescent="0.25">
      <c r="A189" s="34">
        <v>188</v>
      </c>
      <c r="B189" s="46">
        <v>25984967</v>
      </c>
      <c r="C189" s="3">
        <v>19</v>
      </c>
      <c r="D189" s="28" t="s">
        <v>375</v>
      </c>
      <c r="E189" s="3" t="s">
        <v>2041</v>
      </c>
      <c r="F189" s="3" t="s">
        <v>18</v>
      </c>
      <c r="G189" s="3" t="s">
        <v>19</v>
      </c>
      <c r="J189" s="3" t="s">
        <v>1959</v>
      </c>
      <c r="K189" s="3" t="s">
        <v>61</v>
      </c>
      <c r="L189" s="3" t="s">
        <v>1902</v>
      </c>
      <c r="M189" s="3" t="s">
        <v>53</v>
      </c>
      <c r="N189" s="3" t="s">
        <v>21</v>
      </c>
      <c r="O189" s="3" t="s">
        <v>387</v>
      </c>
      <c r="P189" s="3" t="s">
        <v>388</v>
      </c>
      <c r="Q189" s="3" t="s">
        <v>21</v>
      </c>
      <c r="R189" s="3" t="s">
        <v>21</v>
      </c>
      <c r="S189" s="28" t="s">
        <v>1654</v>
      </c>
      <c r="T189" s="28" t="s">
        <v>1683</v>
      </c>
      <c r="U189" s="28" t="s">
        <v>1664</v>
      </c>
      <c r="V189" s="28" t="s">
        <v>1687</v>
      </c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</row>
    <row r="190" spans="1:80" s="3" customFormat="1" x14ac:dyDescent="0.25">
      <c r="A190" s="34">
        <v>189</v>
      </c>
      <c r="B190" s="46">
        <v>25984967</v>
      </c>
      <c r="C190" s="3">
        <v>20</v>
      </c>
      <c r="D190" s="28" t="s">
        <v>375</v>
      </c>
      <c r="E190" s="3" t="s">
        <v>2041</v>
      </c>
      <c r="F190" s="3" t="s">
        <v>18</v>
      </c>
      <c r="G190" s="3" t="s">
        <v>19</v>
      </c>
      <c r="J190" s="3" t="s">
        <v>1959</v>
      </c>
      <c r="K190" s="3" t="s">
        <v>273</v>
      </c>
      <c r="L190" s="3" t="s">
        <v>1903</v>
      </c>
      <c r="M190" s="3" t="s">
        <v>53</v>
      </c>
      <c r="N190" s="3" t="s">
        <v>21</v>
      </c>
      <c r="O190" s="3" t="s">
        <v>389</v>
      </c>
      <c r="P190" s="3" t="s">
        <v>390</v>
      </c>
      <c r="Q190" s="3" t="s">
        <v>21</v>
      </c>
      <c r="R190" s="3" t="s">
        <v>21</v>
      </c>
      <c r="S190" s="28" t="s">
        <v>1654</v>
      </c>
      <c r="T190" s="28" t="s">
        <v>1683</v>
      </c>
      <c r="U190" s="28" t="s">
        <v>1664</v>
      </c>
      <c r="V190" s="28" t="s">
        <v>1687</v>
      </c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</row>
    <row r="191" spans="1:80" s="3" customFormat="1" x14ac:dyDescent="0.25">
      <c r="A191" s="34">
        <v>190</v>
      </c>
      <c r="B191" s="46">
        <v>25984967</v>
      </c>
      <c r="C191" s="3">
        <v>21</v>
      </c>
      <c r="D191" s="28" t="s">
        <v>375</v>
      </c>
      <c r="E191" s="3" t="s">
        <v>2041</v>
      </c>
      <c r="F191" s="3" t="s">
        <v>18</v>
      </c>
      <c r="G191" s="3" t="s">
        <v>19</v>
      </c>
      <c r="J191" s="3" t="s">
        <v>1959</v>
      </c>
      <c r="K191" s="3" t="s">
        <v>82</v>
      </c>
      <c r="L191" s="3" t="s">
        <v>1904</v>
      </c>
      <c r="M191" s="3" t="s">
        <v>53</v>
      </c>
      <c r="N191" s="3" t="s">
        <v>21</v>
      </c>
      <c r="O191" s="3" t="s">
        <v>146</v>
      </c>
      <c r="P191" s="3" t="s">
        <v>208</v>
      </c>
      <c r="Q191" s="3" t="s">
        <v>21</v>
      </c>
      <c r="R191" s="3" t="s">
        <v>21</v>
      </c>
      <c r="S191" s="28" t="s">
        <v>1654</v>
      </c>
      <c r="T191" s="28" t="s">
        <v>1683</v>
      </c>
      <c r="U191" s="28" t="s">
        <v>1664</v>
      </c>
      <c r="V191" s="28" t="s">
        <v>1687</v>
      </c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</row>
    <row r="192" spans="1:80" s="3" customFormat="1" x14ac:dyDescent="0.25">
      <c r="A192" s="34">
        <v>191</v>
      </c>
      <c r="B192" s="46">
        <v>25984967</v>
      </c>
      <c r="C192" s="3">
        <v>22</v>
      </c>
      <c r="D192" s="28" t="s">
        <v>375</v>
      </c>
      <c r="E192" s="3" t="s">
        <v>2041</v>
      </c>
      <c r="F192" s="3" t="s">
        <v>18</v>
      </c>
      <c r="G192" s="3" t="s">
        <v>19</v>
      </c>
      <c r="J192" s="3" t="s">
        <v>1959</v>
      </c>
      <c r="K192" s="3" t="s">
        <v>151</v>
      </c>
      <c r="L192" s="3" t="s">
        <v>1905</v>
      </c>
      <c r="M192" s="3" t="s">
        <v>53</v>
      </c>
      <c r="N192" s="3" t="s">
        <v>21</v>
      </c>
      <c r="O192" s="3" t="s">
        <v>391</v>
      </c>
      <c r="P192" s="3" t="s">
        <v>392</v>
      </c>
      <c r="Q192" s="3" t="s">
        <v>21</v>
      </c>
      <c r="R192" s="3" t="s">
        <v>21</v>
      </c>
      <c r="S192" s="28" t="s">
        <v>1654</v>
      </c>
      <c r="T192" s="28" t="s">
        <v>1683</v>
      </c>
      <c r="U192" s="28" t="s">
        <v>1664</v>
      </c>
      <c r="V192" s="28" t="s">
        <v>1687</v>
      </c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</row>
    <row r="193" spans="1:80" s="3" customFormat="1" x14ac:dyDescent="0.25">
      <c r="A193" s="34">
        <v>192</v>
      </c>
      <c r="B193" s="46">
        <v>25984967</v>
      </c>
      <c r="C193" s="3">
        <v>23</v>
      </c>
      <c r="D193" s="28" t="s">
        <v>375</v>
      </c>
      <c r="E193" s="3" t="s">
        <v>2041</v>
      </c>
      <c r="F193" s="3" t="s">
        <v>18</v>
      </c>
      <c r="G193" s="3" t="s">
        <v>19</v>
      </c>
      <c r="J193" s="3" t="s">
        <v>1959</v>
      </c>
      <c r="K193" s="3" t="s">
        <v>393</v>
      </c>
      <c r="L193" s="3" t="s">
        <v>1906</v>
      </c>
      <c r="M193" s="3" t="s">
        <v>53</v>
      </c>
      <c r="N193" s="3" t="s">
        <v>21</v>
      </c>
      <c r="O193" s="3" t="s">
        <v>394</v>
      </c>
      <c r="P193" s="3" t="s">
        <v>395</v>
      </c>
      <c r="Q193" s="3" t="s">
        <v>21</v>
      </c>
      <c r="R193" s="3" t="s">
        <v>21</v>
      </c>
      <c r="S193" s="28" t="s">
        <v>1654</v>
      </c>
      <c r="T193" s="28" t="s">
        <v>1683</v>
      </c>
      <c r="U193" s="28" t="s">
        <v>1664</v>
      </c>
      <c r="V193" s="28" t="s">
        <v>1687</v>
      </c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</row>
    <row r="194" spans="1:80" s="3" customFormat="1" x14ac:dyDescent="0.25">
      <c r="A194" s="34">
        <v>193</v>
      </c>
      <c r="B194" s="46">
        <v>25984967</v>
      </c>
      <c r="C194" s="3">
        <v>24</v>
      </c>
      <c r="D194" s="28" t="s">
        <v>375</v>
      </c>
      <c r="E194" s="3" t="s">
        <v>2041</v>
      </c>
      <c r="F194" s="3" t="s">
        <v>18</v>
      </c>
      <c r="G194" s="3" t="s">
        <v>19</v>
      </c>
      <c r="J194" s="3" t="s">
        <v>1959</v>
      </c>
      <c r="K194" s="3" t="s">
        <v>396</v>
      </c>
      <c r="L194" s="3" t="s">
        <v>1907</v>
      </c>
      <c r="M194" s="3" t="s">
        <v>53</v>
      </c>
      <c r="N194" s="3" t="s">
        <v>21</v>
      </c>
      <c r="O194" s="3" t="s">
        <v>397</v>
      </c>
      <c r="P194" s="3" t="s">
        <v>398</v>
      </c>
      <c r="Q194" s="3" t="s">
        <v>21</v>
      </c>
      <c r="R194" s="3" t="s">
        <v>21</v>
      </c>
      <c r="S194" s="28" t="s">
        <v>1654</v>
      </c>
      <c r="T194" s="28" t="s">
        <v>1683</v>
      </c>
      <c r="U194" s="28" t="s">
        <v>1664</v>
      </c>
      <c r="V194" s="28" t="s">
        <v>1687</v>
      </c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</row>
    <row r="195" spans="1:80" s="3" customFormat="1" x14ac:dyDescent="0.25">
      <c r="A195" s="34">
        <v>194</v>
      </c>
      <c r="B195" s="46">
        <v>26320609</v>
      </c>
      <c r="C195" s="3">
        <v>1</v>
      </c>
      <c r="D195" s="3" t="s">
        <v>98</v>
      </c>
      <c r="E195" s="3" t="s">
        <v>2041</v>
      </c>
      <c r="F195" s="3" t="s">
        <v>18</v>
      </c>
      <c r="G195" s="3" t="s">
        <v>19</v>
      </c>
      <c r="J195" s="3">
        <v>136</v>
      </c>
      <c r="K195" s="3" t="s">
        <v>21</v>
      </c>
      <c r="L195" s="3" t="s">
        <v>21</v>
      </c>
      <c r="M195" s="3" t="s">
        <v>22</v>
      </c>
      <c r="N195" s="3" t="s">
        <v>21</v>
      </c>
      <c r="O195" s="3" t="s">
        <v>1423</v>
      </c>
      <c r="P195" s="3" t="s">
        <v>1519</v>
      </c>
      <c r="Q195" s="32" t="s">
        <v>1985</v>
      </c>
      <c r="R195" s="3" t="s">
        <v>21</v>
      </c>
      <c r="S195" s="28" t="s">
        <v>1688</v>
      </c>
      <c r="T195" s="28" t="s">
        <v>1690</v>
      </c>
      <c r="U195" s="28" t="s">
        <v>1691</v>
      </c>
      <c r="V195" s="28" t="s">
        <v>1692</v>
      </c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</row>
    <row r="196" spans="1:80" s="3" customFormat="1" x14ac:dyDescent="0.25">
      <c r="A196" s="34">
        <v>195</v>
      </c>
      <c r="B196" s="46">
        <v>26320609</v>
      </c>
      <c r="C196" s="3">
        <v>2</v>
      </c>
      <c r="D196" s="3" t="s">
        <v>404</v>
      </c>
      <c r="E196" s="3" t="s">
        <v>2043</v>
      </c>
      <c r="F196" s="3" t="s">
        <v>18</v>
      </c>
      <c r="G196" s="3" t="s">
        <v>19</v>
      </c>
      <c r="J196" s="3">
        <v>136</v>
      </c>
      <c r="K196" s="3" t="s">
        <v>21</v>
      </c>
      <c r="L196" s="3" t="s">
        <v>21</v>
      </c>
      <c r="M196" s="3" t="s">
        <v>22</v>
      </c>
      <c r="N196" s="3" t="s">
        <v>21</v>
      </c>
      <c r="O196" s="3" t="s">
        <v>1424</v>
      </c>
      <c r="P196" s="3" t="s">
        <v>1520</v>
      </c>
      <c r="Q196" s="32" t="s">
        <v>1986</v>
      </c>
      <c r="R196" s="3" t="s">
        <v>21</v>
      </c>
      <c r="S196" s="28" t="s">
        <v>1688</v>
      </c>
      <c r="T196" s="28" t="s">
        <v>1690</v>
      </c>
      <c r="U196" s="28" t="s">
        <v>1691</v>
      </c>
      <c r="V196" s="28" t="s">
        <v>1692</v>
      </c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</row>
    <row r="197" spans="1:80" s="3" customFormat="1" x14ac:dyDescent="0.25">
      <c r="A197" s="34">
        <v>196</v>
      </c>
      <c r="B197" s="46">
        <v>27084630</v>
      </c>
      <c r="C197" s="3">
        <v>1</v>
      </c>
      <c r="D197" s="3" t="s">
        <v>129</v>
      </c>
      <c r="E197" s="3" t="s">
        <v>2040</v>
      </c>
      <c r="F197" s="3" t="s">
        <v>28</v>
      </c>
      <c r="G197" s="3" t="s">
        <v>19</v>
      </c>
      <c r="J197" s="3" t="s">
        <v>1960</v>
      </c>
      <c r="K197" s="37" t="s">
        <v>61</v>
      </c>
      <c r="L197" s="3" t="s">
        <v>1908</v>
      </c>
      <c r="M197" s="3" t="s">
        <v>22</v>
      </c>
      <c r="N197" s="3" t="s">
        <v>21</v>
      </c>
      <c r="O197" s="3" t="s">
        <v>1425</v>
      </c>
      <c r="P197" s="3" t="s">
        <v>1521</v>
      </c>
      <c r="Q197" s="3" t="s">
        <v>21</v>
      </c>
      <c r="R197" s="3" t="s">
        <v>21</v>
      </c>
      <c r="S197" s="28" t="s">
        <v>1666</v>
      </c>
      <c r="T197" s="28" t="s">
        <v>1705</v>
      </c>
      <c r="U197" s="28" t="s">
        <v>1377</v>
      </c>
      <c r="V197" s="28" t="s">
        <v>1707</v>
      </c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</row>
    <row r="198" spans="1:80" s="3" customFormat="1" x14ac:dyDescent="0.25">
      <c r="A198" s="34">
        <v>197</v>
      </c>
      <c r="B198" s="46">
        <v>27084630</v>
      </c>
      <c r="C198" s="3">
        <v>2</v>
      </c>
      <c r="D198" s="3" t="s">
        <v>129</v>
      </c>
      <c r="E198" s="3" t="s">
        <v>2040</v>
      </c>
      <c r="F198" s="3" t="s">
        <v>28</v>
      </c>
      <c r="G198" s="3" t="s">
        <v>19</v>
      </c>
      <c r="J198" s="3" t="s">
        <v>1960</v>
      </c>
      <c r="K198" s="37" t="s">
        <v>225</v>
      </c>
      <c r="L198" s="3" t="s">
        <v>1909</v>
      </c>
      <c r="M198" s="3" t="s">
        <v>22</v>
      </c>
      <c r="N198" s="3" t="s">
        <v>21</v>
      </c>
      <c r="O198" s="3" t="s">
        <v>1426</v>
      </c>
      <c r="P198" s="3" t="s">
        <v>1522</v>
      </c>
      <c r="Q198" s="3" t="s">
        <v>21</v>
      </c>
      <c r="R198" s="3" t="s">
        <v>21</v>
      </c>
      <c r="S198" s="28" t="s">
        <v>1666</v>
      </c>
      <c r="T198" s="28" t="s">
        <v>1705</v>
      </c>
      <c r="U198" s="28" t="s">
        <v>1377</v>
      </c>
      <c r="V198" s="28" t="s">
        <v>1707</v>
      </c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</row>
    <row r="199" spans="1:80" s="3" customFormat="1" x14ac:dyDescent="0.25">
      <c r="A199" s="34">
        <v>198</v>
      </c>
      <c r="B199" s="46">
        <v>27084630</v>
      </c>
      <c r="C199" s="3">
        <v>3</v>
      </c>
      <c r="D199" s="3" t="s">
        <v>129</v>
      </c>
      <c r="E199" s="3" t="s">
        <v>2040</v>
      </c>
      <c r="F199" s="3" t="s">
        <v>28</v>
      </c>
      <c r="G199" s="3" t="s">
        <v>19</v>
      </c>
      <c r="J199" s="3" t="s">
        <v>1960</v>
      </c>
      <c r="K199" s="37" t="s">
        <v>292</v>
      </c>
      <c r="L199" s="3" t="s">
        <v>1910</v>
      </c>
      <c r="M199" s="3" t="s">
        <v>22</v>
      </c>
      <c r="N199" s="3" t="s">
        <v>21</v>
      </c>
      <c r="O199" s="6" t="s">
        <v>1427</v>
      </c>
      <c r="P199" s="3" t="s">
        <v>1505</v>
      </c>
      <c r="Q199" s="3" t="s">
        <v>21</v>
      </c>
      <c r="R199" s="3" t="s">
        <v>21</v>
      </c>
      <c r="S199" s="28" t="s">
        <v>1666</v>
      </c>
      <c r="T199" s="28" t="s">
        <v>1705</v>
      </c>
      <c r="U199" s="28" t="s">
        <v>1377</v>
      </c>
      <c r="V199" s="28" t="s">
        <v>1707</v>
      </c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</row>
    <row r="200" spans="1:80" s="3" customFormat="1" x14ac:dyDescent="0.25">
      <c r="A200" s="34">
        <v>199</v>
      </c>
      <c r="B200" s="46">
        <v>27084630</v>
      </c>
      <c r="C200" s="3">
        <v>4</v>
      </c>
      <c r="D200" s="3" t="s">
        <v>129</v>
      </c>
      <c r="E200" s="3" t="s">
        <v>2040</v>
      </c>
      <c r="F200" s="3" t="s">
        <v>28</v>
      </c>
      <c r="G200" s="3" t="s">
        <v>19</v>
      </c>
      <c r="J200" s="3" t="s">
        <v>1960</v>
      </c>
      <c r="K200" s="37" t="s">
        <v>409</v>
      </c>
      <c r="L200" s="3" t="s">
        <v>1911</v>
      </c>
      <c r="M200" s="3" t="s">
        <v>22</v>
      </c>
      <c r="N200" s="3" t="s">
        <v>21</v>
      </c>
      <c r="O200" s="6">
        <v>1088</v>
      </c>
      <c r="P200" s="3" t="s">
        <v>1523</v>
      </c>
      <c r="Q200" s="3" t="s">
        <v>21</v>
      </c>
      <c r="R200" s="3" t="s">
        <v>21</v>
      </c>
      <c r="S200" s="28" t="s">
        <v>1666</v>
      </c>
      <c r="T200" s="28" t="s">
        <v>1705</v>
      </c>
      <c r="U200" s="28" t="s">
        <v>1377</v>
      </c>
      <c r="V200" s="28" t="s">
        <v>1707</v>
      </c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</row>
    <row r="201" spans="1:80" s="3" customFormat="1" x14ac:dyDescent="0.25">
      <c r="A201" s="34">
        <v>200</v>
      </c>
      <c r="B201" s="46">
        <v>27425251</v>
      </c>
      <c r="C201" s="3">
        <v>2</v>
      </c>
      <c r="D201" s="3" t="s">
        <v>98</v>
      </c>
      <c r="E201" s="3" t="s">
        <v>2041</v>
      </c>
      <c r="F201" s="3" t="s">
        <v>18</v>
      </c>
      <c r="G201" s="3" t="s">
        <v>19</v>
      </c>
      <c r="J201" s="3">
        <v>160</v>
      </c>
      <c r="K201" s="3" t="s">
        <v>21</v>
      </c>
      <c r="L201" s="3" t="s">
        <v>1912</v>
      </c>
      <c r="M201" s="3" t="s">
        <v>22</v>
      </c>
      <c r="N201" s="3">
        <v>1</v>
      </c>
      <c r="O201" s="3" t="s">
        <v>1428</v>
      </c>
      <c r="P201" s="3" t="s">
        <v>1501</v>
      </c>
      <c r="Q201" s="3" t="s">
        <v>21</v>
      </c>
      <c r="R201" s="3" t="s">
        <v>21</v>
      </c>
      <c r="S201" s="28" t="s">
        <v>1648</v>
      </c>
      <c r="T201" s="28" t="s">
        <v>1699</v>
      </c>
      <c r="U201" s="28" t="s">
        <v>1650</v>
      </c>
      <c r="V201" s="28" t="s">
        <v>1700</v>
      </c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</row>
    <row r="202" spans="1:80" s="3" customFormat="1" x14ac:dyDescent="0.25">
      <c r="A202" s="34">
        <v>201</v>
      </c>
      <c r="B202" s="46">
        <v>27425251</v>
      </c>
      <c r="C202" s="3">
        <v>4</v>
      </c>
      <c r="D202" s="3" t="s">
        <v>699</v>
      </c>
      <c r="E202" s="3" t="s">
        <v>2052</v>
      </c>
      <c r="F202" s="3" t="s">
        <v>18</v>
      </c>
      <c r="G202" s="3" t="s">
        <v>19</v>
      </c>
      <c r="J202" s="3">
        <v>160</v>
      </c>
      <c r="K202" s="3" t="s">
        <v>21</v>
      </c>
      <c r="L202" s="3" t="s">
        <v>1912</v>
      </c>
      <c r="M202" s="3" t="s">
        <v>22</v>
      </c>
      <c r="N202" s="3">
        <v>1</v>
      </c>
      <c r="O202" s="3" t="s">
        <v>1429</v>
      </c>
      <c r="P202" s="3" t="s">
        <v>1524</v>
      </c>
      <c r="Q202" s="3" t="s">
        <v>21</v>
      </c>
      <c r="R202" s="3" t="s">
        <v>21</v>
      </c>
      <c r="S202" s="28" t="s">
        <v>1648</v>
      </c>
      <c r="T202" s="28" t="s">
        <v>1699</v>
      </c>
      <c r="U202" s="28" t="s">
        <v>1650</v>
      </c>
      <c r="V202" s="28" t="s">
        <v>1700</v>
      </c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</row>
    <row r="203" spans="1:80" s="3" customFormat="1" x14ac:dyDescent="0.25">
      <c r="A203" s="34">
        <v>202</v>
      </c>
      <c r="B203" s="46">
        <v>27875573</v>
      </c>
      <c r="C203" s="3">
        <v>1</v>
      </c>
      <c r="D203" s="3" t="s">
        <v>98</v>
      </c>
      <c r="E203" s="3" t="s">
        <v>2041</v>
      </c>
      <c r="F203" s="3" t="s">
        <v>18</v>
      </c>
      <c r="G203" s="3" t="s">
        <v>19</v>
      </c>
      <c r="J203" s="3" t="s">
        <v>1961</v>
      </c>
      <c r="K203" s="39" t="s">
        <v>200</v>
      </c>
      <c r="L203" s="3" t="s">
        <v>1913</v>
      </c>
      <c r="M203" s="3" t="s">
        <v>22</v>
      </c>
      <c r="N203" s="3" t="s">
        <v>21</v>
      </c>
      <c r="O203" s="3" t="s">
        <v>425</v>
      </c>
      <c r="P203" s="3" t="s">
        <v>97</v>
      </c>
      <c r="Q203" s="3" t="s">
        <v>21</v>
      </c>
      <c r="R203" s="3" t="s">
        <v>21</v>
      </c>
      <c r="S203" s="28" t="s">
        <v>1648</v>
      </c>
      <c r="T203" s="28" t="s">
        <v>1712</v>
      </c>
      <c r="U203" s="28" t="s">
        <v>1672</v>
      </c>
      <c r="V203" s="28" t="s">
        <v>1713</v>
      </c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</row>
    <row r="204" spans="1:80" s="3" customFormat="1" x14ac:dyDescent="0.25">
      <c r="A204" s="34">
        <v>203</v>
      </c>
      <c r="B204" s="46">
        <v>27875573</v>
      </c>
      <c r="C204" s="3">
        <v>2</v>
      </c>
      <c r="D204" s="3" t="s">
        <v>98</v>
      </c>
      <c r="E204" s="3" t="s">
        <v>2041</v>
      </c>
      <c r="F204" s="3" t="s">
        <v>18</v>
      </c>
      <c r="G204" s="3" t="s">
        <v>19</v>
      </c>
      <c r="J204" s="3" t="s">
        <v>1961</v>
      </c>
      <c r="K204" s="39" t="s">
        <v>200</v>
      </c>
      <c r="L204" s="6">
        <v>2847</v>
      </c>
      <c r="M204" s="3" t="s">
        <v>22</v>
      </c>
      <c r="N204" s="3" t="s">
        <v>21</v>
      </c>
      <c r="O204" s="3" t="s">
        <v>426</v>
      </c>
      <c r="P204" s="3" t="s">
        <v>388</v>
      </c>
      <c r="Q204" s="3" t="s">
        <v>21</v>
      </c>
      <c r="R204" s="3" t="s">
        <v>21</v>
      </c>
      <c r="S204" s="28" t="s">
        <v>1648</v>
      </c>
      <c r="T204" s="28" t="s">
        <v>1712</v>
      </c>
      <c r="U204" s="28" t="s">
        <v>1672</v>
      </c>
      <c r="V204" s="28" t="s">
        <v>1713</v>
      </c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</row>
    <row r="205" spans="1:80" s="3" customFormat="1" x14ac:dyDescent="0.25">
      <c r="A205" s="34">
        <v>204</v>
      </c>
      <c r="B205" s="46">
        <v>27875573</v>
      </c>
      <c r="C205" s="3">
        <v>3</v>
      </c>
      <c r="D205" s="3" t="s">
        <v>98</v>
      </c>
      <c r="E205" s="3" t="s">
        <v>2041</v>
      </c>
      <c r="F205" s="3" t="s">
        <v>18</v>
      </c>
      <c r="G205" s="3" t="s">
        <v>19</v>
      </c>
      <c r="J205" s="3" t="s">
        <v>1961</v>
      </c>
      <c r="K205" s="39" t="s">
        <v>225</v>
      </c>
      <c r="L205" s="6">
        <v>3695</v>
      </c>
      <c r="M205" s="3" t="s">
        <v>22</v>
      </c>
      <c r="N205" s="3" t="s">
        <v>21</v>
      </c>
      <c r="O205" s="3" t="s">
        <v>427</v>
      </c>
      <c r="P205" s="3" t="s">
        <v>215</v>
      </c>
      <c r="Q205" s="3" t="s">
        <v>1987</v>
      </c>
      <c r="R205" s="3" t="s">
        <v>21</v>
      </c>
      <c r="S205" s="28" t="s">
        <v>1648</v>
      </c>
      <c r="T205" s="28" t="s">
        <v>1712</v>
      </c>
      <c r="U205" s="28" t="s">
        <v>1672</v>
      </c>
      <c r="V205" s="28" t="s">
        <v>1713</v>
      </c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</row>
    <row r="206" spans="1:80" s="3" customFormat="1" x14ac:dyDescent="0.25">
      <c r="A206" s="34">
        <v>205</v>
      </c>
      <c r="B206" s="46">
        <v>27875573</v>
      </c>
      <c r="C206" s="3">
        <v>4</v>
      </c>
      <c r="D206" s="3" t="s">
        <v>98</v>
      </c>
      <c r="E206" s="3" t="s">
        <v>2041</v>
      </c>
      <c r="F206" s="3" t="s">
        <v>18</v>
      </c>
      <c r="G206" s="3" t="s">
        <v>19</v>
      </c>
      <c r="J206" s="3" t="s">
        <v>1961</v>
      </c>
      <c r="K206" s="39" t="s">
        <v>107</v>
      </c>
      <c r="L206" s="6">
        <v>9457</v>
      </c>
      <c r="M206" s="3" t="s">
        <v>22</v>
      </c>
      <c r="N206" s="3" t="s">
        <v>21</v>
      </c>
      <c r="O206" s="3" t="s">
        <v>428</v>
      </c>
      <c r="P206" s="3" t="s">
        <v>215</v>
      </c>
      <c r="Q206" s="3" t="s">
        <v>1988</v>
      </c>
      <c r="R206" s="3" t="s">
        <v>21</v>
      </c>
      <c r="S206" s="28" t="s">
        <v>1648</v>
      </c>
      <c r="T206" s="28" t="s">
        <v>1712</v>
      </c>
      <c r="U206" s="28" t="s">
        <v>1672</v>
      </c>
      <c r="V206" s="28" t="s">
        <v>1713</v>
      </c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</row>
    <row r="207" spans="1:80" s="3" customFormat="1" x14ac:dyDescent="0.25">
      <c r="A207" s="34">
        <v>206</v>
      </c>
      <c r="B207" s="46">
        <v>28039958</v>
      </c>
      <c r="C207" s="3">
        <v>1</v>
      </c>
      <c r="D207" s="3" t="s">
        <v>429</v>
      </c>
      <c r="E207" s="28" t="s">
        <v>2045</v>
      </c>
      <c r="F207" s="3" t="s">
        <v>18</v>
      </c>
      <c r="G207" s="3" t="s">
        <v>19</v>
      </c>
      <c r="J207" s="3">
        <v>200</v>
      </c>
      <c r="K207" s="3" t="s">
        <v>49</v>
      </c>
      <c r="L207" s="3" t="s">
        <v>21</v>
      </c>
      <c r="M207" s="3" t="s">
        <v>22</v>
      </c>
      <c r="N207" s="3" t="s">
        <v>21</v>
      </c>
      <c r="O207" s="3" t="s">
        <v>1430</v>
      </c>
      <c r="P207" s="3" t="s">
        <v>1448</v>
      </c>
      <c r="Q207" s="3" t="s">
        <v>21</v>
      </c>
      <c r="R207" s="3" t="s">
        <v>21</v>
      </c>
      <c r="S207" s="28" t="s">
        <v>1666</v>
      </c>
      <c r="T207" s="28" t="s">
        <v>1667</v>
      </c>
      <c r="U207" s="28" t="s">
        <v>1643</v>
      </c>
      <c r="V207" s="28" t="s">
        <v>1669</v>
      </c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</row>
    <row r="208" spans="1:80" s="3" customFormat="1" x14ac:dyDescent="0.25">
      <c r="A208" s="34">
        <v>207</v>
      </c>
      <c r="B208" s="46">
        <v>28039958</v>
      </c>
      <c r="C208" s="3">
        <v>2</v>
      </c>
      <c r="D208" s="3" t="s">
        <v>430</v>
      </c>
      <c r="E208" s="28" t="s">
        <v>2053</v>
      </c>
      <c r="F208" s="3" t="s">
        <v>18</v>
      </c>
      <c r="G208" s="3" t="s">
        <v>19</v>
      </c>
      <c r="J208" s="3">
        <v>200</v>
      </c>
      <c r="K208" s="3" t="s">
        <v>253</v>
      </c>
      <c r="L208" s="3" t="s">
        <v>21</v>
      </c>
      <c r="M208" s="3" t="s">
        <v>22</v>
      </c>
      <c r="N208" s="3" t="s">
        <v>21</v>
      </c>
      <c r="O208" s="3" t="s">
        <v>1431</v>
      </c>
      <c r="P208" s="3" t="s">
        <v>1525</v>
      </c>
      <c r="Q208" s="3" t="s">
        <v>21</v>
      </c>
      <c r="R208" s="3" t="s">
        <v>21</v>
      </c>
      <c r="S208" s="28" t="s">
        <v>1666</v>
      </c>
      <c r="T208" s="28" t="s">
        <v>1667</v>
      </c>
      <c r="U208" s="28" t="s">
        <v>1643</v>
      </c>
      <c r="V208" s="28" t="s">
        <v>1669</v>
      </c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</row>
    <row r="209" spans="1:80" s="3" customFormat="1" x14ac:dyDescent="0.25">
      <c r="A209" s="34">
        <v>208</v>
      </c>
      <c r="B209" s="46">
        <v>28039958</v>
      </c>
      <c r="C209" s="3">
        <v>3</v>
      </c>
      <c r="D209" s="36" t="s">
        <v>1839</v>
      </c>
      <c r="E209" s="28" t="s">
        <v>2054</v>
      </c>
      <c r="F209" s="3" t="s">
        <v>18</v>
      </c>
      <c r="G209" s="3" t="s">
        <v>19</v>
      </c>
      <c r="J209" s="3">
        <v>200</v>
      </c>
      <c r="K209" s="3" t="s">
        <v>249</v>
      </c>
      <c r="L209" s="3" t="s">
        <v>21</v>
      </c>
      <c r="M209" s="3" t="s">
        <v>22</v>
      </c>
      <c r="N209" s="3" t="s">
        <v>21</v>
      </c>
      <c r="O209" s="3" t="s">
        <v>1432</v>
      </c>
      <c r="P209" s="3" t="s">
        <v>1526</v>
      </c>
      <c r="Q209" s="3" t="s">
        <v>21</v>
      </c>
      <c r="R209" s="3" t="s">
        <v>21</v>
      </c>
      <c r="S209" s="28" t="s">
        <v>1666</v>
      </c>
      <c r="T209" s="28" t="s">
        <v>1667</v>
      </c>
      <c r="U209" s="28" t="s">
        <v>1643</v>
      </c>
      <c r="V209" s="28" t="s">
        <v>1669</v>
      </c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</row>
    <row r="210" spans="1:80" s="3" customFormat="1" x14ac:dyDescent="0.25">
      <c r="A210" s="34">
        <v>209</v>
      </c>
      <c r="B210" s="46">
        <v>28039958</v>
      </c>
      <c r="C210" s="3">
        <v>4</v>
      </c>
      <c r="D210" s="3" t="s">
        <v>431</v>
      </c>
      <c r="E210" s="28" t="s">
        <v>2045</v>
      </c>
      <c r="F210" s="3" t="s">
        <v>18</v>
      </c>
      <c r="G210" s="3" t="s">
        <v>19</v>
      </c>
      <c r="J210" s="3">
        <v>200</v>
      </c>
      <c r="K210" s="3" t="s">
        <v>160</v>
      </c>
      <c r="L210" s="3" t="s">
        <v>21</v>
      </c>
      <c r="M210" s="3" t="s">
        <v>22</v>
      </c>
      <c r="N210" s="3" t="s">
        <v>21</v>
      </c>
      <c r="O210" s="3" t="s">
        <v>1433</v>
      </c>
      <c r="P210" s="3" t="s">
        <v>1527</v>
      </c>
      <c r="Q210" s="3" t="s">
        <v>21</v>
      </c>
      <c r="R210" s="3" t="s">
        <v>21</v>
      </c>
      <c r="S210" s="28" t="s">
        <v>1666</v>
      </c>
      <c r="T210" s="28" t="s">
        <v>1667</v>
      </c>
      <c r="U210" s="28" t="s">
        <v>1643</v>
      </c>
      <c r="V210" s="28" t="s">
        <v>1669</v>
      </c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</row>
    <row r="211" spans="1:80" s="3" customFormat="1" x14ac:dyDescent="0.25">
      <c r="A211" s="34">
        <v>210</v>
      </c>
      <c r="B211" s="46">
        <v>28039958</v>
      </c>
      <c r="C211" s="3">
        <v>5</v>
      </c>
      <c r="D211" s="3" t="s">
        <v>432</v>
      </c>
      <c r="E211" s="28" t="s">
        <v>2045</v>
      </c>
      <c r="F211" s="3" t="s">
        <v>18</v>
      </c>
      <c r="G211" s="3" t="s">
        <v>19</v>
      </c>
      <c r="J211" s="3">
        <v>200</v>
      </c>
      <c r="K211" s="3" t="s">
        <v>317</v>
      </c>
      <c r="L211" s="3" t="s">
        <v>21</v>
      </c>
      <c r="M211" s="3" t="s">
        <v>22</v>
      </c>
      <c r="N211" s="3" t="s">
        <v>21</v>
      </c>
      <c r="O211" s="3" t="s">
        <v>1434</v>
      </c>
      <c r="P211" s="3" t="s">
        <v>1528</v>
      </c>
      <c r="Q211" s="3" t="s">
        <v>21</v>
      </c>
      <c r="R211" s="3" t="s">
        <v>21</v>
      </c>
      <c r="S211" s="28" t="s">
        <v>1666</v>
      </c>
      <c r="T211" s="28" t="s">
        <v>1667</v>
      </c>
      <c r="U211" s="28" t="s">
        <v>1643</v>
      </c>
      <c r="V211" s="28" t="s">
        <v>1669</v>
      </c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</row>
    <row r="212" spans="1:80" s="3" customFormat="1" x14ac:dyDescent="0.25">
      <c r="A212" s="34">
        <v>211</v>
      </c>
      <c r="B212" s="46">
        <v>28039958</v>
      </c>
      <c r="C212" s="3">
        <v>6</v>
      </c>
      <c r="D212" s="3" t="s">
        <v>433</v>
      </c>
      <c r="E212" s="28" t="s">
        <v>2045</v>
      </c>
      <c r="F212" s="3" t="s">
        <v>18</v>
      </c>
      <c r="G212" s="3" t="s">
        <v>19</v>
      </c>
      <c r="J212" s="3">
        <v>200</v>
      </c>
      <c r="K212" s="3" t="s">
        <v>49</v>
      </c>
      <c r="L212" s="3" t="s">
        <v>21</v>
      </c>
      <c r="M212" s="3" t="s">
        <v>22</v>
      </c>
      <c r="N212" s="3" t="s">
        <v>21</v>
      </c>
      <c r="O212" s="3" t="s">
        <v>1435</v>
      </c>
      <c r="P212" s="3" t="s">
        <v>1529</v>
      </c>
      <c r="Q212" s="3" t="s">
        <v>21</v>
      </c>
      <c r="R212" s="3" t="s">
        <v>21</v>
      </c>
      <c r="S212" s="28" t="s">
        <v>1666</v>
      </c>
      <c r="T212" s="28" t="s">
        <v>1667</v>
      </c>
      <c r="U212" s="28" t="s">
        <v>1643</v>
      </c>
      <c r="V212" s="28" t="s">
        <v>1669</v>
      </c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</row>
    <row r="213" spans="1:80" s="3" customFormat="1" x14ac:dyDescent="0.25">
      <c r="A213" s="34">
        <v>212</v>
      </c>
      <c r="B213" s="46">
        <v>28302921</v>
      </c>
      <c r="C213" s="3">
        <v>1</v>
      </c>
      <c r="D213" s="3" t="s">
        <v>98</v>
      </c>
      <c r="E213" s="3" t="s">
        <v>2041</v>
      </c>
      <c r="F213" s="3" t="s">
        <v>18</v>
      </c>
      <c r="G213" s="3" t="s">
        <v>19</v>
      </c>
      <c r="J213" s="3" t="s">
        <v>21</v>
      </c>
      <c r="K213" s="3" t="s">
        <v>114</v>
      </c>
      <c r="L213" s="3" t="s">
        <v>1914</v>
      </c>
      <c r="M213" s="3" t="s">
        <v>22</v>
      </c>
      <c r="N213" s="3" t="s">
        <v>21</v>
      </c>
      <c r="O213" s="3" t="s">
        <v>1436</v>
      </c>
      <c r="P213" s="3" t="s">
        <v>1530</v>
      </c>
      <c r="Q213" s="3" t="s">
        <v>21</v>
      </c>
      <c r="R213" s="3" t="s">
        <v>21</v>
      </c>
      <c r="S213" s="28" t="s">
        <v>21</v>
      </c>
      <c r="T213" s="28" t="s">
        <v>21</v>
      </c>
      <c r="U213" s="28" t="s">
        <v>21</v>
      </c>
      <c r="V213" s="28" t="s">
        <v>21</v>
      </c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</row>
    <row r="214" spans="1:80" s="3" customFormat="1" x14ac:dyDescent="0.25">
      <c r="A214" s="34">
        <v>213</v>
      </c>
      <c r="B214" s="46">
        <v>28673358</v>
      </c>
      <c r="C214" s="3">
        <v>1</v>
      </c>
      <c r="D214" s="3" t="s">
        <v>439</v>
      </c>
      <c r="E214" s="3" t="s">
        <v>2055</v>
      </c>
      <c r="F214" s="3" t="s">
        <v>18</v>
      </c>
      <c r="G214" s="3" t="s">
        <v>19</v>
      </c>
      <c r="J214" s="3">
        <v>235</v>
      </c>
      <c r="K214" s="3" t="s">
        <v>286</v>
      </c>
      <c r="L214" s="3" t="s">
        <v>1915</v>
      </c>
      <c r="M214" s="3" t="s">
        <v>22</v>
      </c>
      <c r="N214" s="3">
        <v>6</v>
      </c>
      <c r="O214" s="3" t="s">
        <v>172</v>
      </c>
      <c r="P214" s="3" t="s">
        <v>193</v>
      </c>
      <c r="Q214" s="3" t="s">
        <v>1989</v>
      </c>
      <c r="R214" s="3" t="s">
        <v>21</v>
      </c>
      <c r="S214" s="28" t="s">
        <v>1648</v>
      </c>
      <c r="T214" s="28" t="s">
        <v>1649</v>
      </c>
      <c r="U214" s="28" t="s">
        <v>1650</v>
      </c>
      <c r="V214" s="28" t="s">
        <v>1653</v>
      </c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</row>
    <row r="215" spans="1:80" s="3" customFormat="1" x14ac:dyDescent="0.25">
      <c r="A215" s="34">
        <v>214</v>
      </c>
      <c r="B215" s="46">
        <v>28673358</v>
      </c>
      <c r="C215" s="3">
        <v>2</v>
      </c>
      <c r="D215" s="3" t="s">
        <v>439</v>
      </c>
      <c r="E215" s="3" t="s">
        <v>2055</v>
      </c>
      <c r="F215" s="3" t="s">
        <v>18</v>
      </c>
      <c r="G215" s="3" t="s">
        <v>19</v>
      </c>
      <c r="J215" s="3">
        <v>235</v>
      </c>
      <c r="K215" s="3" t="s">
        <v>317</v>
      </c>
      <c r="L215" s="3" t="s">
        <v>1916</v>
      </c>
      <c r="M215" s="3" t="s">
        <v>22</v>
      </c>
      <c r="N215" s="3">
        <v>6</v>
      </c>
      <c r="O215" s="3" t="s">
        <v>57</v>
      </c>
      <c r="P215" s="3" t="s">
        <v>193</v>
      </c>
      <c r="Q215" s="3" t="s">
        <v>1990</v>
      </c>
      <c r="R215" s="3" t="s">
        <v>21</v>
      </c>
      <c r="S215" s="28" t="s">
        <v>1648</v>
      </c>
      <c r="T215" s="28" t="s">
        <v>1649</v>
      </c>
      <c r="U215" s="28" t="s">
        <v>1650</v>
      </c>
      <c r="V215" s="28" t="s">
        <v>1653</v>
      </c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</row>
    <row r="216" spans="1:80" s="3" customFormat="1" x14ac:dyDescent="0.25">
      <c r="A216" s="34">
        <v>215</v>
      </c>
      <c r="B216" s="46">
        <v>28673358</v>
      </c>
      <c r="C216" s="3">
        <v>3</v>
      </c>
      <c r="D216" s="3" t="s">
        <v>439</v>
      </c>
      <c r="E216" s="3" t="s">
        <v>2055</v>
      </c>
      <c r="F216" s="3" t="s">
        <v>18</v>
      </c>
      <c r="G216" s="3" t="s">
        <v>19</v>
      </c>
      <c r="J216" s="3">
        <v>235</v>
      </c>
      <c r="K216" s="3" t="s">
        <v>42</v>
      </c>
      <c r="L216" s="3" t="s">
        <v>1917</v>
      </c>
      <c r="M216" s="3" t="s">
        <v>22</v>
      </c>
      <c r="N216" s="3">
        <v>6</v>
      </c>
      <c r="O216" s="3" t="s">
        <v>183</v>
      </c>
      <c r="P216" s="3" t="s">
        <v>448</v>
      </c>
      <c r="Q216" s="3" t="s">
        <v>1991</v>
      </c>
      <c r="R216" s="3" t="s">
        <v>21</v>
      </c>
      <c r="S216" s="28" t="s">
        <v>1648</v>
      </c>
      <c r="T216" s="28" t="s">
        <v>1649</v>
      </c>
      <c r="U216" s="28" t="s">
        <v>1650</v>
      </c>
      <c r="V216" s="28" t="s">
        <v>1653</v>
      </c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</row>
    <row r="217" spans="1:80" s="3" customFormat="1" x14ac:dyDescent="0.25">
      <c r="A217" s="34">
        <v>216</v>
      </c>
      <c r="B217" s="46">
        <v>28673358</v>
      </c>
      <c r="C217" s="3">
        <v>4</v>
      </c>
      <c r="D217" s="3" t="s">
        <v>439</v>
      </c>
      <c r="E217" s="3" t="s">
        <v>2055</v>
      </c>
      <c r="F217" s="3" t="s">
        <v>18</v>
      </c>
      <c r="G217" s="3" t="s">
        <v>19</v>
      </c>
      <c r="J217" s="3">
        <v>235</v>
      </c>
      <c r="K217" s="3" t="s">
        <v>298</v>
      </c>
      <c r="L217" s="3" t="s">
        <v>1918</v>
      </c>
      <c r="M217" s="3" t="s">
        <v>22</v>
      </c>
      <c r="N217" s="3">
        <v>6</v>
      </c>
      <c r="O217" s="3" t="s">
        <v>451</v>
      </c>
      <c r="P217" s="3" t="s">
        <v>59</v>
      </c>
      <c r="Q217" s="3" t="s">
        <v>1992</v>
      </c>
      <c r="R217" s="3" t="s">
        <v>21</v>
      </c>
      <c r="S217" s="28" t="s">
        <v>1648</v>
      </c>
      <c r="T217" s="28" t="s">
        <v>1649</v>
      </c>
      <c r="U217" s="28" t="s">
        <v>1650</v>
      </c>
      <c r="V217" s="28" t="s">
        <v>1653</v>
      </c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</row>
    <row r="218" spans="1:80" s="3" customFormat="1" x14ac:dyDescent="0.25">
      <c r="A218" s="34">
        <v>217</v>
      </c>
      <c r="B218" s="46">
        <v>28673358</v>
      </c>
      <c r="C218" s="3">
        <v>5</v>
      </c>
      <c r="D218" s="3" t="s">
        <v>453</v>
      </c>
      <c r="E218" s="3" t="s">
        <v>2055</v>
      </c>
      <c r="F218" s="3" t="s">
        <v>18</v>
      </c>
      <c r="G218" s="3" t="s">
        <v>19</v>
      </c>
      <c r="J218" s="3">
        <v>235</v>
      </c>
      <c r="K218" s="3" t="s">
        <v>315</v>
      </c>
      <c r="L218" s="3" t="s">
        <v>1915</v>
      </c>
      <c r="M218" s="3" t="s">
        <v>22</v>
      </c>
      <c r="N218" s="3">
        <v>6</v>
      </c>
      <c r="O218" s="3" t="s">
        <v>193</v>
      </c>
      <c r="P218" s="3" t="s">
        <v>276</v>
      </c>
      <c r="Q218" s="3" t="s">
        <v>1993</v>
      </c>
      <c r="R218" s="3" t="s">
        <v>21</v>
      </c>
      <c r="S218" s="28" t="s">
        <v>1648</v>
      </c>
      <c r="T218" s="28" t="s">
        <v>1649</v>
      </c>
      <c r="U218" s="28" t="s">
        <v>1650</v>
      </c>
      <c r="V218" s="28" t="s">
        <v>1653</v>
      </c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</row>
    <row r="219" spans="1:80" s="3" customFormat="1" x14ac:dyDescent="0.25">
      <c r="A219" s="34">
        <v>218</v>
      </c>
      <c r="B219" s="46">
        <v>28673358</v>
      </c>
      <c r="C219" s="3">
        <v>6</v>
      </c>
      <c r="D219" s="3" t="s">
        <v>453</v>
      </c>
      <c r="E219" s="3" t="s">
        <v>2055</v>
      </c>
      <c r="F219" s="3" t="s">
        <v>18</v>
      </c>
      <c r="G219" s="3" t="s">
        <v>19</v>
      </c>
      <c r="J219" s="3">
        <v>235</v>
      </c>
      <c r="K219" s="3" t="s">
        <v>286</v>
      </c>
      <c r="L219" s="3" t="s">
        <v>1916</v>
      </c>
      <c r="M219" s="3" t="s">
        <v>22</v>
      </c>
      <c r="N219" s="3">
        <v>6</v>
      </c>
      <c r="O219" s="3" t="s">
        <v>455</v>
      </c>
      <c r="P219" s="3" t="s">
        <v>276</v>
      </c>
      <c r="Q219" s="3" t="s">
        <v>1994</v>
      </c>
      <c r="R219" s="3" t="s">
        <v>21</v>
      </c>
      <c r="S219" s="28" t="s">
        <v>1648</v>
      </c>
      <c r="T219" s="28" t="s">
        <v>1649</v>
      </c>
      <c r="U219" s="28" t="s">
        <v>1650</v>
      </c>
      <c r="V219" s="28" t="s">
        <v>1653</v>
      </c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</row>
    <row r="220" spans="1:80" s="3" customFormat="1" x14ac:dyDescent="0.25">
      <c r="A220" s="34">
        <v>219</v>
      </c>
      <c r="B220" s="46">
        <v>28673358</v>
      </c>
      <c r="C220" s="3">
        <v>7</v>
      </c>
      <c r="D220" s="3" t="s">
        <v>453</v>
      </c>
      <c r="E220" s="3" t="s">
        <v>2055</v>
      </c>
      <c r="F220" s="3" t="s">
        <v>18</v>
      </c>
      <c r="G220" s="3" t="s">
        <v>19</v>
      </c>
      <c r="J220" s="3">
        <v>235</v>
      </c>
      <c r="K220" s="3" t="s">
        <v>282</v>
      </c>
      <c r="L220" s="3" t="s">
        <v>1917</v>
      </c>
      <c r="M220" s="3" t="s">
        <v>22</v>
      </c>
      <c r="N220" s="3">
        <v>6</v>
      </c>
      <c r="O220" s="3" t="s">
        <v>448</v>
      </c>
      <c r="P220" s="3" t="s">
        <v>195</v>
      </c>
      <c r="Q220" s="3" t="s">
        <v>1995</v>
      </c>
      <c r="R220" s="3" t="s">
        <v>21</v>
      </c>
      <c r="S220" s="28" t="s">
        <v>1648</v>
      </c>
      <c r="T220" s="28" t="s">
        <v>1649</v>
      </c>
      <c r="U220" s="28" t="s">
        <v>1650</v>
      </c>
      <c r="V220" s="28" t="s">
        <v>1653</v>
      </c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</row>
    <row r="221" spans="1:80" s="3" customFormat="1" x14ac:dyDescent="0.25">
      <c r="A221" s="34">
        <v>220</v>
      </c>
      <c r="B221" s="46">
        <v>28673358</v>
      </c>
      <c r="C221" s="3">
        <v>8</v>
      </c>
      <c r="D221" s="3" t="s">
        <v>453</v>
      </c>
      <c r="E221" s="3" t="s">
        <v>2055</v>
      </c>
      <c r="F221" s="3" t="s">
        <v>18</v>
      </c>
      <c r="G221" s="3" t="s">
        <v>19</v>
      </c>
      <c r="J221" s="3">
        <v>235</v>
      </c>
      <c r="K221" s="3" t="s">
        <v>298</v>
      </c>
      <c r="L221" s="3" t="s">
        <v>1918</v>
      </c>
      <c r="M221" s="3" t="s">
        <v>22</v>
      </c>
      <c r="N221" s="3">
        <v>6</v>
      </c>
      <c r="O221" s="3" t="s">
        <v>289</v>
      </c>
      <c r="P221" s="3" t="s">
        <v>195</v>
      </c>
      <c r="Q221" s="3" t="s">
        <v>1993</v>
      </c>
      <c r="R221" s="3" t="s">
        <v>21</v>
      </c>
      <c r="S221" s="28" t="s">
        <v>1648</v>
      </c>
      <c r="T221" s="28" t="s">
        <v>1649</v>
      </c>
      <c r="U221" s="28" t="s">
        <v>1650</v>
      </c>
      <c r="V221" s="28" t="s">
        <v>1653</v>
      </c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</row>
    <row r="222" spans="1:80" s="3" customFormat="1" x14ac:dyDescent="0.25">
      <c r="A222" s="34">
        <v>221</v>
      </c>
      <c r="B222" s="46">
        <v>29118323</v>
      </c>
      <c r="C222" s="3">
        <v>1</v>
      </c>
      <c r="D222" s="3" t="s">
        <v>252</v>
      </c>
      <c r="E222" s="3" t="s">
        <v>2048</v>
      </c>
      <c r="F222" s="3" t="s">
        <v>18</v>
      </c>
      <c r="G222" s="3" t="s">
        <v>19</v>
      </c>
      <c r="J222" s="3">
        <v>230</v>
      </c>
      <c r="K222" s="3" t="s">
        <v>343</v>
      </c>
      <c r="L222" s="3" t="s">
        <v>21</v>
      </c>
      <c r="M222" s="3" t="s">
        <v>22</v>
      </c>
      <c r="N222" s="3" t="s">
        <v>1940</v>
      </c>
      <c r="O222" s="3" t="s">
        <v>1437</v>
      </c>
      <c r="P222" s="8" t="s">
        <v>1531</v>
      </c>
      <c r="Q222" s="3" t="s">
        <v>21</v>
      </c>
      <c r="R222" s="3" t="s">
        <v>21</v>
      </c>
      <c r="S222" s="28" t="s">
        <v>1648</v>
      </c>
      <c r="T222" s="28" t="s">
        <v>1693</v>
      </c>
      <c r="U222" s="28" t="s">
        <v>1650</v>
      </c>
      <c r="V222" s="28" t="s">
        <v>1653</v>
      </c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</row>
    <row r="223" spans="1:80" s="3" customFormat="1" x14ac:dyDescent="0.25">
      <c r="A223" s="34">
        <v>222</v>
      </c>
      <c r="B223" s="46">
        <v>30632869</v>
      </c>
      <c r="C223" s="3">
        <v>1</v>
      </c>
      <c r="D223" s="3" t="s">
        <v>439</v>
      </c>
      <c r="E223" s="3" t="s">
        <v>2055</v>
      </c>
      <c r="F223" s="3" t="s">
        <v>18</v>
      </c>
      <c r="G223" s="3" t="s">
        <v>19</v>
      </c>
      <c r="J223" s="3">
        <v>235</v>
      </c>
      <c r="K223" s="3" t="s">
        <v>190</v>
      </c>
      <c r="L223" s="3" t="s">
        <v>1915</v>
      </c>
      <c r="M223" s="3" t="s">
        <v>22</v>
      </c>
      <c r="N223" s="3">
        <v>6</v>
      </c>
      <c r="O223" s="3" t="s">
        <v>1438</v>
      </c>
      <c r="P223" s="8" t="s">
        <v>1532</v>
      </c>
      <c r="Q223" s="3" t="s">
        <v>1996</v>
      </c>
      <c r="R223" s="3" t="s">
        <v>21</v>
      </c>
      <c r="S223" s="28" t="s">
        <v>1648</v>
      </c>
      <c r="T223" s="28" t="s">
        <v>1649</v>
      </c>
      <c r="U223" s="28" t="s">
        <v>1650</v>
      </c>
      <c r="V223" s="28" t="s">
        <v>1653</v>
      </c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</row>
    <row r="224" spans="1:80" s="3" customFormat="1" x14ac:dyDescent="0.25">
      <c r="A224" s="34">
        <v>223</v>
      </c>
      <c r="B224" s="46">
        <v>30632869</v>
      </c>
      <c r="C224" s="3">
        <v>2</v>
      </c>
      <c r="D224" s="3" t="s">
        <v>439</v>
      </c>
      <c r="E224" s="3" t="s">
        <v>2055</v>
      </c>
      <c r="F224" s="3" t="s">
        <v>18</v>
      </c>
      <c r="G224" s="3" t="s">
        <v>19</v>
      </c>
      <c r="J224" s="3">
        <v>235</v>
      </c>
      <c r="K224" s="3" t="s">
        <v>315</v>
      </c>
      <c r="L224" s="3" t="s">
        <v>1916</v>
      </c>
      <c r="M224" s="3" t="s">
        <v>22</v>
      </c>
      <c r="N224" s="3">
        <v>6</v>
      </c>
      <c r="O224" s="3" t="s">
        <v>1389</v>
      </c>
      <c r="P224" s="3" t="s">
        <v>1533</v>
      </c>
      <c r="Q224" s="3" t="s">
        <v>1997</v>
      </c>
      <c r="R224" s="3" t="s">
        <v>21</v>
      </c>
      <c r="S224" s="28" t="s">
        <v>1648</v>
      </c>
      <c r="T224" s="28" t="s">
        <v>1649</v>
      </c>
      <c r="U224" s="28" t="s">
        <v>1650</v>
      </c>
      <c r="V224" s="28" t="s">
        <v>1653</v>
      </c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</row>
    <row r="225" spans="1:80" s="3" customFormat="1" x14ac:dyDescent="0.25">
      <c r="A225" s="34">
        <v>224</v>
      </c>
      <c r="B225" s="46">
        <v>30632869</v>
      </c>
      <c r="C225" s="3">
        <v>3</v>
      </c>
      <c r="D225" s="3" t="s">
        <v>439</v>
      </c>
      <c r="E225" s="3" t="s">
        <v>2055</v>
      </c>
      <c r="F225" s="3" t="s">
        <v>18</v>
      </c>
      <c r="G225" s="3" t="s">
        <v>19</v>
      </c>
      <c r="J225" s="3">
        <v>235</v>
      </c>
      <c r="K225" s="3" t="s">
        <v>277</v>
      </c>
      <c r="L225" s="3" t="s">
        <v>1917</v>
      </c>
      <c r="M225" s="3" t="s">
        <v>22</v>
      </c>
      <c r="N225" s="3">
        <v>6</v>
      </c>
      <c r="O225" s="3" t="s">
        <v>1439</v>
      </c>
      <c r="P225" s="3" t="s">
        <v>1534</v>
      </c>
      <c r="Q225" s="3" t="s">
        <v>1989</v>
      </c>
      <c r="R225" s="3" t="s">
        <v>21</v>
      </c>
      <c r="S225" s="28" t="s">
        <v>1648</v>
      </c>
      <c r="T225" s="28" t="s">
        <v>1649</v>
      </c>
      <c r="U225" s="28" t="s">
        <v>1650</v>
      </c>
      <c r="V225" s="28" t="s">
        <v>1653</v>
      </c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</row>
    <row r="226" spans="1:80" s="3" customFormat="1" x14ac:dyDescent="0.25">
      <c r="A226" s="34">
        <v>225</v>
      </c>
      <c r="B226" s="46">
        <v>30632869</v>
      </c>
      <c r="C226" s="3">
        <v>4</v>
      </c>
      <c r="D226" s="3" t="s">
        <v>439</v>
      </c>
      <c r="E226" s="3" t="s">
        <v>2055</v>
      </c>
      <c r="F226" s="3" t="s">
        <v>18</v>
      </c>
      <c r="G226" s="3" t="s">
        <v>19</v>
      </c>
      <c r="J226" s="3">
        <v>235</v>
      </c>
      <c r="K226" s="3" t="s">
        <v>273</v>
      </c>
      <c r="L226" s="3" t="s">
        <v>1918</v>
      </c>
      <c r="M226" s="3" t="s">
        <v>22</v>
      </c>
      <c r="N226" s="3">
        <v>6</v>
      </c>
      <c r="O226" s="3" t="s">
        <v>1440</v>
      </c>
      <c r="P226" s="3" t="s">
        <v>1535</v>
      </c>
      <c r="Q226" s="3" t="s">
        <v>1998</v>
      </c>
      <c r="R226" s="3" t="s">
        <v>21</v>
      </c>
      <c r="S226" s="28" t="s">
        <v>1648</v>
      </c>
      <c r="T226" s="28" t="s">
        <v>1649</v>
      </c>
      <c r="U226" s="28" t="s">
        <v>1650</v>
      </c>
      <c r="V226" s="28" t="s">
        <v>1653</v>
      </c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</row>
    <row r="227" spans="1:80" s="3" customFormat="1" x14ac:dyDescent="0.25">
      <c r="A227" s="34">
        <v>226</v>
      </c>
      <c r="B227" s="46">
        <v>30675822</v>
      </c>
      <c r="C227" s="3">
        <v>1</v>
      </c>
      <c r="D227" s="3" t="s">
        <v>473</v>
      </c>
      <c r="E227" s="3" t="s">
        <v>2038</v>
      </c>
      <c r="F227" s="3" t="s">
        <v>18</v>
      </c>
      <c r="G227" s="3" t="s">
        <v>19</v>
      </c>
      <c r="J227" s="28" t="s">
        <v>1619</v>
      </c>
      <c r="K227" s="3" t="s">
        <v>21</v>
      </c>
      <c r="L227" s="3">
        <v>25</v>
      </c>
      <c r="M227" s="28" t="s">
        <v>53</v>
      </c>
      <c r="N227" s="3">
        <v>2</v>
      </c>
      <c r="O227" s="6" t="s">
        <v>82</v>
      </c>
      <c r="P227" s="3" t="s">
        <v>1536</v>
      </c>
      <c r="Q227" s="3" t="s">
        <v>21</v>
      </c>
      <c r="R227" s="3" t="s">
        <v>21</v>
      </c>
      <c r="S227" s="28" t="s">
        <v>1708</v>
      </c>
      <c r="T227" s="28" t="s">
        <v>1709</v>
      </c>
      <c r="U227" s="28" t="s">
        <v>1710</v>
      </c>
      <c r="V227" s="28" t="s">
        <v>1711</v>
      </c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</row>
    <row r="228" spans="1:80" s="3" customFormat="1" x14ac:dyDescent="0.25">
      <c r="A228" s="34">
        <v>227</v>
      </c>
      <c r="B228" s="46">
        <v>30675822</v>
      </c>
      <c r="C228" s="3">
        <v>2</v>
      </c>
      <c r="D228" s="3" t="s">
        <v>474</v>
      </c>
      <c r="E228" s="3" t="s">
        <v>2056</v>
      </c>
      <c r="F228" s="3" t="s">
        <v>18</v>
      </c>
      <c r="G228" s="3" t="s">
        <v>19</v>
      </c>
      <c r="J228" s="28" t="s">
        <v>1619</v>
      </c>
      <c r="K228" s="3" t="s">
        <v>21</v>
      </c>
      <c r="L228" s="3">
        <v>25</v>
      </c>
      <c r="M228" s="28" t="s">
        <v>53</v>
      </c>
      <c r="N228" s="3">
        <v>2</v>
      </c>
      <c r="O228" s="6" t="s">
        <v>384</v>
      </c>
      <c r="P228" s="3" t="s">
        <v>1537</v>
      </c>
      <c r="Q228" s="3" t="s">
        <v>21</v>
      </c>
      <c r="R228" s="3" t="s">
        <v>21</v>
      </c>
      <c r="S228" s="28" t="s">
        <v>1708</v>
      </c>
      <c r="T228" s="28" t="s">
        <v>1709</v>
      </c>
      <c r="U228" s="28" t="s">
        <v>1710</v>
      </c>
      <c r="V228" s="28" t="s">
        <v>1711</v>
      </c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</row>
    <row r="229" spans="1:80" s="3" customFormat="1" x14ac:dyDescent="0.25">
      <c r="A229" s="34">
        <v>228</v>
      </c>
      <c r="B229" s="46">
        <v>30824153</v>
      </c>
      <c r="C229" s="3">
        <v>1</v>
      </c>
      <c r="D229" s="28" t="s">
        <v>168</v>
      </c>
      <c r="E229" s="3" t="s">
        <v>2043</v>
      </c>
      <c r="F229" s="3" t="s">
        <v>18</v>
      </c>
      <c r="G229" s="3" t="s">
        <v>19</v>
      </c>
      <c r="J229" s="3">
        <v>62</v>
      </c>
      <c r="K229" s="28" t="s">
        <v>62</v>
      </c>
      <c r="L229" s="3" t="s">
        <v>1896</v>
      </c>
      <c r="M229" s="28" t="s">
        <v>53</v>
      </c>
      <c r="N229" s="3" t="s">
        <v>21</v>
      </c>
      <c r="O229" s="3" t="s">
        <v>458</v>
      </c>
      <c r="P229" s="3" t="s">
        <v>171</v>
      </c>
      <c r="Q229" s="3" t="s">
        <v>21</v>
      </c>
      <c r="R229" s="3" t="s">
        <v>21</v>
      </c>
      <c r="S229" s="28" t="s">
        <v>1625</v>
      </c>
      <c r="T229" s="28" t="s">
        <v>1646</v>
      </c>
      <c r="U229" s="28" t="s">
        <v>1627</v>
      </c>
      <c r="V229" s="28" t="s">
        <v>1647</v>
      </c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</row>
    <row r="230" spans="1:80" s="3" customFormat="1" x14ac:dyDescent="0.25">
      <c r="A230" s="34">
        <v>229</v>
      </c>
      <c r="B230" s="46">
        <v>30824153</v>
      </c>
      <c r="C230" s="3">
        <v>2</v>
      </c>
      <c r="D230" s="28" t="s">
        <v>168</v>
      </c>
      <c r="E230" s="3" t="s">
        <v>2043</v>
      </c>
      <c r="F230" s="3" t="s">
        <v>18</v>
      </c>
      <c r="G230" s="3" t="s">
        <v>19</v>
      </c>
      <c r="J230" s="3">
        <v>62</v>
      </c>
      <c r="K230" s="28" t="s">
        <v>101</v>
      </c>
      <c r="L230" s="3">
        <v>4</v>
      </c>
      <c r="M230" s="28" t="s">
        <v>53</v>
      </c>
      <c r="N230" s="3" t="s">
        <v>21</v>
      </c>
      <c r="O230" s="3" t="s">
        <v>172</v>
      </c>
      <c r="P230" s="3" t="s">
        <v>173</v>
      </c>
      <c r="Q230" s="3" t="s">
        <v>21</v>
      </c>
      <c r="R230" s="3" t="s">
        <v>21</v>
      </c>
      <c r="S230" s="28" t="s">
        <v>1625</v>
      </c>
      <c r="T230" s="28" t="s">
        <v>1646</v>
      </c>
      <c r="U230" s="28" t="s">
        <v>1627</v>
      </c>
      <c r="V230" s="28" t="s">
        <v>1647</v>
      </c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</row>
    <row r="231" spans="1:80" s="3" customFormat="1" x14ac:dyDescent="0.25">
      <c r="A231" s="34">
        <v>230</v>
      </c>
      <c r="B231" s="46">
        <v>30824153</v>
      </c>
      <c r="C231" s="3">
        <v>3</v>
      </c>
      <c r="D231" s="28" t="s">
        <v>168</v>
      </c>
      <c r="E231" s="3" t="s">
        <v>2043</v>
      </c>
      <c r="F231" s="3" t="s">
        <v>18</v>
      </c>
      <c r="G231" s="3" t="s">
        <v>19</v>
      </c>
      <c r="J231" s="3">
        <v>62</v>
      </c>
      <c r="K231" s="28" t="s">
        <v>476</v>
      </c>
      <c r="L231" s="3">
        <v>7</v>
      </c>
      <c r="M231" s="28" t="s">
        <v>53</v>
      </c>
      <c r="N231" s="3" t="s">
        <v>21</v>
      </c>
      <c r="O231" s="3" t="s">
        <v>175</v>
      </c>
      <c r="P231" s="3" t="s">
        <v>176</v>
      </c>
      <c r="Q231" s="3" t="s">
        <v>21</v>
      </c>
      <c r="R231" s="3" t="s">
        <v>21</v>
      </c>
      <c r="S231" s="28" t="s">
        <v>1625</v>
      </c>
      <c r="T231" s="28" t="s">
        <v>1646</v>
      </c>
      <c r="U231" s="28" t="s">
        <v>1627</v>
      </c>
      <c r="V231" s="28" t="s">
        <v>1647</v>
      </c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</row>
    <row r="232" spans="1:80" s="3" customFormat="1" x14ac:dyDescent="0.25">
      <c r="A232" s="34">
        <v>231</v>
      </c>
      <c r="B232" s="46">
        <v>30824153</v>
      </c>
      <c r="C232" s="3">
        <v>4</v>
      </c>
      <c r="D232" s="28" t="s">
        <v>168</v>
      </c>
      <c r="E232" s="3" t="s">
        <v>2043</v>
      </c>
      <c r="F232" s="3" t="s">
        <v>18</v>
      </c>
      <c r="G232" s="3" t="s">
        <v>19</v>
      </c>
      <c r="J232" s="3">
        <v>62</v>
      </c>
      <c r="K232" s="28" t="s">
        <v>477</v>
      </c>
      <c r="L232" s="3" t="s">
        <v>1866</v>
      </c>
      <c r="M232" s="28" t="s">
        <v>53</v>
      </c>
      <c r="N232" s="3" t="s">
        <v>21</v>
      </c>
      <c r="O232" s="3" t="s">
        <v>177</v>
      </c>
      <c r="P232" s="3" t="s">
        <v>178</v>
      </c>
      <c r="Q232" s="3" t="s">
        <v>21</v>
      </c>
      <c r="R232" s="3" t="s">
        <v>21</v>
      </c>
      <c r="S232" s="28" t="s">
        <v>1625</v>
      </c>
      <c r="T232" s="28" t="s">
        <v>1646</v>
      </c>
      <c r="U232" s="28" t="s">
        <v>1627</v>
      </c>
      <c r="V232" s="28" t="s">
        <v>1647</v>
      </c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</row>
    <row r="233" spans="1:80" s="3" customFormat="1" x14ac:dyDescent="0.25">
      <c r="A233" s="34">
        <v>232</v>
      </c>
      <c r="B233" s="46">
        <v>30824153</v>
      </c>
      <c r="C233" s="3">
        <v>5</v>
      </c>
      <c r="D233" s="28" t="s">
        <v>168</v>
      </c>
      <c r="E233" s="3" t="s">
        <v>2043</v>
      </c>
      <c r="F233" s="3" t="s">
        <v>18</v>
      </c>
      <c r="G233" s="3" t="s">
        <v>19</v>
      </c>
      <c r="J233" s="3">
        <v>62</v>
      </c>
      <c r="K233" s="28" t="s">
        <v>228</v>
      </c>
      <c r="L233" s="3">
        <v>18</v>
      </c>
      <c r="M233" s="28" t="s">
        <v>53</v>
      </c>
      <c r="N233" s="3" t="s">
        <v>21</v>
      </c>
      <c r="O233" s="3" t="s">
        <v>179</v>
      </c>
      <c r="P233" s="3" t="s">
        <v>180</v>
      </c>
      <c r="Q233" s="3" t="s">
        <v>21</v>
      </c>
      <c r="R233" s="3" t="s">
        <v>21</v>
      </c>
      <c r="S233" s="28" t="s">
        <v>1625</v>
      </c>
      <c r="T233" s="28" t="s">
        <v>1646</v>
      </c>
      <c r="U233" s="28" t="s">
        <v>1627</v>
      </c>
      <c r="V233" s="28" t="s">
        <v>1647</v>
      </c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</row>
    <row r="234" spans="1:80" s="3" customFormat="1" x14ac:dyDescent="0.25">
      <c r="A234" s="34">
        <v>233</v>
      </c>
      <c r="B234" s="46">
        <v>30824153</v>
      </c>
      <c r="C234" s="3">
        <v>6</v>
      </c>
      <c r="D234" s="28" t="s">
        <v>168</v>
      </c>
      <c r="E234" s="3" t="s">
        <v>2043</v>
      </c>
      <c r="F234" s="3" t="s">
        <v>18</v>
      </c>
      <c r="G234" s="3" t="s">
        <v>19</v>
      </c>
      <c r="J234" s="3">
        <v>62</v>
      </c>
      <c r="K234" s="28" t="s">
        <v>478</v>
      </c>
      <c r="L234" s="3" t="s">
        <v>1868</v>
      </c>
      <c r="M234" s="28" t="s">
        <v>53</v>
      </c>
      <c r="N234" s="3" t="s">
        <v>21</v>
      </c>
      <c r="O234" s="3" t="s">
        <v>181</v>
      </c>
      <c r="P234" s="3" t="s">
        <v>182</v>
      </c>
      <c r="Q234" s="3" t="s">
        <v>21</v>
      </c>
      <c r="R234" s="3" t="s">
        <v>21</v>
      </c>
      <c r="S234" s="28" t="s">
        <v>1625</v>
      </c>
      <c r="T234" s="28" t="s">
        <v>1646</v>
      </c>
      <c r="U234" s="28" t="s">
        <v>1627</v>
      </c>
      <c r="V234" s="28" t="s">
        <v>1647</v>
      </c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</row>
    <row r="235" spans="1:80" s="3" customFormat="1" x14ac:dyDescent="0.25">
      <c r="A235" s="34">
        <v>234</v>
      </c>
      <c r="B235" s="46">
        <v>30824153</v>
      </c>
      <c r="C235" s="3">
        <v>7</v>
      </c>
      <c r="D235" s="28" t="s">
        <v>168</v>
      </c>
      <c r="E235" s="3" t="s">
        <v>2043</v>
      </c>
      <c r="F235" s="3" t="s">
        <v>18</v>
      </c>
      <c r="G235" s="3" t="s">
        <v>19</v>
      </c>
      <c r="J235" s="3" t="s">
        <v>21</v>
      </c>
      <c r="K235" s="28" t="s">
        <v>62</v>
      </c>
      <c r="L235" s="3" t="s">
        <v>1869</v>
      </c>
      <c r="M235" s="3" t="s">
        <v>22</v>
      </c>
      <c r="N235" s="3" t="s">
        <v>21</v>
      </c>
      <c r="O235" s="3" t="s">
        <v>183</v>
      </c>
      <c r="P235" s="3" t="s">
        <v>79</v>
      </c>
      <c r="Q235" s="3" t="s">
        <v>21</v>
      </c>
      <c r="R235" s="3" t="s">
        <v>21</v>
      </c>
      <c r="S235" s="28" t="s">
        <v>21</v>
      </c>
      <c r="T235" s="28" t="s">
        <v>21</v>
      </c>
      <c r="U235" s="28" t="s">
        <v>21</v>
      </c>
      <c r="V235" s="28" t="s">
        <v>21</v>
      </c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</row>
    <row r="236" spans="1:80" s="3" customFormat="1" x14ac:dyDescent="0.25">
      <c r="A236" s="34">
        <v>235</v>
      </c>
      <c r="B236" s="46">
        <v>30824153</v>
      </c>
      <c r="C236" s="3">
        <v>8</v>
      </c>
      <c r="D236" s="28" t="s">
        <v>168</v>
      </c>
      <c r="E236" s="3" t="s">
        <v>2043</v>
      </c>
      <c r="F236" s="3" t="s">
        <v>18</v>
      </c>
      <c r="G236" s="3" t="s">
        <v>19</v>
      </c>
      <c r="J236" s="3" t="s">
        <v>21</v>
      </c>
      <c r="K236" s="28" t="s">
        <v>101</v>
      </c>
      <c r="L236" s="3" t="s">
        <v>1845</v>
      </c>
      <c r="M236" s="3" t="s">
        <v>22</v>
      </c>
      <c r="N236" s="3" t="s">
        <v>21</v>
      </c>
      <c r="O236" s="3" t="s">
        <v>184</v>
      </c>
      <c r="P236" s="3" t="s">
        <v>106</v>
      </c>
      <c r="Q236" s="3" t="s">
        <v>21</v>
      </c>
      <c r="R236" s="3" t="s">
        <v>21</v>
      </c>
      <c r="S236" s="28" t="s">
        <v>21</v>
      </c>
      <c r="T236" s="28" t="s">
        <v>21</v>
      </c>
      <c r="U236" s="28" t="s">
        <v>21</v>
      </c>
      <c r="V236" s="28" t="s">
        <v>21</v>
      </c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</row>
    <row r="237" spans="1:80" s="3" customFormat="1" x14ac:dyDescent="0.25">
      <c r="A237" s="34">
        <v>236</v>
      </c>
      <c r="B237" s="46">
        <v>30824153</v>
      </c>
      <c r="C237" s="3">
        <v>9</v>
      </c>
      <c r="D237" s="28" t="s">
        <v>168</v>
      </c>
      <c r="E237" s="3" t="s">
        <v>2043</v>
      </c>
      <c r="F237" s="3" t="s">
        <v>18</v>
      </c>
      <c r="G237" s="3" t="s">
        <v>19</v>
      </c>
      <c r="J237" s="3" t="s">
        <v>21</v>
      </c>
      <c r="K237" s="28" t="s">
        <v>317</v>
      </c>
      <c r="L237" s="3" t="s">
        <v>1870</v>
      </c>
      <c r="M237" s="3" t="s">
        <v>22</v>
      </c>
      <c r="N237" s="3" t="s">
        <v>21</v>
      </c>
      <c r="O237" s="3" t="s">
        <v>175</v>
      </c>
      <c r="P237" s="3" t="s">
        <v>171</v>
      </c>
      <c r="Q237" s="3" t="s">
        <v>21</v>
      </c>
      <c r="R237" s="3" t="s">
        <v>21</v>
      </c>
      <c r="S237" s="28" t="s">
        <v>21</v>
      </c>
      <c r="T237" s="28" t="s">
        <v>21</v>
      </c>
      <c r="U237" s="28" t="s">
        <v>21</v>
      </c>
      <c r="V237" s="28" t="s">
        <v>21</v>
      </c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</row>
    <row r="238" spans="1:80" s="3" customFormat="1" x14ac:dyDescent="0.25">
      <c r="A238" s="34">
        <v>237</v>
      </c>
      <c r="B238" s="46">
        <v>30824153</v>
      </c>
      <c r="C238" s="3">
        <v>10</v>
      </c>
      <c r="D238" s="28" t="s">
        <v>168</v>
      </c>
      <c r="E238" s="3" t="s">
        <v>2043</v>
      </c>
      <c r="F238" s="3" t="s">
        <v>18</v>
      </c>
      <c r="G238" s="3" t="s">
        <v>19</v>
      </c>
      <c r="J238" s="3" t="s">
        <v>21</v>
      </c>
      <c r="K238" s="28" t="s">
        <v>93</v>
      </c>
      <c r="L238" s="3" t="s">
        <v>1871</v>
      </c>
      <c r="M238" s="3" t="s">
        <v>22</v>
      </c>
      <c r="N238" s="3" t="s">
        <v>21</v>
      </c>
      <c r="O238" s="3" t="s">
        <v>186</v>
      </c>
      <c r="P238" s="3" t="s">
        <v>79</v>
      </c>
      <c r="Q238" s="3" t="s">
        <v>21</v>
      </c>
      <c r="R238" s="3" t="s">
        <v>21</v>
      </c>
      <c r="S238" s="28" t="s">
        <v>21</v>
      </c>
      <c r="T238" s="28" t="s">
        <v>21</v>
      </c>
      <c r="U238" s="28" t="s">
        <v>21</v>
      </c>
      <c r="V238" s="28" t="s">
        <v>21</v>
      </c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</row>
    <row r="239" spans="1:80" s="3" customFormat="1" x14ac:dyDescent="0.25">
      <c r="A239" s="34">
        <v>238</v>
      </c>
      <c r="B239" s="46">
        <v>30824153</v>
      </c>
      <c r="C239" s="3">
        <v>11</v>
      </c>
      <c r="D239" s="28" t="s">
        <v>168</v>
      </c>
      <c r="E239" s="3" t="s">
        <v>2043</v>
      </c>
      <c r="F239" s="3" t="s">
        <v>18</v>
      </c>
      <c r="G239" s="3" t="s">
        <v>19</v>
      </c>
      <c r="J239" s="3" t="s">
        <v>21</v>
      </c>
      <c r="K239" s="28" t="s">
        <v>480</v>
      </c>
      <c r="L239" s="3" t="s">
        <v>1872</v>
      </c>
      <c r="M239" s="3" t="s">
        <v>22</v>
      </c>
      <c r="N239" s="3" t="s">
        <v>21</v>
      </c>
      <c r="O239" s="3" t="s">
        <v>187</v>
      </c>
      <c r="P239" s="3" t="s">
        <v>79</v>
      </c>
      <c r="Q239" s="3" t="s">
        <v>21</v>
      </c>
      <c r="R239" s="3" t="s">
        <v>21</v>
      </c>
      <c r="S239" s="28" t="s">
        <v>21</v>
      </c>
      <c r="T239" s="28" t="s">
        <v>21</v>
      </c>
      <c r="U239" s="28" t="s">
        <v>21</v>
      </c>
      <c r="V239" s="28" t="s">
        <v>21</v>
      </c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</row>
    <row r="240" spans="1:80" s="3" customFormat="1" x14ac:dyDescent="0.25">
      <c r="A240" s="34">
        <v>239</v>
      </c>
      <c r="B240" s="46">
        <v>30824153</v>
      </c>
      <c r="C240" s="3">
        <v>12</v>
      </c>
      <c r="D240" s="28" t="s">
        <v>168</v>
      </c>
      <c r="E240" s="3" t="s">
        <v>2043</v>
      </c>
      <c r="F240" s="3" t="s">
        <v>18</v>
      </c>
      <c r="G240" s="3" t="s">
        <v>19</v>
      </c>
      <c r="J240" s="3" t="s">
        <v>21</v>
      </c>
      <c r="K240" s="28" t="s">
        <v>481</v>
      </c>
      <c r="L240" s="3" t="s">
        <v>1873</v>
      </c>
      <c r="M240" s="3" t="s">
        <v>22</v>
      </c>
      <c r="N240" s="3" t="s">
        <v>21</v>
      </c>
      <c r="O240" s="3" t="s">
        <v>1363</v>
      </c>
      <c r="P240" s="3" t="s">
        <v>171</v>
      </c>
      <c r="Q240" s="3" t="s">
        <v>21</v>
      </c>
      <c r="R240" s="3" t="s">
        <v>21</v>
      </c>
      <c r="S240" s="28" t="s">
        <v>21</v>
      </c>
      <c r="T240" s="28" t="s">
        <v>21</v>
      </c>
      <c r="U240" s="28" t="s">
        <v>21</v>
      </c>
      <c r="V240" s="28" t="s">
        <v>21</v>
      </c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</row>
    <row r="241" spans="1:80" s="3" customFormat="1" x14ac:dyDescent="0.25">
      <c r="A241" s="34">
        <v>240</v>
      </c>
      <c r="B241" s="46">
        <v>30824153</v>
      </c>
      <c r="C241" s="3">
        <v>13</v>
      </c>
      <c r="D241" s="28" t="s">
        <v>482</v>
      </c>
      <c r="E241" s="3" t="s">
        <v>2057</v>
      </c>
      <c r="F241" s="3" t="s">
        <v>18</v>
      </c>
      <c r="G241" s="3" t="s">
        <v>19</v>
      </c>
      <c r="J241" s="3" t="s">
        <v>21</v>
      </c>
      <c r="K241" s="28" t="s">
        <v>36</v>
      </c>
      <c r="L241" s="3" t="s">
        <v>1919</v>
      </c>
      <c r="M241" s="3" t="s">
        <v>22</v>
      </c>
      <c r="N241" s="3" t="s">
        <v>21</v>
      </c>
      <c r="O241" s="3" t="s">
        <v>1364</v>
      </c>
      <c r="P241" s="3" t="s">
        <v>1365</v>
      </c>
      <c r="Q241" s="3" t="s">
        <v>21</v>
      </c>
      <c r="R241" s="3" t="s">
        <v>21</v>
      </c>
      <c r="S241" s="28" t="s">
        <v>21</v>
      </c>
      <c r="T241" s="28" t="s">
        <v>21</v>
      </c>
      <c r="U241" s="28" t="s">
        <v>21</v>
      </c>
      <c r="V241" s="28" t="s">
        <v>21</v>
      </c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</row>
    <row r="242" spans="1:80" s="3" customFormat="1" x14ac:dyDescent="0.25">
      <c r="A242" s="34">
        <v>241</v>
      </c>
      <c r="B242" s="46">
        <v>30824153</v>
      </c>
      <c r="C242" s="3">
        <v>14</v>
      </c>
      <c r="D242" s="28" t="s">
        <v>482</v>
      </c>
      <c r="E242" s="3" t="s">
        <v>2057</v>
      </c>
      <c r="F242" s="3" t="s">
        <v>18</v>
      </c>
      <c r="G242" s="3" t="s">
        <v>19</v>
      </c>
      <c r="J242" s="3" t="s">
        <v>21</v>
      </c>
      <c r="K242" s="28" t="s">
        <v>121</v>
      </c>
      <c r="L242" s="3" t="s">
        <v>1920</v>
      </c>
      <c r="M242" s="3" t="s">
        <v>22</v>
      </c>
      <c r="N242" s="3" t="s">
        <v>21</v>
      </c>
      <c r="O242" s="3" t="s">
        <v>1366</v>
      </c>
      <c r="P242" s="3" t="s">
        <v>491</v>
      </c>
      <c r="Q242" s="3" t="s">
        <v>21</v>
      </c>
      <c r="R242" s="3" t="s">
        <v>21</v>
      </c>
      <c r="S242" s="28" t="s">
        <v>21</v>
      </c>
      <c r="T242" s="28" t="s">
        <v>21</v>
      </c>
      <c r="U242" s="28" t="s">
        <v>21</v>
      </c>
      <c r="V242" s="28" t="s">
        <v>21</v>
      </c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</row>
    <row r="243" spans="1:80" s="3" customFormat="1" x14ac:dyDescent="0.25">
      <c r="A243" s="34">
        <v>242</v>
      </c>
      <c r="B243" s="46">
        <v>30824153</v>
      </c>
      <c r="C243" s="3">
        <v>15</v>
      </c>
      <c r="D243" s="28" t="s">
        <v>482</v>
      </c>
      <c r="E243" s="3" t="s">
        <v>2057</v>
      </c>
      <c r="F243" s="3" t="s">
        <v>18</v>
      </c>
      <c r="G243" s="3" t="s">
        <v>19</v>
      </c>
      <c r="J243" s="3" t="s">
        <v>21</v>
      </c>
      <c r="K243" s="28" t="s">
        <v>315</v>
      </c>
      <c r="L243" s="3" t="s">
        <v>1921</v>
      </c>
      <c r="M243" s="3" t="s">
        <v>22</v>
      </c>
      <c r="N243" s="3" t="s">
        <v>21</v>
      </c>
      <c r="O243" s="3" t="s">
        <v>1367</v>
      </c>
      <c r="P243" s="3" t="s">
        <v>1368</v>
      </c>
      <c r="Q243" s="3" t="s">
        <v>21</v>
      </c>
      <c r="R243" s="3" t="s">
        <v>21</v>
      </c>
      <c r="S243" s="28" t="s">
        <v>21</v>
      </c>
      <c r="T243" s="28" t="s">
        <v>21</v>
      </c>
      <c r="U243" s="28" t="s">
        <v>21</v>
      </c>
      <c r="V243" s="28" t="s">
        <v>21</v>
      </c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</row>
    <row r="244" spans="1:80" s="3" customFormat="1" x14ac:dyDescent="0.25">
      <c r="A244" s="34">
        <v>243</v>
      </c>
      <c r="B244" s="46">
        <v>30824153</v>
      </c>
      <c r="C244" s="3">
        <v>16</v>
      </c>
      <c r="D244" s="28" t="s">
        <v>483</v>
      </c>
      <c r="E244" s="3" t="s">
        <v>2056</v>
      </c>
      <c r="F244" s="3" t="s">
        <v>18</v>
      </c>
      <c r="G244" s="3" t="s">
        <v>19</v>
      </c>
      <c r="J244" s="3" t="s">
        <v>21</v>
      </c>
      <c r="K244" s="28" t="s">
        <v>459</v>
      </c>
      <c r="L244" s="3" t="s">
        <v>1920</v>
      </c>
      <c r="M244" s="3" t="s">
        <v>22</v>
      </c>
      <c r="N244" s="3" t="s">
        <v>21</v>
      </c>
      <c r="O244" s="3" t="s">
        <v>1350</v>
      </c>
      <c r="P244" s="3" t="s">
        <v>1369</v>
      </c>
      <c r="Q244" s="3" t="s">
        <v>21</v>
      </c>
      <c r="R244" s="3" t="s">
        <v>21</v>
      </c>
      <c r="S244" s="28" t="s">
        <v>21</v>
      </c>
      <c r="T244" s="28" t="s">
        <v>21</v>
      </c>
      <c r="U244" s="28" t="s">
        <v>21</v>
      </c>
      <c r="V244" s="28" t="s">
        <v>21</v>
      </c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</row>
    <row r="245" spans="1:80" s="3" customFormat="1" x14ac:dyDescent="0.25">
      <c r="A245" s="34">
        <v>244</v>
      </c>
      <c r="B245" s="46">
        <v>30824153</v>
      </c>
      <c r="C245" s="3">
        <v>17</v>
      </c>
      <c r="D245" s="28" t="s">
        <v>483</v>
      </c>
      <c r="E245" s="3" t="s">
        <v>2056</v>
      </c>
      <c r="F245" s="3" t="s">
        <v>18</v>
      </c>
      <c r="G245" s="3" t="s">
        <v>19</v>
      </c>
      <c r="J245" s="3" t="s">
        <v>21</v>
      </c>
      <c r="K245" s="28">
        <v>2</v>
      </c>
      <c r="L245" s="3" t="s">
        <v>1921</v>
      </c>
      <c r="M245" s="3" t="s">
        <v>22</v>
      </c>
      <c r="N245" s="3" t="s">
        <v>21</v>
      </c>
      <c r="O245" s="3" t="s">
        <v>1370</v>
      </c>
      <c r="P245" s="3" t="s">
        <v>198</v>
      </c>
      <c r="Q245" s="3" t="s">
        <v>21</v>
      </c>
      <c r="R245" s="3" t="s">
        <v>21</v>
      </c>
      <c r="S245" s="28" t="s">
        <v>21</v>
      </c>
      <c r="T245" s="28" t="s">
        <v>21</v>
      </c>
      <c r="U245" s="28" t="s">
        <v>21</v>
      </c>
      <c r="V245" s="28" t="s">
        <v>21</v>
      </c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</row>
    <row r="246" spans="1:80" s="3" customFormat="1" x14ac:dyDescent="0.25">
      <c r="A246" s="34">
        <v>245</v>
      </c>
      <c r="B246" s="46">
        <v>30850209</v>
      </c>
      <c r="C246" s="3">
        <v>1</v>
      </c>
      <c r="D246" s="3" t="s">
        <v>484</v>
      </c>
      <c r="E246" s="3" t="s">
        <v>2041</v>
      </c>
      <c r="F246" s="3" t="s">
        <v>28</v>
      </c>
      <c r="G246" s="3" t="s">
        <v>19</v>
      </c>
      <c r="J246" s="28" t="s">
        <v>1870</v>
      </c>
      <c r="K246" s="3" t="s">
        <v>21</v>
      </c>
      <c r="L246" s="3">
        <v>10</v>
      </c>
      <c r="M246" s="3" t="s">
        <v>22</v>
      </c>
      <c r="N246" s="28">
        <v>3</v>
      </c>
      <c r="O246" s="3" t="s">
        <v>1441</v>
      </c>
      <c r="P246" s="3" t="s">
        <v>1391</v>
      </c>
      <c r="Q246" s="3" t="s">
        <v>21</v>
      </c>
      <c r="R246" s="3" t="s">
        <v>21</v>
      </c>
      <c r="S246" s="28" t="s">
        <v>1714</v>
      </c>
      <c r="T246" s="28" t="s">
        <v>1715</v>
      </c>
      <c r="U246" s="28" t="s">
        <v>1716</v>
      </c>
      <c r="V246" s="28" t="s">
        <v>1717</v>
      </c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</row>
    <row r="247" spans="1:80" s="3" customFormat="1" x14ac:dyDescent="0.25">
      <c r="A247" s="34">
        <v>246</v>
      </c>
      <c r="B247" s="46">
        <v>30851349</v>
      </c>
      <c r="C247" s="3">
        <v>1</v>
      </c>
      <c r="D247" s="3" t="s">
        <v>32</v>
      </c>
      <c r="E247" s="3" t="s">
        <v>2033</v>
      </c>
      <c r="F247" s="3" t="s">
        <v>18</v>
      </c>
      <c r="G247" s="3" t="s">
        <v>19</v>
      </c>
      <c r="J247" s="3">
        <v>58</v>
      </c>
      <c r="K247" s="3" t="s">
        <v>21</v>
      </c>
      <c r="L247" s="3">
        <v>1</v>
      </c>
      <c r="M247" s="28" t="s">
        <v>1833</v>
      </c>
      <c r="N247" s="3" t="s">
        <v>21</v>
      </c>
      <c r="O247" s="3" t="s">
        <v>1442</v>
      </c>
      <c r="P247" s="8" t="s">
        <v>1538</v>
      </c>
      <c r="Q247" s="3" t="s">
        <v>21</v>
      </c>
      <c r="R247" s="3" t="s">
        <v>21</v>
      </c>
      <c r="S247" s="28" t="s">
        <v>1625</v>
      </c>
      <c r="T247" s="28" t="s">
        <v>1718</v>
      </c>
      <c r="U247" s="28" t="s">
        <v>1686</v>
      </c>
      <c r="V247" s="28" t="s">
        <v>1719</v>
      </c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</row>
    <row r="248" spans="1:80" s="3" customFormat="1" x14ac:dyDescent="0.25">
      <c r="A248" s="34">
        <v>247</v>
      </c>
      <c r="B248" s="46">
        <v>30851349</v>
      </c>
      <c r="C248" s="3">
        <v>2</v>
      </c>
      <c r="D248" s="3" t="s">
        <v>32</v>
      </c>
      <c r="E248" s="3" t="s">
        <v>2033</v>
      </c>
      <c r="F248" s="3" t="s">
        <v>18</v>
      </c>
      <c r="G248" s="3" t="s">
        <v>19</v>
      </c>
      <c r="J248" s="3">
        <v>11</v>
      </c>
      <c r="K248" s="3" t="s">
        <v>21</v>
      </c>
      <c r="L248" s="3">
        <v>12</v>
      </c>
      <c r="M248" s="3" t="s">
        <v>22</v>
      </c>
      <c r="N248" s="3" t="s">
        <v>21</v>
      </c>
      <c r="O248" s="3" t="s">
        <v>1443</v>
      </c>
      <c r="P248" s="3" t="s">
        <v>1539</v>
      </c>
      <c r="Q248" s="3" t="s">
        <v>21</v>
      </c>
      <c r="R248" s="3" t="s">
        <v>21</v>
      </c>
      <c r="S248" s="28" t="s">
        <v>1720</v>
      </c>
      <c r="T248" s="28" t="s">
        <v>1721</v>
      </c>
      <c r="U248" s="28" t="s">
        <v>1722</v>
      </c>
      <c r="V248" s="28" t="s">
        <v>1723</v>
      </c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</row>
    <row r="249" spans="1:80" s="3" customFormat="1" x14ac:dyDescent="0.25">
      <c r="A249" s="34">
        <v>248</v>
      </c>
      <c r="B249" s="46">
        <v>30735207</v>
      </c>
      <c r="C249" s="3">
        <v>1</v>
      </c>
      <c r="D249" s="3" t="s">
        <v>485</v>
      </c>
      <c r="E249" s="3" t="s">
        <v>2056</v>
      </c>
      <c r="F249" s="3" t="s">
        <v>28</v>
      </c>
      <c r="G249" s="3" t="s">
        <v>19</v>
      </c>
      <c r="J249" s="3">
        <v>62</v>
      </c>
      <c r="K249" s="3" t="s">
        <v>21</v>
      </c>
      <c r="L249" s="3" t="s">
        <v>1922</v>
      </c>
      <c r="M249" s="3" t="s">
        <v>22</v>
      </c>
      <c r="N249" s="3" t="s">
        <v>21</v>
      </c>
      <c r="O249" s="3" t="s">
        <v>1371</v>
      </c>
      <c r="P249" s="3" t="s">
        <v>1540</v>
      </c>
      <c r="Q249" s="3" t="s">
        <v>21</v>
      </c>
      <c r="R249" s="3" t="s">
        <v>21</v>
      </c>
      <c r="S249" s="28" t="s">
        <v>1625</v>
      </c>
      <c r="T249" s="28" t="s">
        <v>1646</v>
      </c>
      <c r="U249" s="28" t="s">
        <v>1627</v>
      </c>
      <c r="V249" s="28" t="s">
        <v>1647</v>
      </c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</row>
    <row r="250" spans="1:80" s="3" customFormat="1" x14ac:dyDescent="0.25">
      <c r="A250" s="34">
        <v>249</v>
      </c>
      <c r="B250" s="46">
        <v>31085392</v>
      </c>
      <c r="C250" s="3">
        <v>1</v>
      </c>
      <c r="D250" s="3" t="s">
        <v>486</v>
      </c>
      <c r="E250" s="3" t="s">
        <v>2058</v>
      </c>
      <c r="F250" s="3" t="s">
        <v>28</v>
      </c>
      <c r="G250" s="3" t="s">
        <v>19</v>
      </c>
      <c r="J250" s="3">
        <v>130</v>
      </c>
      <c r="K250" s="3" t="s">
        <v>21</v>
      </c>
      <c r="L250" s="3" t="s">
        <v>1923</v>
      </c>
      <c r="M250" s="3" t="s">
        <v>22</v>
      </c>
      <c r="N250" s="3" t="s">
        <v>21</v>
      </c>
      <c r="O250" s="6" t="s">
        <v>1444</v>
      </c>
      <c r="P250" s="3" t="s">
        <v>1541</v>
      </c>
      <c r="Q250" s="3" t="s">
        <v>21</v>
      </c>
      <c r="R250" s="3" t="s">
        <v>21</v>
      </c>
      <c r="S250" s="28" t="s">
        <v>1670</v>
      </c>
      <c r="T250" s="28" t="s">
        <v>1725</v>
      </c>
      <c r="U250" s="28" t="s">
        <v>1691</v>
      </c>
      <c r="V250" s="28" t="s">
        <v>1726</v>
      </c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</row>
    <row r="251" spans="1:80" s="3" customFormat="1" x14ac:dyDescent="0.25">
      <c r="A251" s="34">
        <v>250</v>
      </c>
      <c r="B251" s="46">
        <v>31085392</v>
      </c>
      <c r="C251" s="3">
        <v>2</v>
      </c>
      <c r="D251" s="3" t="s">
        <v>98</v>
      </c>
      <c r="E251" s="3" t="s">
        <v>2041</v>
      </c>
      <c r="F251" s="3" t="s">
        <v>18</v>
      </c>
      <c r="G251" s="3" t="s">
        <v>19</v>
      </c>
      <c r="J251" s="3">
        <v>130</v>
      </c>
      <c r="K251" s="3" t="s">
        <v>21</v>
      </c>
      <c r="L251" s="3" t="s">
        <v>1923</v>
      </c>
      <c r="M251" s="3" t="s">
        <v>22</v>
      </c>
      <c r="N251" s="3" t="s">
        <v>21</v>
      </c>
      <c r="O251" s="3" t="s">
        <v>1445</v>
      </c>
      <c r="P251" s="3" t="s">
        <v>1542</v>
      </c>
      <c r="Q251" s="3" t="s">
        <v>21</v>
      </c>
      <c r="R251" s="3" t="s">
        <v>21</v>
      </c>
      <c r="S251" s="28" t="s">
        <v>1670</v>
      </c>
      <c r="T251" s="28" t="s">
        <v>1725</v>
      </c>
      <c r="U251" s="28" t="s">
        <v>1691</v>
      </c>
      <c r="V251" s="28" t="s">
        <v>1726</v>
      </c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</row>
    <row r="252" spans="1:80" s="3" customFormat="1" x14ac:dyDescent="0.25">
      <c r="A252" s="34">
        <v>251</v>
      </c>
      <c r="B252" s="46">
        <v>31085392</v>
      </c>
      <c r="C252" s="3">
        <v>3</v>
      </c>
      <c r="D252" s="3" t="s">
        <v>254</v>
      </c>
      <c r="E252" s="3" t="s">
        <v>2046</v>
      </c>
      <c r="F252" s="3" t="s">
        <v>18</v>
      </c>
      <c r="G252" s="3" t="s">
        <v>19</v>
      </c>
      <c r="J252" s="3">
        <v>130</v>
      </c>
      <c r="K252" s="3" t="s">
        <v>21</v>
      </c>
      <c r="L252" s="3" t="s">
        <v>1923</v>
      </c>
      <c r="M252" s="3" t="s">
        <v>22</v>
      </c>
      <c r="N252" s="3" t="s">
        <v>21</v>
      </c>
      <c r="O252" s="3" t="s">
        <v>21</v>
      </c>
      <c r="P252" s="3" t="s">
        <v>21</v>
      </c>
      <c r="Q252" s="3" t="s">
        <v>1999</v>
      </c>
      <c r="R252" s="3" t="s">
        <v>21</v>
      </c>
      <c r="S252" s="28" t="s">
        <v>1670</v>
      </c>
      <c r="T252" s="28" t="s">
        <v>1725</v>
      </c>
      <c r="U252" s="28" t="s">
        <v>1691</v>
      </c>
      <c r="V252" s="28" t="s">
        <v>1726</v>
      </c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</row>
    <row r="253" spans="1:80" s="3" customFormat="1" x14ac:dyDescent="0.25">
      <c r="A253" s="34">
        <v>252</v>
      </c>
      <c r="B253" s="46">
        <v>31176262</v>
      </c>
      <c r="C253" s="3">
        <v>1</v>
      </c>
      <c r="D253" s="3" t="s">
        <v>489</v>
      </c>
      <c r="E253" s="3" t="s">
        <v>2043</v>
      </c>
      <c r="F253" s="3" t="s">
        <v>18</v>
      </c>
      <c r="G253" s="3" t="s">
        <v>19</v>
      </c>
      <c r="J253" s="3" t="s">
        <v>1962</v>
      </c>
      <c r="K253" s="3" t="s">
        <v>136</v>
      </c>
      <c r="L253" s="3" t="s">
        <v>21</v>
      </c>
      <c r="M253" s="8" t="s">
        <v>22</v>
      </c>
      <c r="N253" s="3" t="s">
        <v>21</v>
      </c>
      <c r="O253" s="3" t="s">
        <v>94</v>
      </c>
      <c r="P253" s="3" t="s">
        <v>491</v>
      </c>
      <c r="Q253" s="3" t="s">
        <v>2000</v>
      </c>
      <c r="R253" s="3" t="s">
        <v>296</v>
      </c>
      <c r="S253" s="28" t="s">
        <v>1670</v>
      </c>
      <c r="T253" s="28" t="s">
        <v>1727</v>
      </c>
      <c r="U253" s="28" t="s">
        <v>1728</v>
      </c>
      <c r="V253" s="28" t="s">
        <v>1729</v>
      </c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</row>
    <row r="254" spans="1:80" s="3" customFormat="1" x14ac:dyDescent="0.25">
      <c r="A254" s="34">
        <v>253</v>
      </c>
      <c r="B254" s="46">
        <v>31194786</v>
      </c>
      <c r="C254" s="3">
        <v>1</v>
      </c>
      <c r="D254" s="3" t="s">
        <v>247</v>
      </c>
      <c r="E254" s="3" t="s">
        <v>2048</v>
      </c>
      <c r="F254" s="3" t="s">
        <v>18</v>
      </c>
      <c r="G254" s="3" t="s">
        <v>19</v>
      </c>
      <c r="J254" s="3">
        <v>230</v>
      </c>
      <c r="K254" s="3" t="s">
        <v>136</v>
      </c>
      <c r="L254" s="3" t="s">
        <v>21</v>
      </c>
      <c r="M254" s="3" t="s">
        <v>22</v>
      </c>
      <c r="N254" s="3" t="s">
        <v>1940</v>
      </c>
      <c r="O254" s="3" t="s">
        <v>1446</v>
      </c>
      <c r="P254" s="3" t="s">
        <v>1543</v>
      </c>
      <c r="Q254" s="3" t="s">
        <v>21</v>
      </c>
      <c r="R254" s="3" t="s">
        <v>21</v>
      </c>
      <c r="S254" s="28" t="s">
        <v>1648</v>
      </c>
      <c r="T254" s="28" t="s">
        <v>1693</v>
      </c>
      <c r="U254" s="28" t="s">
        <v>1650</v>
      </c>
      <c r="V254" s="28" t="s">
        <v>1653</v>
      </c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</row>
    <row r="255" spans="1:80" s="3" customFormat="1" x14ac:dyDescent="0.25">
      <c r="A255" s="34">
        <v>254</v>
      </c>
      <c r="B255" s="46">
        <v>31194786</v>
      </c>
      <c r="C255" s="3">
        <v>2</v>
      </c>
      <c r="D255" s="3" t="s">
        <v>252</v>
      </c>
      <c r="E255" s="3" t="s">
        <v>2048</v>
      </c>
      <c r="F255" s="3" t="s">
        <v>18</v>
      </c>
      <c r="G255" s="3" t="s">
        <v>19</v>
      </c>
      <c r="J255" s="3">
        <v>230</v>
      </c>
      <c r="K255" s="3" t="s">
        <v>48</v>
      </c>
      <c r="L255" s="3" t="s">
        <v>21</v>
      </c>
      <c r="M255" s="3" t="s">
        <v>22</v>
      </c>
      <c r="N255" s="3" t="s">
        <v>1940</v>
      </c>
      <c r="O255" s="3" t="s">
        <v>1447</v>
      </c>
      <c r="P255" s="3" t="s">
        <v>1389</v>
      </c>
      <c r="Q255" s="3" t="s">
        <v>21</v>
      </c>
      <c r="R255" s="3" t="s">
        <v>21</v>
      </c>
      <c r="S255" s="28" t="s">
        <v>1648</v>
      </c>
      <c r="T255" s="28" t="s">
        <v>1693</v>
      </c>
      <c r="U255" s="28" t="s">
        <v>1650</v>
      </c>
      <c r="V255" s="28" t="s">
        <v>1653</v>
      </c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</row>
    <row r="256" spans="1:80" s="3" customFormat="1" x14ac:dyDescent="0.25">
      <c r="A256" s="34">
        <v>255</v>
      </c>
      <c r="B256" s="46">
        <v>31194786</v>
      </c>
      <c r="C256" s="3">
        <v>3</v>
      </c>
      <c r="D256" s="3" t="s">
        <v>320</v>
      </c>
      <c r="E256" s="3" t="s">
        <v>2048</v>
      </c>
      <c r="F256" s="3" t="s">
        <v>18</v>
      </c>
      <c r="G256" s="3" t="s">
        <v>19</v>
      </c>
      <c r="J256" s="3">
        <v>230</v>
      </c>
      <c r="K256" s="3" t="s">
        <v>249</v>
      </c>
      <c r="L256" s="3" t="s">
        <v>21</v>
      </c>
      <c r="M256" s="3" t="s">
        <v>22</v>
      </c>
      <c r="N256" s="3" t="s">
        <v>1940</v>
      </c>
      <c r="O256" s="28" t="s">
        <v>1379</v>
      </c>
      <c r="P256" s="28" t="s">
        <v>1380</v>
      </c>
      <c r="Q256" s="3" t="s">
        <v>21</v>
      </c>
      <c r="R256" s="3" t="s">
        <v>21</v>
      </c>
      <c r="S256" s="28" t="s">
        <v>1648</v>
      </c>
      <c r="T256" s="28" t="s">
        <v>1693</v>
      </c>
      <c r="U256" s="28" t="s">
        <v>1650</v>
      </c>
      <c r="V256" s="28" t="s">
        <v>1653</v>
      </c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</row>
    <row r="257" spans="1:80" s="3" customFormat="1" x14ac:dyDescent="0.25">
      <c r="A257" s="34">
        <v>256</v>
      </c>
      <c r="B257" s="46">
        <v>31194786</v>
      </c>
      <c r="C257" s="3">
        <v>4</v>
      </c>
      <c r="D257" s="3" t="s">
        <v>494</v>
      </c>
      <c r="E257" s="3" t="s">
        <v>2048</v>
      </c>
      <c r="F257" s="3" t="s">
        <v>18</v>
      </c>
      <c r="G257" s="3" t="s">
        <v>19</v>
      </c>
      <c r="J257" s="3">
        <v>230</v>
      </c>
      <c r="K257" s="3" t="s">
        <v>225</v>
      </c>
      <c r="L257" s="3" t="s">
        <v>21</v>
      </c>
      <c r="M257" s="3" t="s">
        <v>22</v>
      </c>
      <c r="N257" s="3" t="s">
        <v>1940</v>
      </c>
      <c r="O257" s="3" t="s">
        <v>1448</v>
      </c>
      <c r="P257" s="3" t="s">
        <v>1544</v>
      </c>
      <c r="Q257" s="3" t="s">
        <v>21</v>
      </c>
      <c r="R257" s="3" t="s">
        <v>21</v>
      </c>
      <c r="S257" s="28" t="s">
        <v>1648</v>
      </c>
      <c r="T257" s="28" t="s">
        <v>1693</v>
      </c>
      <c r="U257" s="28" t="s">
        <v>1650</v>
      </c>
      <c r="V257" s="28" t="s">
        <v>1653</v>
      </c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</row>
    <row r="258" spans="1:80" s="3" customFormat="1" x14ac:dyDescent="0.25">
      <c r="A258" s="34">
        <v>257</v>
      </c>
      <c r="B258" s="46">
        <v>31194786</v>
      </c>
      <c r="C258" s="3">
        <v>5</v>
      </c>
      <c r="D258" s="3" t="s">
        <v>495</v>
      </c>
      <c r="E258" s="3" t="s">
        <v>2048</v>
      </c>
      <c r="F258" s="3" t="s">
        <v>18</v>
      </c>
      <c r="G258" s="3" t="s">
        <v>19</v>
      </c>
      <c r="J258" s="3">
        <v>230</v>
      </c>
      <c r="K258" s="3" t="s">
        <v>277</v>
      </c>
      <c r="L258" s="3" t="s">
        <v>21</v>
      </c>
      <c r="M258" s="3" t="s">
        <v>22</v>
      </c>
      <c r="N258" s="3" t="s">
        <v>1940</v>
      </c>
      <c r="O258" s="28" t="s">
        <v>1383</v>
      </c>
      <c r="P258" s="28" t="s">
        <v>1381</v>
      </c>
      <c r="Q258" s="3" t="s">
        <v>21</v>
      </c>
      <c r="R258" s="3" t="s">
        <v>21</v>
      </c>
      <c r="S258" s="28" t="s">
        <v>1648</v>
      </c>
      <c r="T258" s="28" t="s">
        <v>1693</v>
      </c>
      <c r="U258" s="28" t="s">
        <v>1650</v>
      </c>
      <c r="V258" s="28" t="s">
        <v>1653</v>
      </c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</row>
    <row r="259" spans="1:80" s="3" customFormat="1" x14ac:dyDescent="0.25">
      <c r="A259" s="34">
        <v>258</v>
      </c>
      <c r="B259" s="46">
        <v>31194786</v>
      </c>
      <c r="C259" s="3">
        <v>6</v>
      </c>
      <c r="D259" s="3" t="s">
        <v>496</v>
      </c>
      <c r="E259" s="3" t="s">
        <v>2048</v>
      </c>
      <c r="F259" s="3" t="s">
        <v>18</v>
      </c>
      <c r="G259" s="3" t="s">
        <v>19</v>
      </c>
      <c r="J259" s="3">
        <v>230</v>
      </c>
      <c r="K259" s="3" t="s">
        <v>497</v>
      </c>
      <c r="L259" s="3" t="s">
        <v>21</v>
      </c>
      <c r="M259" s="3" t="s">
        <v>22</v>
      </c>
      <c r="N259" s="3" t="s">
        <v>1940</v>
      </c>
      <c r="O259" s="28" t="s">
        <v>1350</v>
      </c>
      <c r="P259" s="28" t="s">
        <v>264</v>
      </c>
      <c r="Q259" s="3" t="s">
        <v>21</v>
      </c>
      <c r="R259" s="3" t="s">
        <v>21</v>
      </c>
      <c r="S259" s="28" t="s">
        <v>1648</v>
      </c>
      <c r="T259" s="28" t="s">
        <v>1693</v>
      </c>
      <c r="U259" s="28" t="s">
        <v>1650</v>
      </c>
      <c r="V259" s="28" t="s">
        <v>1653</v>
      </c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</row>
    <row r="260" spans="1:80" s="3" customFormat="1" x14ac:dyDescent="0.25">
      <c r="A260" s="34">
        <v>259</v>
      </c>
      <c r="B260" s="46">
        <v>31194786</v>
      </c>
      <c r="C260" s="3">
        <v>7</v>
      </c>
      <c r="D260" s="3" t="s">
        <v>498</v>
      </c>
      <c r="E260" s="3" t="s">
        <v>2048</v>
      </c>
      <c r="F260" s="3" t="s">
        <v>18</v>
      </c>
      <c r="G260" s="3" t="s">
        <v>19</v>
      </c>
      <c r="J260" s="3">
        <v>230</v>
      </c>
      <c r="K260" s="3" t="s">
        <v>286</v>
      </c>
      <c r="L260" s="3" t="s">
        <v>21</v>
      </c>
      <c r="M260" s="3" t="s">
        <v>22</v>
      </c>
      <c r="N260" s="3" t="s">
        <v>1940</v>
      </c>
      <c r="O260" s="28" t="s">
        <v>1382</v>
      </c>
      <c r="P260" s="28" t="s">
        <v>180</v>
      </c>
      <c r="Q260" s="3" t="s">
        <v>21</v>
      </c>
      <c r="R260" s="3" t="s">
        <v>21</v>
      </c>
      <c r="S260" s="28" t="s">
        <v>1648</v>
      </c>
      <c r="T260" s="28" t="s">
        <v>1693</v>
      </c>
      <c r="U260" s="28" t="s">
        <v>1650</v>
      </c>
      <c r="V260" s="28" t="s">
        <v>1653</v>
      </c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</row>
    <row r="261" spans="1:80" s="3" customFormat="1" x14ac:dyDescent="0.25">
      <c r="A261" s="34">
        <v>260</v>
      </c>
      <c r="B261" s="46">
        <v>31194786</v>
      </c>
      <c r="C261" s="3">
        <v>8</v>
      </c>
      <c r="D261" s="3" t="s">
        <v>499</v>
      </c>
      <c r="E261" s="3" t="s">
        <v>2048</v>
      </c>
      <c r="F261" s="3" t="s">
        <v>18</v>
      </c>
      <c r="G261" s="3" t="s">
        <v>19</v>
      </c>
      <c r="J261" s="3">
        <v>230</v>
      </c>
      <c r="K261" s="3" t="s">
        <v>497</v>
      </c>
      <c r="L261" s="3" t="s">
        <v>21</v>
      </c>
      <c r="M261" s="3" t="s">
        <v>22</v>
      </c>
      <c r="N261" s="3" t="s">
        <v>1940</v>
      </c>
      <c r="O261" s="3" t="s">
        <v>1449</v>
      </c>
      <c r="P261" s="3" t="s">
        <v>1545</v>
      </c>
      <c r="Q261" s="3" t="s">
        <v>21</v>
      </c>
      <c r="R261" s="3" t="s">
        <v>21</v>
      </c>
      <c r="S261" s="28" t="s">
        <v>1648</v>
      </c>
      <c r="T261" s="28" t="s">
        <v>1693</v>
      </c>
      <c r="U261" s="28" t="s">
        <v>1650</v>
      </c>
      <c r="V261" s="28" t="s">
        <v>1653</v>
      </c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</row>
    <row r="262" spans="1:80" s="3" customFormat="1" x14ac:dyDescent="0.25">
      <c r="A262" s="34">
        <v>261</v>
      </c>
      <c r="B262" s="46">
        <v>31238782</v>
      </c>
      <c r="C262" s="3">
        <v>1</v>
      </c>
      <c r="D262" s="3" t="s">
        <v>500</v>
      </c>
      <c r="E262" s="3" t="s">
        <v>2041</v>
      </c>
      <c r="F262" s="3" t="s">
        <v>18</v>
      </c>
      <c r="G262" s="3" t="s">
        <v>19</v>
      </c>
      <c r="J262" s="28" t="s">
        <v>1619</v>
      </c>
      <c r="K262" s="3" t="s">
        <v>21</v>
      </c>
      <c r="L262" s="3">
        <v>25</v>
      </c>
      <c r="M262" s="3" t="s">
        <v>22</v>
      </c>
      <c r="N262" s="3">
        <v>2</v>
      </c>
      <c r="O262" s="6">
        <v>1238</v>
      </c>
      <c r="P262" s="3" t="s">
        <v>1546</v>
      </c>
      <c r="Q262" s="3" t="s">
        <v>21</v>
      </c>
      <c r="R262" s="3" t="s">
        <v>21</v>
      </c>
      <c r="S262" s="28" t="s">
        <v>1708</v>
      </c>
      <c r="T262" s="28" t="s">
        <v>1709</v>
      </c>
      <c r="U262" s="28" t="s">
        <v>1710</v>
      </c>
      <c r="V262" s="28" t="s">
        <v>1711</v>
      </c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</row>
    <row r="263" spans="1:80" s="3" customFormat="1" x14ac:dyDescent="0.25">
      <c r="A263" s="34">
        <v>262</v>
      </c>
      <c r="B263" s="46">
        <v>31135901</v>
      </c>
      <c r="C263" s="3">
        <v>1</v>
      </c>
      <c r="D263" s="3" t="s">
        <v>485</v>
      </c>
      <c r="E263" s="3" t="s">
        <v>2049</v>
      </c>
      <c r="F263" s="3" t="s">
        <v>28</v>
      </c>
      <c r="G263" s="3" t="s">
        <v>19</v>
      </c>
      <c r="J263" s="3">
        <v>62</v>
      </c>
      <c r="K263" s="3" t="s">
        <v>21</v>
      </c>
      <c r="L263" s="3" t="s">
        <v>21</v>
      </c>
      <c r="M263" s="3" t="s">
        <v>22</v>
      </c>
      <c r="N263" s="3">
        <v>15</v>
      </c>
      <c r="O263" s="3" t="s">
        <v>1450</v>
      </c>
      <c r="P263" s="3" t="s">
        <v>1547</v>
      </c>
      <c r="Q263" s="3" t="s">
        <v>21</v>
      </c>
      <c r="R263" s="3" t="s">
        <v>21</v>
      </c>
      <c r="S263" s="28" t="s">
        <v>1625</v>
      </c>
      <c r="T263" s="28" t="s">
        <v>1646</v>
      </c>
      <c r="U263" s="28" t="s">
        <v>1627</v>
      </c>
      <c r="V263" s="28" t="s">
        <v>1647</v>
      </c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</row>
    <row r="264" spans="1:80" s="3" customFormat="1" x14ac:dyDescent="0.25">
      <c r="A264" s="34">
        <v>263</v>
      </c>
      <c r="B264" s="46">
        <v>31135901</v>
      </c>
      <c r="C264" s="3">
        <v>2</v>
      </c>
      <c r="D264" s="3" t="s">
        <v>501</v>
      </c>
      <c r="E264" s="3" t="s">
        <v>2049</v>
      </c>
      <c r="F264" s="3" t="s">
        <v>18</v>
      </c>
      <c r="G264" s="3" t="s">
        <v>19</v>
      </c>
      <c r="J264" s="3">
        <v>62</v>
      </c>
      <c r="K264" s="3" t="s">
        <v>21</v>
      </c>
      <c r="L264" s="3" t="s">
        <v>21</v>
      </c>
      <c r="M264" s="3" t="s">
        <v>22</v>
      </c>
      <c r="N264" s="3">
        <v>15</v>
      </c>
      <c r="O264" s="3" t="s">
        <v>1451</v>
      </c>
      <c r="P264" s="3" t="s">
        <v>1548</v>
      </c>
      <c r="Q264" s="3" t="s">
        <v>21</v>
      </c>
      <c r="R264" s="3" t="s">
        <v>21</v>
      </c>
      <c r="S264" s="28" t="s">
        <v>1625</v>
      </c>
      <c r="T264" s="28" t="s">
        <v>1646</v>
      </c>
      <c r="U264" s="28" t="s">
        <v>1627</v>
      </c>
      <c r="V264" s="28" t="s">
        <v>1647</v>
      </c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</row>
    <row r="265" spans="1:80" s="3" customFormat="1" x14ac:dyDescent="0.25">
      <c r="A265" s="34">
        <v>264</v>
      </c>
      <c r="B265" s="46">
        <v>31135901</v>
      </c>
      <c r="C265" s="3">
        <v>3</v>
      </c>
      <c r="D265" s="3" t="s">
        <v>483</v>
      </c>
      <c r="E265" s="3" t="s">
        <v>2049</v>
      </c>
      <c r="F265" s="3" t="s">
        <v>18</v>
      </c>
      <c r="G265" s="3" t="s">
        <v>19</v>
      </c>
      <c r="J265" s="3">
        <v>62</v>
      </c>
      <c r="K265" s="3" t="s">
        <v>21</v>
      </c>
      <c r="L265" s="3" t="s">
        <v>21</v>
      </c>
      <c r="M265" s="3" t="s">
        <v>22</v>
      </c>
      <c r="N265" s="3">
        <v>15</v>
      </c>
      <c r="O265" s="3" t="s">
        <v>1452</v>
      </c>
      <c r="P265" s="3" t="s">
        <v>1549</v>
      </c>
      <c r="Q265" s="3" t="s">
        <v>21</v>
      </c>
      <c r="R265" s="3" t="s">
        <v>21</v>
      </c>
      <c r="S265" s="28" t="s">
        <v>1625</v>
      </c>
      <c r="T265" s="28" t="s">
        <v>1646</v>
      </c>
      <c r="U265" s="28" t="s">
        <v>1627</v>
      </c>
      <c r="V265" s="28" t="s">
        <v>1647</v>
      </c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</row>
    <row r="266" spans="1:80" s="3" customFormat="1" x14ac:dyDescent="0.25">
      <c r="A266" s="34">
        <v>265</v>
      </c>
      <c r="B266" s="46">
        <v>31286978</v>
      </c>
      <c r="C266" s="3">
        <v>1</v>
      </c>
      <c r="D266" s="3" t="s">
        <v>502</v>
      </c>
      <c r="E266" s="3" t="s">
        <v>2055</v>
      </c>
      <c r="F266" s="3" t="s">
        <v>18</v>
      </c>
      <c r="G266" s="3" t="s">
        <v>19</v>
      </c>
      <c r="J266" s="3" t="s">
        <v>1963</v>
      </c>
      <c r="K266" s="3">
        <v>1</v>
      </c>
      <c r="L266" s="3">
        <v>6</v>
      </c>
      <c r="M266" s="3" t="s">
        <v>22</v>
      </c>
      <c r="N266" s="3" t="s">
        <v>21</v>
      </c>
      <c r="O266" s="3" t="s">
        <v>1453</v>
      </c>
      <c r="P266" s="3" t="s">
        <v>1550</v>
      </c>
      <c r="Q266" s="3" t="s">
        <v>21</v>
      </c>
      <c r="R266" s="3" t="s">
        <v>21</v>
      </c>
      <c r="S266" s="28" t="s">
        <v>1654</v>
      </c>
      <c r="T266" s="28" t="s">
        <v>1748</v>
      </c>
      <c r="U266" s="28" t="s">
        <v>1684</v>
      </c>
      <c r="V266" s="28" t="s">
        <v>1749</v>
      </c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</row>
    <row r="267" spans="1:80" s="3" customFormat="1" x14ac:dyDescent="0.25">
      <c r="A267" s="34">
        <v>266</v>
      </c>
      <c r="B267" s="46">
        <v>31286978</v>
      </c>
      <c r="C267" s="3">
        <v>2</v>
      </c>
      <c r="D267" s="3" t="s">
        <v>509</v>
      </c>
      <c r="E267" s="3" t="s">
        <v>2055</v>
      </c>
      <c r="F267" s="3" t="s">
        <v>18</v>
      </c>
      <c r="G267" s="3" t="s">
        <v>19</v>
      </c>
      <c r="J267" s="3" t="s">
        <v>1963</v>
      </c>
      <c r="K267" s="3" t="s">
        <v>332</v>
      </c>
      <c r="L267" s="3">
        <v>6</v>
      </c>
      <c r="M267" s="3" t="s">
        <v>22</v>
      </c>
      <c r="N267" s="3" t="s">
        <v>21</v>
      </c>
      <c r="O267" s="3" t="s">
        <v>1454</v>
      </c>
      <c r="P267" s="8" t="s">
        <v>1551</v>
      </c>
      <c r="Q267" s="3" t="s">
        <v>21</v>
      </c>
      <c r="R267" s="3" t="s">
        <v>21</v>
      </c>
      <c r="S267" s="28" t="s">
        <v>1654</v>
      </c>
      <c r="T267" s="28" t="s">
        <v>1748</v>
      </c>
      <c r="U267" s="28" t="s">
        <v>1684</v>
      </c>
      <c r="V267" s="28" t="s">
        <v>1749</v>
      </c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</row>
    <row r="268" spans="1:80" s="3" customFormat="1" x14ac:dyDescent="0.25">
      <c r="A268" s="34">
        <v>267</v>
      </c>
      <c r="B268" s="46">
        <v>31286978</v>
      </c>
      <c r="C268" s="3">
        <v>3</v>
      </c>
      <c r="D268" s="3" t="s">
        <v>514</v>
      </c>
      <c r="E268" s="3" t="s">
        <v>2055</v>
      </c>
      <c r="F268" s="3" t="s">
        <v>18</v>
      </c>
      <c r="G268" s="3" t="s">
        <v>19</v>
      </c>
      <c r="J268" s="3" t="s">
        <v>1963</v>
      </c>
      <c r="K268" s="6" t="s">
        <v>1935</v>
      </c>
      <c r="L268" s="3">
        <v>6</v>
      </c>
      <c r="M268" s="3" t="s">
        <v>22</v>
      </c>
      <c r="N268" s="3" t="s">
        <v>21</v>
      </c>
      <c r="O268" s="3" t="s">
        <v>1455</v>
      </c>
      <c r="P268" s="3" t="s">
        <v>1552</v>
      </c>
      <c r="Q268" s="3" t="s">
        <v>21</v>
      </c>
      <c r="R268" s="3" t="s">
        <v>21</v>
      </c>
      <c r="S268" s="28" t="s">
        <v>1654</v>
      </c>
      <c r="T268" s="28" t="s">
        <v>1748</v>
      </c>
      <c r="U268" s="28" t="s">
        <v>1684</v>
      </c>
      <c r="V268" s="28" t="s">
        <v>1749</v>
      </c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</row>
    <row r="269" spans="1:80" s="3" customFormat="1" x14ac:dyDescent="0.25">
      <c r="A269" s="34">
        <v>268</v>
      </c>
      <c r="B269" s="46">
        <v>31286978</v>
      </c>
      <c r="C269" s="3">
        <v>4</v>
      </c>
      <c r="D269" s="3" t="s">
        <v>518</v>
      </c>
      <c r="E269" s="3" t="s">
        <v>2055</v>
      </c>
      <c r="F269" s="3" t="s">
        <v>18</v>
      </c>
      <c r="G269" s="3" t="s">
        <v>19</v>
      </c>
      <c r="J269" s="3" t="s">
        <v>1963</v>
      </c>
      <c r="K269" s="3" t="s">
        <v>598</v>
      </c>
      <c r="L269" s="3">
        <v>6</v>
      </c>
      <c r="M269" s="3" t="s">
        <v>22</v>
      </c>
      <c r="N269" s="3" t="s">
        <v>21</v>
      </c>
      <c r="O269" s="3" t="s">
        <v>1456</v>
      </c>
      <c r="P269" s="3" t="s">
        <v>1392</v>
      </c>
      <c r="Q269" s="3" t="s">
        <v>21</v>
      </c>
      <c r="R269" s="3" t="s">
        <v>21</v>
      </c>
      <c r="S269" s="28" t="s">
        <v>1654</v>
      </c>
      <c r="T269" s="28" t="s">
        <v>1748</v>
      </c>
      <c r="U269" s="28" t="s">
        <v>1684</v>
      </c>
      <c r="V269" s="28" t="s">
        <v>1749</v>
      </c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</row>
    <row r="270" spans="1:80" s="3" customFormat="1" x14ac:dyDescent="0.25">
      <c r="A270" s="34">
        <v>269</v>
      </c>
      <c r="B270" s="46">
        <v>31300704</v>
      </c>
      <c r="C270" s="3">
        <v>1</v>
      </c>
      <c r="D270" s="3" t="s">
        <v>524</v>
      </c>
      <c r="E270" s="3" t="s">
        <v>2043</v>
      </c>
      <c r="F270" s="3" t="s">
        <v>18</v>
      </c>
      <c r="G270" s="3" t="s">
        <v>19</v>
      </c>
      <c r="J270" s="3">
        <v>20</v>
      </c>
      <c r="K270" s="3" t="s">
        <v>21</v>
      </c>
      <c r="L270" s="3" t="s">
        <v>21</v>
      </c>
      <c r="M270" s="3" t="s">
        <v>22</v>
      </c>
      <c r="N270" s="3" t="s">
        <v>1944</v>
      </c>
      <c r="O270" s="3" t="s">
        <v>1457</v>
      </c>
      <c r="P270" s="8" t="s">
        <v>1553</v>
      </c>
      <c r="Q270" s="3" t="s">
        <v>21</v>
      </c>
      <c r="R270" s="3" t="s">
        <v>21</v>
      </c>
      <c r="S270" s="28" t="s">
        <v>1750</v>
      </c>
      <c r="T270" s="28" t="s">
        <v>1751</v>
      </c>
      <c r="U270" s="28" t="s">
        <v>1697</v>
      </c>
      <c r="V270" s="28" t="s">
        <v>1752</v>
      </c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</row>
    <row r="271" spans="1:80" s="3" customFormat="1" x14ac:dyDescent="0.25">
      <c r="A271" s="34">
        <v>270</v>
      </c>
      <c r="B271" s="46">
        <v>31300704</v>
      </c>
      <c r="C271" s="3">
        <v>2</v>
      </c>
      <c r="D271" s="3" t="s">
        <v>168</v>
      </c>
      <c r="E271" s="3" t="s">
        <v>2043</v>
      </c>
      <c r="F271" s="3" t="s">
        <v>18</v>
      </c>
      <c r="G271" s="3" t="s">
        <v>19</v>
      </c>
      <c r="J271" s="3">
        <v>20</v>
      </c>
      <c r="K271" s="3" t="s">
        <v>21</v>
      </c>
      <c r="L271" s="3" t="s">
        <v>21</v>
      </c>
      <c r="M271" s="3" t="s">
        <v>22</v>
      </c>
      <c r="N271" s="3" t="s">
        <v>1944</v>
      </c>
      <c r="O271" s="3" t="s">
        <v>1423</v>
      </c>
      <c r="P271" s="3" t="s">
        <v>1554</v>
      </c>
      <c r="Q271" s="3" t="s">
        <v>21</v>
      </c>
      <c r="R271" s="3" t="s">
        <v>21</v>
      </c>
      <c r="S271" s="28" t="s">
        <v>1750</v>
      </c>
      <c r="T271" s="28" t="s">
        <v>1751</v>
      </c>
      <c r="U271" s="28" t="s">
        <v>1697</v>
      </c>
      <c r="V271" s="28" t="s">
        <v>1752</v>
      </c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</row>
    <row r="272" spans="1:80" s="3" customFormat="1" x14ac:dyDescent="0.25">
      <c r="A272" s="34">
        <v>271</v>
      </c>
      <c r="B272" s="46">
        <v>31425731</v>
      </c>
      <c r="C272" s="3">
        <v>1</v>
      </c>
      <c r="D272" s="3" t="s">
        <v>63</v>
      </c>
      <c r="E272" s="3" t="s">
        <v>2059</v>
      </c>
      <c r="F272" s="3" t="s">
        <v>18</v>
      </c>
      <c r="G272" s="3" t="s">
        <v>19</v>
      </c>
      <c r="J272" s="28">
        <v>100</v>
      </c>
      <c r="K272" s="3" t="s">
        <v>151</v>
      </c>
      <c r="L272" s="3" t="s">
        <v>1924</v>
      </c>
      <c r="M272" s="28" t="s">
        <v>53</v>
      </c>
      <c r="N272" s="3" t="s">
        <v>21</v>
      </c>
      <c r="O272" s="3" t="s">
        <v>1458</v>
      </c>
      <c r="P272" s="3" t="s">
        <v>1555</v>
      </c>
      <c r="Q272" s="3" t="s">
        <v>21</v>
      </c>
      <c r="R272" s="3" t="s">
        <v>21</v>
      </c>
      <c r="S272" s="28" t="s">
        <v>1689</v>
      </c>
      <c r="T272" s="28" t="s">
        <v>1746</v>
      </c>
      <c r="U272" s="28" t="s">
        <v>1663</v>
      </c>
      <c r="V272" s="28" t="s">
        <v>1747</v>
      </c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</row>
    <row r="273" spans="1:80" s="3" customFormat="1" x14ac:dyDescent="0.25">
      <c r="A273" s="34">
        <v>272</v>
      </c>
      <c r="B273" s="46">
        <v>31425731</v>
      </c>
      <c r="C273" s="3">
        <v>2</v>
      </c>
      <c r="D273" s="3" t="s">
        <v>404</v>
      </c>
      <c r="E273" s="3" t="s">
        <v>2043</v>
      </c>
      <c r="F273" s="3" t="s">
        <v>18</v>
      </c>
      <c r="G273" s="3" t="s">
        <v>19</v>
      </c>
      <c r="J273" s="28">
        <v>100</v>
      </c>
      <c r="K273" s="3" t="s">
        <v>181</v>
      </c>
      <c r="L273" s="3" t="s">
        <v>1896</v>
      </c>
      <c r="M273" s="28" t="s">
        <v>53</v>
      </c>
      <c r="N273" s="3" t="s">
        <v>21</v>
      </c>
      <c r="O273" s="3" t="s">
        <v>535</v>
      </c>
      <c r="P273" s="3" t="s">
        <v>203</v>
      </c>
      <c r="Q273" s="3" t="s">
        <v>21</v>
      </c>
      <c r="R273" s="3" t="s">
        <v>21</v>
      </c>
      <c r="S273" s="28" t="s">
        <v>1689</v>
      </c>
      <c r="T273" s="28" t="s">
        <v>1746</v>
      </c>
      <c r="U273" s="28" t="s">
        <v>1663</v>
      </c>
      <c r="V273" s="28" t="s">
        <v>1747</v>
      </c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</row>
    <row r="274" spans="1:80" s="3" customFormat="1" x14ac:dyDescent="0.25">
      <c r="A274" s="34">
        <v>273</v>
      </c>
      <c r="B274" s="46">
        <v>31425731</v>
      </c>
      <c r="C274" s="3">
        <v>3</v>
      </c>
      <c r="D274" s="3" t="s">
        <v>404</v>
      </c>
      <c r="E274" s="3" t="s">
        <v>2043</v>
      </c>
      <c r="F274" s="3" t="s">
        <v>18</v>
      </c>
      <c r="G274" s="3" t="s">
        <v>19</v>
      </c>
      <c r="J274" s="28">
        <v>100</v>
      </c>
      <c r="K274" s="3" t="s">
        <v>206</v>
      </c>
      <c r="L274" s="3" t="s">
        <v>1898</v>
      </c>
      <c r="M274" s="28" t="s">
        <v>53</v>
      </c>
      <c r="N274" s="3" t="s">
        <v>21</v>
      </c>
      <c r="O274" s="3" t="s">
        <v>538</v>
      </c>
      <c r="P274" s="3" t="s">
        <v>164</v>
      </c>
      <c r="Q274" s="3" t="s">
        <v>21</v>
      </c>
      <c r="R274" s="3" t="s">
        <v>21</v>
      </c>
      <c r="S274" s="28" t="s">
        <v>1689</v>
      </c>
      <c r="T274" s="28" t="s">
        <v>1746</v>
      </c>
      <c r="U274" s="28" t="s">
        <v>1663</v>
      </c>
      <c r="V274" s="28" t="s">
        <v>1747</v>
      </c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</row>
    <row r="275" spans="1:80" s="3" customFormat="1" x14ac:dyDescent="0.25">
      <c r="A275" s="34">
        <v>274</v>
      </c>
      <c r="B275" s="46">
        <v>31425731</v>
      </c>
      <c r="C275" s="3">
        <v>4</v>
      </c>
      <c r="D275" s="3" t="s">
        <v>404</v>
      </c>
      <c r="E275" s="3" t="s">
        <v>2043</v>
      </c>
      <c r="F275" s="3" t="s">
        <v>18</v>
      </c>
      <c r="G275" s="3" t="s">
        <v>19</v>
      </c>
      <c r="J275" s="28">
        <v>100</v>
      </c>
      <c r="K275" s="3" t="s">
        <v>311</v>
      </c>
      <c r="L275" s="3" t="s">
        <v>1924</v>
      </c>
      <c r="M275" s="28" t="s">
        <v>53</v>
      </c>
      <c r="N275" s="3" t="s">
        <v>21</v>
      </c>
      <c r="O275" s="3" t="s">
        <v>539</v>
      </c>
      <c r="P275" s="3" t="s">
        <v>189</v>
      </c>
      <c r="Q275" s="3" t="s">
        <v>21</v>
      </c>
      <c r="R275" s="3" t="s">
        <v>21</v>
      </c>
      <c r="S275" s="28" t="s">
        <v>1689</v>
      </c>
      <c r="T275" s="28" t="s">
        <v>1746</v>
      </c>
      <c r="U275" s="28" t="s">
        <v>1663</v>
      </c>
      <c r="V275" s="28" t="s">
        <v>1747</v>
      </c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</row>
    <row r="276" spans="1:80" s="3" customFormat="1" x14ac:dyDescent="0.25">
      <c r="A276" s="34">
        <v>275</v>
      </c>
      <c r="B276" s="46">
        <v>31425731</v>
      </c>
      <c r="C276" s="3">
        <v>5</v>
      </c>
      <c r="D276" s="3" t="s">
        <v>542</v>
      </c>
      <c r="E276" s="3" t="s">
        <v>2056</v>
      </c>
      <c r="F276" s="3" t="s">
        <v>18</v>
      </c>
      <c r="G276" s="3" t="s">
        <v>19</v>
      </c>
      <c r="J276" s="28">
        <v>100</v>
      </c>
      <c r="K276" s="3" t="s">
        <v>543</v>
      </c>
      <c r="L276" s="3" t="s">
        <v>1924</v>
      </c>
      <c r="M276" s="28" t="s">
        <v>53</v>
      </c>
      <c r="N276" s="3" t="s">
        <v>21</v>
      </c>
      <c r="O276" s="3" t="s">
        <v>107</v>
      </c>
      <c r="P276" s="3" t="s">
        <v>544</v>
      </c>
      <c r="Q276" s="3" t="s">
        <v>21</v>
      </c>
      <c r="R276" s="3" t="s">
        <v>21</v>
      </c>
      <c r="S276" s="28" t="s">
        <v>1689</v>
      </c>
      <c r="T276" s="28" t="s">
        <v>1746</v>
      </c>
      <c r="U276" s="28" t="s">
        <v>1663</v>
      </c>
      <c r="V276" s="28" t="s">
        <v>1747</v>
      </c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</row>
    <row r="277" spans="1:80" s="3" customFormat="1" x14ac:dyDescent="0.25">
      <c r="A277" s="34">
        <v>276</v>
      </c>
      <c r="B277" s="46">
        <v>31484929</v>
      </c>
      <c r="C277" s="3">
        <v>1</v>
      </c>
      <c r="D277" s="3" t="s">
        <v>404</v>
      </c>
      <c r="E277" s="3" t="s">
        <v>2043</v>
      </c>
      <c r="F277" s="3" t="s">
        <v>18</v>
      </c>
      <c r="G277" s="3" t="s">
        <v>19</v>
      </c>
      <c r="J277" s="3" t="s">
        <v>1964</v>
      </c>
      <c r="K277" s="3" t="s">
        <v>21</v>
      </c>
      <c r="L277" s="3" t="s">
        <v>21</v>
      </c>
      <c r="M277" s="3" t="s">
        <v>22</v>
      </c>
      <c r="N277" s="3" t="s">
        <v>21</v>
      </c>
      <c r="O277" s="3" t="s">
        <v>1459</v>
      </c>
      <c r="P277" s="3" t="s">
        <v>1556</v>
      </c>
      <c r="Q277" s="3" t="s">
        <v>21</v>
      </c>
      <c r="R277" s="3" t="s">
        <v>21</v>
      </c>
      <c r="S277" s="28" t="s">
        <v>1753</v>
      </c>
      <c r="T277" s="28" t="s">
        <v>1754</v>
      </c>
      <c r="U277" s="28" t="s">
        <v>1695</v>
      </c>
      <c r="V277" s="28" t="s">
        <v>1755</v>
      </c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</row>
    <row r="278" spans="1:80" s="3" customFormat="1" x14ac:dyDescent="0.25">
      <c r="A278" s="34">
        <v>277</v>
      </c>
      <c r="B278" s="46">
        <v>31686914</v>
      </c>
      <c r="C278" s="3">
        <v>1</v>
      </c>
      <c r="D278" s="3" t="s">
        <v>545</v>
      </c>
      <c r="E278" s="3" t="s">
        <v>2060</v>
      </c>
      <c r="F278" s="3" t="s">
        <v>28</v>
      </c>
      <c r="G278" s="3" t="s">
        <v>19</v>
      </c>
      <c r="J278" s="28" t="s">
        <v>1965</v>
      </c>
      <c r="K278" s="3" t="s">
        <v>21</v>
      </c>
      <c r="L278" s="3" t="s">
        <v>1925</v>
      </c>
      <c r="M278" s="3" t="s">
        <v>22</v>
      </c>
      <c r="N278" s="3" t="s">
        <v>21</v>
      </c>
      <c r="O278" s="3" t="s">
        <v>1460</v>
      </c>
      <c r="P278" s="8" t="s">
        <v>1557</v>
      </c>
      <c r="Q278" s="3" t="s">
        <v>21</v>
      </c>
      <c r="R278" s="3" t="s">
        <v>21</v>
      </c>
      <c r="S278" s="28" t="s">
        <v>1654</v>
      </c>
      <c r="T278" s="28" t="s">
        <v>1756</v>
      </c>
      <c r="U278" s="28" t="s">
        <v>1663</v>
      </c>
      <c r="V278" s="28" t="s">
        <v>1757</v>
      </c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</row>
    <row r="279" spans="1:80" s="3" customFormat="1" x14ac:dyDescent="0.25">
      <c r="A279" s="34">
        <v>278</v>
      </c>
      <c r="B279" s="46">
        <v>31554327</v>
      </c>
      <c r="C279" s="3">
        <v>1</v>
      </c>
      <c r="D279" s="3" t="s">
        <v>168</v>
      </c>
      <c r="E279" s="3" t="s">
        <v>2043</v>
      </c>
      <c r="F279" s="3" t="s">
        <v>18</v>
      </c>
      <c r="G279" s="3" t="s">
        <v>19</v>
      </c>
      <c r="J279" s="3">
        <v>62</v>
      </c>
      <c r="K279" s="3" t="s">
        <v>21</v>
      </c>
      <c r="L279" s="3" t="s">
        <v>21</v>
      </c>
      <c r="M279" s="3" t="s">
        <v>22</v>
      </c>
      <c r="N279" s="3">
        <v>15</v>
      </c>
      <c r="O279" s="3" t="s">
        <v>547</v>
      </c>
      <c r="P279" s="3" t="s">
        <v>182</v>
      </c>
      <c r="Q279" s="3" t="s">
        <v>21</v>
      </c>
      <c r="R279" s="3" t="s">
        <v>21</v>
      </c>
      <c r="S279" s="28" t="s">
        <v>1625</v>
      </c>
      <c r="T279" s="28" t="s">
        <v>1646</v>
      </c>
      <c r="U279" s="28" t="s">
        <v>1627</v>
      </c>
      <c r="V279" s="28" t="s">
        <v>1647</v>
      </c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</row>
    <row r="280" spans="1:80" s="3" customFormat="1" x14ac:dyDescent="0.25">
      <c r="A280" s="34">
        <v>279</v>
      </c>
      <c r="B280" s="46">
        <v>31591311</v>
      </c>
      <c r="C280" s="3">
        <v>1</v>
      </c>
      <c r="D280" s="3" t="s">
        <v>483</v>
      </c>
      <c r="E280" s="3" t="s">
        <v>2056</v>
      </c>
      <c r="F280" s="3" t="s">
        <v>18</v>
      </c>
      <c r="G280" s="3" t="s">
        <v>19</v>
      </c>
      <c r="J280" s="3">
        <v>230</v>
      </c>
      <c r="K280" s="3" t="s">
        <v>253</v>
      </c>
      <c r="L280" s="3" t="s">
        <v>21</v>
      </c>
      <c r="M280" s="3" t="s">
        <v>22</v>
      </c>
      <c r="N280" s="3" t="s">
        <v>1940</v>
      </c>
      <c r="O280" s="3" t="s">
        <v>1461</v>
      </c>
      <c r="P280" s="3" t="s">
        <v>1558</v>
      </c>
      <c r="Q280" s="3" t="s">
        <v>21</v>
      </c>
      <c r="R280" s="3" t="s">
        <v>21</v>
      </c>
      <c r="S280" s="28" t="s">
        <v>1648</v>
      </c>
      <c r="T280" s="28" t="s">
        <v>1693</v>
      </c>
      <c r="U280" s="28" t="s">
        <v>1650</v>
      </c>
      <c r="V280" s="28" t="s">
        <v>1653</v>
      </c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</row>
    <row r="281" spans="1:80" s="3" customFormat="1" x14ac:dyDescent="0.25">
      <c r="A281" s="34">
        <v>280</v>
      </c>
      <c r="B281" s="46">
        <v>31591311</v>
      </c>
      <c r="C281" s="3">
        <v>2</v>
      </c>
      <c r="D281" s="3" t="s">
        <v>1373</v>
      </c>
      <c r="E281" s="3" t="s">
        <v>2056</v>
      </c>
      <c r="F281" s="3" t="s">
        <v>18</v>
      </c>
      <c r="G281" s="3" t="s">
        <v>19</v>
      </c>
      <c r="J281" s="3">
        <v>230</v>
      </c>
      <c r="K281" s="3" t="s">
        <v>46</v>
      </c>
      <c r="L281" s="3" t="s">
        <v>21</v>
      </c>
      <c r="M281" s="3" t="s">
        <v>22</v>
      </c>
      <c r="N281" s="3" t="s">
        <v>1940</v>
      </c>
      <c r="O281" s="3" t="s">
        <v>1462</v>
      </c>
      <c r="P281" s="3" t="s">
        <v>1527</v>
      </c>
      <c r="Q281" s="3" t="s">
        <v>21</v>
      </c>
      <c r="R281" s="3" t="s">
        <v>21</v>
      </c>
      <c r="S281" s="28" t="s">
        <v>1648</v>
      </c>
      <c r="T281" s="28" t="s">
        <v>1693</v>
      </c>
      <c r="U281" s="28" t="s">
        <v>1650</v>
      </c>
      <c r="V281" s="28" t="s">
        <v>1653</v>
      </c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</row>
    <row r="282" spans="1:80" s="3" customFormat="1" x14ac:dyDescent="0.25">
      <c r="A282" s="34">
        <v>281</v>
      </c>
      <c r="B282" s="46">
        <v>31591311</v>
      </c>
      <c r="C282" s="3">
        <v>3</v>
      </c>
      <c r="D282" s="3" t="s">
        <v>1372</v>
      </c>
      <c r="E282" s="3" t="s">
        <v>2056</v>
      </c>
      <c r="F282" s="3" t="s">
        <v>18</v>
      </c>
      <c r="G282" s="3" t="s">
        <v>19</v>
      </c>
      <c r="J282" s="3">
        <v>230</v>
      </c>
      <c r="K282" s="3" t="s">
        <v>283</v>
      </c>
      <c r="L282" s="3" t="s">
        <v>21</v>
      </c>
      <c r="M282" s="3" t="s">
        <v>22</v>
      </c>
      <c r="N282" s="3" t="s">
        <v>1940</v>
      </c>
      <c r="O282" s="3" t="s">
        <v>1463</v>
      </c>
      <c r="P282" s="3" t="s">
        <v>1559</v>
      </c>
      <c r="Q282" s="3" t="s">
        <v>21</v>
      </c>
      <c r="R282" s="3" t="s">
        <v>21</v>
      </c>
      <c r="S282" s="28" t="s">
        <v>1648</v>
      </c>
      <c r="T282" s="28" t="s">
        <v>1693</v>
      </c>
      <c r="U282" s="28" t="s">
        <v>1650</v>
      </c>
      <c r="V282" s="28" t="s">
        <v>1653</v>
      </c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</row>
    <row r="283" spans="1:80" s="3" customFormat="1" x14ac:dyDescent="0.25">
      <c r="A283" s="34">
        <v>282</v>
      </c>
      <c r="B283" s="46">
        <v>31678633</v>
      </c>
      <c r="C283" s="3">
        <v>1</v>
      </c>
      <c r="D283" s="3" t="s">
        <v>60</v>
      </c>
      <c r="E283" s="3" t="s">
        <v>2036</v>
      </c>
      <c r="F283" s="3" t="s">
        <v>18</v>
      </c>
      <c r="G283" s="3" t="s">
        <v>19</v>
      </c>
      <c r="J283" s="3">
        <v>70</v>
      </c>
      <c r="K283" s="3" t="s">
        <v>21</v>
      </c>
      <c r="L283" s="3" t="s">
        <v>1896</v>
      </c>
      <c r="M283" s="28" t="s">
        <v>53</v>
      </c>
      <c r="N283" s="3">
        <v>5</v>
      </c>
      <c r="O283" s="3" t="s">
        <v>1464</v>
      </c>
      <c r="P283" s="3" t="s">
        <v>1560</v>
      </c>
      <c r="Q283" s="3" t="s">
        <v>21</v>
      </c>
      <c r="R283" s="3" t="s">
        <v>21</v>
      </c>
      <c r="S283" s="28" t="s">
        <v>1674</v>
      </c>
      <c r="T283" s="28" t="s">
        <v>1675</v>
      </c>
      <c r="U283" s="28" t="s">
        <v>1684</v>
      </c>
      <c r="V283" s="28" t="s">
        <v>1676</v>
      </c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</row>
    <row r="284" spans="1:80" s="3" customFormat="1" x14ac:dyDescent="0.25">
      <c r="A284" s="34">
        <v>283</v>
      </c>
      <c r="B284" s="46">
        <v>31678633</v>
      </c>
      <c r="C284" s="3">
        <v>2</v>
      </c>
      <c r="D284" s="3" t="s">
        <v>60</v>
      </c>
      <c r="E284" s="3" t="s">
        <v>2036</v>
      </c>
      <c r="F284" s="3" t="s">
        <v>18</v>
      </c>
      <c r="G284" s="3" t="s">
        <v>19</v>
      </c>
      <c r="J284" s="3">
        <v>70</v>
      </c>
      <c r="K284" s="3" t="s">
        <v>21</v>
      </c>
      <c r="L284" s="3" t="s">
        <v>1850</v>
      </c>
      <c r="M284" s="28" t="s">
        <v>53</v>
      </c>
      <c r="N284" s="3">
        <v>9</v>
      </c>
      <c r="O284" s="3" t="s">
        <v>1465</v>
      </c>
      <c r="P284" s="3" t="s">
        <v>1561</v>
      </c>
      <c r="Q284" s="3" t="s">
        <v>21</v>
      </c>
      <c r="R284" s="3" t="s">
        <v>21</v>
      </c>
      <c r="S284" s="28" t="s">
        <v>1674</v>
      </c>
      <c r="T284" s="28" t="s">
        <v>1675</v>
      </c>
      <c r="U284" s="28" t="s">
        <v>1684</v>
      </c>
      <c r="V284" s="28" t="s">
        <v>1676</v>
      </c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</row>
    <row r="285" spans="1:80" s="3" customFormat="1" x14ac:dyDescent="0.25">
      <c r="A285" s="34">
        <v>284</v>
      </c>
      <c r="B285" s="46">
        <v>31678633</v>
      </c>
      <c r="C285" s="3">
        <v>3</v>
      </c>
      <c r="D285" s="3" t="s">
        <v>316</v>
      </c>
      <c r="E285" s="3" t="s">
        <v>2038</v>
      </c>
      <c r="F285" s="3" t="s">
        <v>28</v>
      </c>
      <c r="G285" s="3" t="s">
        <v>19</v>
      </c>
      <c r="J285" s="3">
        <v>70</v>
      </c>
      <c r="K285" s="3" t="s">
        <v>21</v>
      </c>
      <c r="L285" s="3" t="s">
        <v>1896</v>
      </c>
      <c r="M285" s="28" t="s">
        <v>53</v>
      </c>
      <c r="N285" s="3">
        <v>5</v>
      </c>
      <c r="O285" s="3" t="s">
        <v>1466</v>
      </c>
      <c r="P285" s="3" t="s">
        <v>1562</v>
      </c>
      <c r="Q285" s="3" t="s">
        <v>21</v>
      </c>
      <c r="R285" s="3" t="s">
        <v>21</v>
      </c>
      <c r="S285" s="28" t="s">
        <v>1674</v>
      </c>
      <c r="T285" s="28" t="s">
        <v>1675</v>
      </c>
      <c r="U285" s="28" t="s">
        <v>1684</v>
      </c>
      <c r="V285" s="28" t="s">
        <v>1676</v>
      </c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</row>
    <row r="286" spans="1:80" s="3" customFormat="1" x14ac:dyDescent="0.25">
      <c r="A286" s="34">
        <v>285</v>
      </c>
      <c r="B286" s="46">
        <v>31678633</v>
      </c>
      <c r="C286" s="3">
        <v>4</v>
      </c>
      <c r="D286" s="3" t="s">
        <v>316</v>
      </c>
      <c r="E286" s="3" t="s">
        <v>2038</v>
      </c>
      <c r="F286" s="3" t="s">
        <v>28</v>
      </c>
      <c r="G286" s="3" t="s">
        <v>19</v>
      </c>
      <c r="J286" s="3">
        <v>70</v>
      </c>
      <c r="K286" s="3" t="s">
        <v>21</v>
      </c>
      <c r="L286" s="3" t="s">
        <v>1850</v>
      </c>
      <c r="M286" s="28" t="s">
        <v>53</v>
      </c>
      <c r="N286" s="3">
        <v>9</v>
      </c>
      <c r="O286" s="3" t="s">
        <v>1467</v>
      </c>
      <c r="P286" s="3" t="s">
        <v>1563</v>
      </c>
      <c r="Q286" s="3" t="s">
        <v>21</v>
      </c>
      <c r="R286" s="3" t="s">
        <v>21</v>
      </c>
      <c r="S286" s="28" t="s">
        <v>1674</v>
      </c>
      <c r="T286" s="28" t="s">
        <v>1675</v>
      </c>
      <c r="U286" s="28" t="s">
        <v>1684</v>
      </c>
      <c r="V286" s="28" t="s">
        <v>1676</v>
      </c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</row>
    <row r="287" spans="1:80" s="3" customFormat="1" x14ac:dyDescent="0.25">
      <c r="A287" s="34">
        <v>286</v>
      </c>
      <c r="B287" s="46">
        <v>31677156</v>
      </c>
      <c r="C287" s="3">
        <v>1</v>
      </c>
      <c r="D287" s="3" t="s">
        <v>63</v>
      </c>
      <c r="E287" s="3" t="s">
        <v>2059</v>
      </c>
      <c r="F287" s="3" t="s">
        <v>18</v>
      </c>
      <c r="G287" s="3" t="s">
        <v>19</v>
      </c>
      <c r="J287" s="3">
        <v>100</v>
      </c>
      <c r="K287" s="3" t="s">
        <v>225</v>
      </c>
      <c r="L287" s="3" t="s">
        <v>1926</v>
      </c>
      <c r="M287" s="3" t="s">
        <v>53</v>
      </c>
      <c r="N287" s="3" t="s">
        <v>21</v>
      </c>
      <c r="O287" s="3" t="s">
        <v>1468</v>
      </c>
      <c r="P287" s="3" t="s">
        <v>1564</v>
      </c>
      <c r="Q287" s="3" t="s">
        <v>21</v>
      </c>
      <c r="R287" s="3" t="s">
        <v>21</v>
      </c>
      <c r="S287" s="28" t="s">
        <v>1689</v>
      </c>
      <c r="T287" s="28" t="s">
        <v>1746</v>
      </c>
      <c r="U287" s="28" t="s">
        <v>1663</v>
      </c>
      <c r="V287" s="28" t="s">
        <v>1747</v>
      </c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</row>
    <row r="288" spans="1:80" s="3" customFormat="1" x14ac:dyDescent="0.25">
      <c r="A288" s="34">
        <v>287</v>
      </c>
      <c r="B288" s="46">
        <v>29650288</v>
      </c>
      <c r="C288" s="3">
        <v>1</v>
      </c>
      <c r="D288" s="3" t="s">
        <v>548</v>
      </c>
      <c r="E288" s="3" t="s">
        <v>2043</v>
      </c>
      <c r="F288" s="3" t="s">
        <v>18</v>
      </c>
      <c r="G288" s="3" t="s">
        <v>19</v>
      </c>
      <c r="J288" s="3" t="s">
        <v>21</v>
      </c>
      <c r="K288" s="3" t="s">
        <v>21</v>
      </c>
      <c r="L288" s="3" t="s">
        <v>21</v>
      </c>
      <c r="M288" s="3" t="s">
        <v>21</v>
      </c>
      <c r="N288" s="3" t="s">
        <v>21</v>
      </c>
      <c r="O288" s="3" t="s">
        <v>1469</v>
      </c>
      <c r="P288" s="3" t="s">
        <v>1565</v>
      </c>
      <c r="Q288" s="3" t="s">
        <v>21</v>
      </c>
      <c r="R288" s="3" t="s">
        <v>21</v>
      </c>
      <c r="S288" s="28" t="s">
        <v>21</v>
      </c>
      <c r="T288" s="28" t="s">
        <v>21</v>
      </c>
      <c r="U288" s="28" t="s">
        <v>21</v>
      </c>
      <c r="V288" s="28" t="s">
        <v>21</v>
      </c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</row>
    <row r="289" spans="1:80" s="3" customFormat="1" x14ac:dyDescent="0.25">
      <c r="A289" s="34">
        <v>288</v>
      </c>
      <c r="B289" s="46">
        <v>30065179</v>
      </c>
      <c r="C289" s="3">
        <v>1</v>
      </c>
      <c r="D289" s="28" t="s">
        <v>1840</v>
      </c>
      <c r="E289" s="3" t="s">
        <v>2038</v>
      </c>
      <c r="F289" s="3" t="s">
        <v>18</v>
      </c>
      <c r="G289" s="3" t="s">
        <v>19</v>
      </c>
      <c r="J289" s="3">
        <v>61</v>
      </c>
      <c r="K289" s="3" t="s">
        <v>21</v>
      </c>
      <c r="L289" s="3" t="s">
        <v>1851</v>
      </c>
      <c r="M289" s="3" t="s">
        <v>22</v>
      </c>
      <c r="N289" s="3" t="s">
        <v>1928</v>
      </c>
      <c r="O289" s="3" t="s">
        <v>1470</v>
      </c>
      <c r="P289" s="3" t="s">
        <v>1566</v>
      </c>
      <c r="Q289" s="3" t="s">
        <v>21</v>
      </c>
      <c r="R289" s="3" t="s">
        <v>21</v>
      </c>
      <c r="S289" s="28" t="s">
        <v>1732</v>
      </c>
      <c r="T289" s="28" t="s">
        <v>1626</v>
      </c>
      <c r="U289" s="28" t="s">
        <v>1668</v>
      </c>
      <c r="V289" s="28" t="s">
        <v>1733</v>
      </c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</row>
    <row r="290" spans="1:80" s="3" customFormat="1" x14ac:dyDescent="0.25">
      <c r="A290" s="34">
        <v>289</v>
      </c>
      <c r="B290" s="3">
        <v>30427254</v>
      </c>
      <c r="C290" s="3">
        <v>1</v>
      </c>
      <c r="D290" s="3" t="s">
        <v>98</v>
      </c>
      <c r="E290" s="3" t="s">
        <v>2041</v>
      </c>
      <c r="F290" s="3" t="s">
        <v>18</v>
      </c>
      <c r="G290" s="3" t="s">
        <v>19</v>
      </c>
      <c r="J290" s="28" t="s">
        <v>1619</v>
      </c>
      <c r="K290" s="3" t="s">
        <v>21</v>
      </c>
      <c r="L290" s="3">
        <v>25</v>
      </c>
      <c r="M290" s="3" t="s">
        <v>22</v>
      </c>
      <c r="N290" s="3">
        <v>3</v>
      </c>
      <c r="O290" s="6" t="s">
        <v>382</v>
      </c>
      <c r="P290" s="3" t="s">
        <v>1567</v>
      </c>
      <c r="Q290" s="3" t="s">
        <v>2001</v>
      </c>
      <c r="R290" s="3" t="s">
        <v>21</v>
      </c>
      <c r="S290" s="28" t="s">
        <v>1708</v>
      </c>
      <c r="T290" s="28" t="s">
        <v>1709</v>
      </c>
      <c r="U290" s="28" t="s">
        <v>1710</v>
      </c>
      <c r="V290" s="28" t="s">
        <v>1711</v>
      </c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</row>
    <row r="291" spans="1:80" s="3" customFormat="1" x14ac:dyDescent="0.25">
      <c r="A291" s="34">
        <v>290</v>
      </c>
      <c r="B291" s="3">
        <v>32926735</v>
      </c>
      <c r="C291" s="3">
        <v>1</v>
      </c>
      <c r="D291" s="3" t="s">
        <v>98</v>
      </c>
      <c r="E291" s="3" t="s">
        <v>2041</v>
      </c>
      <c r="F291" s="3" t="s">
        <v>18</v>
      </c>
      <c r="G291" s="3" t="s">
        <v>19</v>
      </c>
      <c r="J291" s="28" t="s">
        <v>1914</v>
      </c>
      <c r="K291" s="3" t="s">
        <v>21</v>
      </c>
      <c r="L291" s="3">
        <v>9</v>
      </c>
      <c r="M291" s="3" t="s">
        <v>22</v>
      </c>
      <c r="N291" s="28">
        <v>6</v>
      </c>
      <c r="O291" s="3" t="s">
        <v>172</v>
      </c>
      <c r="P291" s="3" t="s">
        <v>176</v>
      </c>
      <c r="Q291" s="3" t="s">
        <v>21</v>
      </c>
      <c r="R291" s="3" t="s">
        <v>21</v>
      </c>
      <c r="S291" s="28" t="s">
        <v>1758</v>
      </c>
      <c r="T291" s="28" t="s">
        <v>1759</v>
      </c>
      <c r="U291" s="28" t="s">
        <v>1745</v>
      </c>
      <c r="V291" s="28" t="s">
        <v>1760</v>
      </c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</row>
    <row r="292" spans="1:80" s="3" customFormat="1" x14ac:dyDescent="0.25">
      <c r="A292" s="34">
        <v>291</v>
      </c>
      <c r="B292" s="3">
        <v>32926735</v>
      </c>
      <c r="C292" s="3">
        <v>2</v>
      </c>
      <c r="D292" s="28" t="s">
        <v>1841</v>
      </c>
      <c r="E292" s="3" t="s">
        <v>2061</v>
      </c>
      <c r="F292" s="3" t="s">
        <v>18</v>
      </c>
      <c r="G292" s="3" t="s">
        <v>19</v>
      </c>
      <c r="J292" s="28" t="s">
        <v>1914</v>
      </c>
      <c r="K292" s="3" t="s">
        <v>21</v>
      </c>
      <c r="L292" s="3">
        <v>9</v>
      </c>
      <c r="M292" s="3" t="s">
        <v>22</v>
      </c>
      <c r="N292" s="28">
        <v>6</v>
      </c>
      <c r="O292" s="3" t="s">
        <v>132</v>
      </c>
      <c r="P292" s="3" t="s">
        <v>152</v>
      </c>
      <c r="Q292" s="3" t="s">
        <v>21</v>
      </c>
      <c r="R292" s="3" t="s">
        <v>21</v>
      </c>
      <c r="S292" s="28" t="s">
        <v>1758</v>
      </c>
      <c r="T292" s="28" t="s">
        <v>1759</v>
      </c>
      <c r="U292" s="28" t="s">
        <v>1745</v>
      </c>
      <c r="V292" s="28" t="s">
        <v>1760</v>
      </c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</row>
    <row r="293" spans="1:80" s="3" customFormat="1" x14ac:dyDescent="0.25">
      <c r="A293" s="34">
        <v>292</v>
      </c>
      <c r="B293" s="46">
        <v>32910708</v>
      </c>
      <c r="C293" s="3">
        <v>1</v>
      </c>
      <c r="D293" s="3" t="s">
        <v>67</v>
      </c>
      <c r="E293" s="3" t="s">
        <v>2038</v>
      </c>
      <c r="F293" s="3" t="s">
        <v>18</v>
      </c>
      <c r="G293" s="3" t="s">
        <v>19</v>
      </c>
      <c r="J293" s="3">
        <v>62</v>
      </c>
      <c r="K293" s="3" t="s">
        <v>71</v>
      </c>
      <c r="L293" s="3" t="s">
        <v>1342</v>
      </c>
      <c r="M293" s="3" t="s">
        <v>53</v>
      </c>
      <c r="N293" s="3">
        <v>12</v>
      </c>
      <c r="O293" s="3" t="s">
        <v>72</v>
      </c>
      <c r="P293" s="8" t="s">
        <v>1374</v>
      </c>
      <c r="Q293" s="3" t="s">
        <v>21</v>
      </c>
      <c r="R293" s="3" t="s">
        <v>21</v>
      </c>
      <c r="S293" s="28" t="s">
        <v>1625</v>
      </c>
      <c r="T293" s="28" t="s">
        <v>1646</v>
      </c>
      <c r="U293" s="28" t="s">
        <v>1627</v>
      </c>
      <c r="V293" s="28" t="s">
        <v>1647</v>
      </c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</row>
    <row r="294" spans="1:80" s="3" customFormat="1" x14ac:dyDescent="0.25">
      <c r="A294" s="34">
        <v>293</v>
      </c>
      <c r="B294" s="46">
        <v>32910708</v>
      </c>
      <c r="C294" s="3">
        <v>2</v>
      </c>
      <c r="D294" s="3" t="s">
        <v>549</v>
      </c>
      <c r="E294" s="3" t="s">
        <v>2041</v>
      </c>
      <c r="F294" s="3" t="s">
        <v>18</v>
      </c>
      <c r="G294" s="3" t="s">
        <v>19</v>
      </c>
      <c r="J294" s="3">
        <v>62</v>
      </c>
      <c r="K294" s="3" t="s">
        <v>550</v>
      </c>
      <c r="L294" s="3" t="s">
        <v>1342</v>
      </c>
      <c r="M294" s="3" t="s">
        <v>53</v>
      </c>
      <c r="N294" s="3">
        <v>12</v>
      </c>
      <c r="O294" s="3" t="s">
        <v>551</v>
      </c>
      <c r="P294" s="3" t="s">
        <v>552</v>
      </c>
      <c r="Q294" s="3" t="s">
        <v>21</v>
      </c>
      <c r="R294" s="3" t="s">
        <v>21</v>
      </c>
      <c r="S294" s="28" t="s">
        <v>1625</v>
      </c>
      <c r="T294" s="28" t="s">
        <v>1646</v>
      </c>
      <c r="U294" s="28" t="s">
        <v>1627</v>
      </c>
      <c r="V294" s="28" t="s">
        <v>1647</v>
      </c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</row>
    <row r="295" spans="1:80" s="3" customFormat="1" x14ac:dyDescent="0.25">
      <c r="A295" s="34">
        <v>294</v>
      </c>
      <c r="B295" s="46">
        <v>32910708</v>
      </c>
      <c r="C295" s="3">
        <v>3</v>
      </c>
      <c r="D295" s="3" t="s">
        <v>553</v>
      </c>
      <c r="E295" s="3" t="s">
        <v>2041</v>
      </c>
      <c r="F295" s="3" t="s">
        <v>18</v>
      </c>
      <c r="G295" s="3" t="s">
        <v>19</v>
      </c>
      <c r="J295" s="3">
        <v>62</v>
      </c>
      <c r="K295" s="3" t="s">
        <v>249</v>
      </c>
      <c r="L295" s="3" t="s">
        <v>1342</v>
      </c>
      <c r="M295" s="3" t="s">
        <v>53</v>
      </c>
      <c r="N295" s="3">
        <v>12</v>
      </c>
      <c r="O295" s="3" t="s">
        <v>554</v>
      </c>
      <c r="P295" s="3" t="s">
        <v>47</v>
      </c>
      <c r="Q295" s="3" t="s">
        <v>21</v>
      </c>
      <c r="R295" s="3" t="s">
        <v>21</v>
      </c>
      <c r="S295" s="28" t="s">
        <v>1625</v>
      </c>
      <c r="T295" s="28" t="s">
        <v>1646</v>
      </c>
      <c r="U295" s="28" t="s">
        <v>1627</v>
      </c>
      <c r="V295" s="28" t="s">
        <v>1647</v>
      </c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</row>
    <row r="296" spans="1:80" s="3" customFormat="1" x14ac:dyDescent="0.25">
      <c r="A296" s="34">
        <v>295</v>
      </c>
      <c r="B296" s="46">
        <v>32910708</v>
      </c>
      <c r="C296" s="3">
        <v>4</v>
      </c>
      <c r="D296" s="3" t="s">
        <v>555</v>
      </c>
      <c r="E296" s="3" t="s">
        <v>2056</v>
      </c>
      <c r="F296" s="3" t="s">
        <v>18</v>
      </c>
      <c r="G296" s="3" t="s">
        <v>19</v>
      </c>
      <c r="J296" s="3">
        <v>62</v>
      </c>
      <c r="K296" s="3" t="s">
        <v>151</v>
      </c>
      <c r="L296" s="3" t="s">
        <v>1342</v>
      </c>
      <c r="M296" s="3" t="s">
        <v>53</v>
      </c>
      <c r="N296" s="3">
        <v>12</v>
      </c>
      <c r="O296" s="3" t="s">
        <v>556</v>
      </c>
      <c r="P296" s="3" t="s">
        <v>385</v>
      </c>
      <c r="Q296" s="3" t="s">
        <v>21</v>
      </c>
      <c r="R296" s="3" t="s">
        <v>21</v>
      </c>
      <c r="S296" s="28" t="s">
        <v>1625</v>
      </c>
      <c r="T296" s="28" t="s">
        <v>1646</v>
      </c>
      <c r="U296" s="28" t="s">
        <v>1627</v>
      </c>
      <c r="V296" s="28" t="s">
        <v>1647</v>
      </c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</row>
    <row r="297" spans="1:80" s="3" customFormat="1" x14ac:dyDescent="0.25">
      <c r="A297" s="34">
        <v>296</v>
      </c>
      <c r="B297" s="46">
        <v>32871460</v>
      </c>
      <c r="C297" s="3">
        <v>1</v>
      </c>
      <c r="D297" s="3" t="s">
        <v>482</v>
      </c>
      <c r="E297" s="3" t="s">
        <v>2057</v>
      </c>
      <c r="F297" s="3" t="s">
        <v>18</v>
      </c>
      <c r="G297" s="3" t="s">
        <v>19</v>
      </c>
      <c r="J297" s="3" t="s">
        <v>1966</v>
      </c>
      <c r="K297" s="3" t="s">
        <v>51</v>
      </c>
      <c r="L297" s="3">
        <v>1</v>
      </c>
      <c r="M297" s="3" t="s">
        <v>22</v>
      </c>
      <c r="N297" s="3" t="s">
        <v>21</v>
      </c>
      <c r="O297" s="3" t="s">
        <v>133</v>
      </c>
      <c r="P297" s="3" t="s">
        <v>152</v>
      </c>
      <c r="Q297" s="3" t="s">
        <v>21</v>
      </c>
      <c r="R297" s="3" t="s">
        <v>21</v>
      </c>
      <c r="S297" s="28" t="s">
        <v>1689</v>
      </c>
      <c r="T297" s="28" t="s">
        <v>1771</v>
      </c>
      <c r="U297" s="28" t="s">
        <v>1728</v>
      </c>
      <c r="V297" s="28" t="s">
        <v>1772</v>
      </c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</row>
    <row r="298" spans="1:80" s="3" customFormat="1" x14ac:dyDescent="0.25">
      <c r="A298" s="34">
        <v>297</v>
      </c>
      <c r="B298" s="46">
        <v>32871460</v>
      </c>
      <c r="C298" s="3">
        <v>2</v>
      </c>
      <c r="D298" s="3" t="s">
        <v>482</v>
      </c>
      <c r="E298" s="3" t="s">
        <v>2057</v>
      </c>
      <c r="F298" s="3" t="s">
        <v>18</v>
      </c>
      <c r="G298" s="3" t="s">
        <v>19</v>
      </c>
      <c r="J298" s="3" t="s">
        <v>1966</v>
      </c>
      <c r="K298" s="3" t="s">
        <v>384</v>
      </c>
      <c r="L298" s="3" t="s">
        <v>1869</v>
      </c>
      <c r="M298" s="3" t="s">
        <v>22</v>
      </c>
      <c r="N298" s="3" t="s">
        <v>21</v>
      </c>
      <c r="O298" s="3" t="s">
        <v>557</v>
      </c>
      <c r="P298" s="3" t="s">
        <v>558</v>
      </c>
      <c r="Q298" s="3" t="s">
        <v>21</v>
      </c>
      <c r="R298" s="3" t="s">
        <v>21</v>
      </c>
      <c r="S298" s="28" t="s">
        <v>1689</v>
      </c>
      <c r="T298" s="28" t="s">
        <v>1771</v>
      </c>
      <c r="U298" s="28" t="s">
        <v>1728</v>
      </c>
      <c r="V298" s="28" t="s">
        <v>1772</v>
      </c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</row>
    <row r="299" spans="1:80" s="3" customFormat="1" x14ac:dyDescent="0.25">
      <c r="A299" s="34">
        <v>298</v>
      </c>
      <c r="B299" s="46">
        <v>32871460</v>
      </c>
      <c r="C299" s="3">
        <v>3</v>
      </c>
      <c r="D299" s="3" t="s">
        <v>482</v>
      </c>
      <c r="E299" s="3" t="s">
        <v>2057</v>
      </c>
      <c r="F299" s="3" t="s">
        <v>18</v>
      </c>
      <c r="G299" s="3" t="s">
        <v>19</v>
      </c>
      <c r="J299" s="3" t="s">
        <v>1966</v>
      </c>
      <c r="K299" s="3" t="s">
        <v>301</v>
      </c>
      <c r="L299" s="3" t="s">
        <v>1900</v>
      </c>
      <c r="M299" s="3" t="s">
        <v>22</v>
      </c>
      <c r="N299" s="3" t="s">
        <v>21</v>
      </c>
      <c r="O299" s="3" t="s">
        <v>559</v>
      </c>
      <c r="P299" s="3" t="s">
        <v>264</v>
      </c>
      <c r="Q299" s="3" t="s">
        <v>21</v>
      </c>
      <c r="R299" s="3" t="s">
        <v>21</v>
      </c>
      <c r="S299" s="28" t="s">
        <v>1689</v>
      </c>
      <c r="T299" s="28" t="s">
        <v>1771</v>
      </c>
      <c r="U299" s="28" t="s">
        <v>1728</v>
      </c>
      <c r="V299" s="28" t="s">
        <v>1772</v>
      </c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</row>
    <row r="300" spans="1:80" s="3" customFormat="1" x14ac:dyDescent="0.25">
      <c r="A300" s="34">
        <v>299</v>
      </c>
      <c r="B300" s="46">
        <v>32871460</v>
      </c>
      <c r="C300" s="3">
        <v>4</v>
      </c>
      <c r="D300" s="3" t="s">
        <v>482</v>
      </c>
      <c r="E300" s="3" t="s">
        <v>2057</v>
      </c>
      <c r="F300" s="3" t="s">
        <v>18</v>
      </c>
      <c r="G300" s="3" t="s">
        <v>19</v>
      </c>
      <c r="J300" s="3" t="s">
        <v>1966</v>
      </c>
      <c r="K300" s="3" t="s">
        <v>560</v>
      </c>
      <c r="L300" s="3" t="s">
        <v>1898</v>
      </c>
      <c r="M300" s="3" t="s">
        <v>22</v>
      </c>
      <c r="N300" s="3" t="s">
        <v>21</v>
      </c>
      <c r="O300" s="3" t="s">
        <v>561</v>
      </c>
      <c r="P300" s="3" t="s">
        <v>215</v>
      </c>
      <c r="Q300" s="3" t="s">
        <v>21</v>
      </c>
      <c r="R300" s="3" t="s">
        <v>21</v>
      </c>
      <c r="S300" s="28" t="s">
        <v>1689</v>
      </c>
      <c r="T300" s="28" t="s">
        <v>1771</v>
      </c>
      <c r="U300" s="28" t="s">
        <v>1728</v>
      </c>
      <c r="V300" s="28" t="s">
        <v>1772</v>
      </c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</row>
    <row r="301" spans="1:80" s="3" customFormat="1" x14ac:dyDescent="0.25">
      <c r="A301" s="34">
        <v>300</v>
      </c>
      <c r="B301" s="46">
        <v>32871460</v>
      </c>
      <c r="C301" s="3">
        <v>5</v>
      </c>
      <c r="D301" s="3" t="s">
        <v>482</v>
      </c>
      <c r="E301" s="3" t="s">
        <v>2057</v>
      </c>
      <c r="F301" s="3" t="s">
        <v>18</v>
      </c>
      <c r="G301" s="3" t="s">
        <v>19</v>
      </c>
      <c r="J301" s="3" t="s">
        <v>1966</v>
      </c>
      <c r="K301" s="3" t="s">
        <v>562</v>
      </c>
      <c r="L301" s="3" t="s">
        <v>1927</v>
      </c>
      <c r="M301" s="3" t="s">
        <v>22</v>
      </c>
      <c r="N301" s="3" t="s">
        <v>21</v>
      </c>
      <c r="O301" s="3" t="s">
        <v>365</v>
      </c>
      <c r="P301" s="3" t="s">
        <v>66</v>
      </c>
      <c r="Q301" s="3" t="s">
        <v>21</v>
      </c>
      <c r="R301" s="3" t="s">
        <v>21</v>
      </c>
      <c r="S301" s="28" t="s">
        <v>1689</v>
      </c>
      <c r="T301" s="28" t="s">
        <v>1771</v>
      </c>
      <c r="U301" s="28" t="s">
        <v>1728</v>
      </c>
      <c r="V301" s="28" t="s">
        <v>1772</v>
      </c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</row>
    <row r="302" spans="1:80" s="3" customFormat="1" x14ac:dyDescent="0.25">
      <c r="A302" s="34">
        <v>301</v>
      </c>
      <c r="B302" s="46">
        <v>32517381</v>
      </c>
      <c r="C302" s="3">
        <v>1</v>
      </c>
      <c r="D302" s="3" t="s">
        <v>229</v>
      </c>
      <c r="E302" s="3" t="s">
        <v>2045</v>
      </c>
      <c r="F302" s="3" t="s">
        <v>18</v>
      </c>
      <c r="G302" s="3" t="s">
        <v>19</v>
      </c>
      <c r="J302" s="3">
        <v>60</v>
      </c>
      <c r="K302" s="3" t="s">
        <v>21</v>
      </c>
      <c r="L302" s="28" t="s">
        <v>21</v>
      </c>
      <c r="M302" s="3" t="s">
        <v>22</v>
      </c>
      <c r="N302" s="3" t="s">
        <v>21</v>
      </c>
      <c r="O302" s="3" t="s">
        <v>1471</v>
      </c>
      <c r="P302" s="3" t="s">
        <v>1568</v>
      </c>
      <c r="Q302" s="3" t="s">
        <v>21</v>
      </c>
      <c r="R302" s="3" t="s">
        <v>21</v>
      </c>
      <c r="S302" s="28" t="s">
        <v>1625</v>
      </c>
      <c r="T302" s="28" t="s">
        <v>1626</v>
      </c>
      <c r="U302" s="28" t="s">
        <v>1627</v>
      </c>
      <c r="V302" s="28" t="s">
        <v>1628</v>
      </c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</row>
    <row r="303" spans="1:80" s="3" customFormat="1" x14ac:dyDescent="0.25">
      <c r="A303" s="34">
        <v>302</v>
      </c>
      <c r="B303" s="46">
        <v>32517381</v>
      </c>
      <c r="C303" s="3">
        <v>2</v>
      </c>
      <c r="D303" s="3" t="s">
        <v>227</v>
      </c>
      <c r="E303" s="3" t="s">
        <v>2045</v>
      </c>
      <c r="F303" s="3" t="s">
        <v>18</v>
      </c>
      <c r="G303" s="3" t="s">
        <v>19</v>
      </c>
      <c r="J303" s="3">
        <v>60</v>
      </c>
      <c r="K303" s="3" t="s">
        <v>21</v>
      </c>
      <c r="L303" s="28" t="s">
        <v>21</v>
      </c>
      <c r="M303" s="3" t="s">
        <v>22</v>
      </c>
      <c r="N303" s="3" t="s">
        <v>21</v>
      </c>
      <c r="O303" s="3" t="s">
        <v>1472</v>
      </c>
      <c r="P303" s="3" t="s">
        <v>1569</v>
      </c>
      <c r="Q303" s="3" t="s">
        <v>21</v>
      </c>
      <c r="R303" s="3" t="s">
        <v>21</v>
      </c>
      <c r="S303" s="28" t="s">
        <v>1625</v>
      </c>
      <c r="T303" s="28" t="s">
        <v>1626</v>
      </c>
      <c r="U303" s="28" t="s">
        <v>1627</v>
      </c>
      <c r="V303" s="28" t="s">
        <v>1628</v>
      </c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</row>
    <row r="304" spans="1:80" s="3" customFormat="1" x14ac:dyDescent="0.25">
      <c r="A304" s="34">
        <v>303</v>
      </c>
      <c r="B304" s="46">
        <v>32517381</v>
      </c>
      <c r="C304" s="3">
        <v>3</v>
      </c>
      <c r="D304" s="3" t="s">
        <v>566</v>
      </c>
      <c r="E304" s="3" t="s">
        <v>2045</v>
      </c>
      <c r="F304" s="3" t="s">
        <v>18</v>
      </c>
      <c r="G304" s="3" t="s">
        <v>19</v>
      </c>
      <c r="J304" s="3">
        <v>60</v>
      </c>
      <c r="K304" s="3" t="s">
        <v>21</v>
      </c>
      <c r="L304" s="28" t="s">
        <v>21</v>
      </c>
      <c r="M304" s="3" t="s">
        <v>22</v>
      </c>
      <c r="N304" s="3" t="s">
        <v>21</v>
      </c>
      <c r="O304" s="3" t="s">
        <v>1473</v>
      </c>
      <c r="P304" s="3" t="s">
        <v>1570</v>
      </c>
      <c r="Q304" s="3" t="s">
        <v>21</v>
      </c>
      <c r="R304" s="3" t="s">
        <v>21</v>
      </c>
      <c r="S304" s="28" t="s">
        <v>1625</v>
      </c>
      <c r="T304" s="28" t="s">
        <v>1626</v>
      </c>
      <c r="U304" s="28" t="s">
        <v>1627</v>
      </c>
      <c r="V304" s="28" t="s">
        <v>1628</v>
      </c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</row>
    <row r="305" spans="1:80" s="3" customFormat="1" x14ac:dyDescent="0.25">
      <c r="A305" s="34">
        <v>304</v>
      </c>
      <c r="B305" s="46">
        <v>32517381</v>
      </c>
      <c r="C305" s="3">
        <v>4</v>
      </c>
      <c r="D305" s="3" t="s">
        <v>567</v>
      </c>
      <c r="E305" s="3" t="s">
        <v>2045</v>
      </c>
      <c r="F305" s="3" t="s">
        <v>18</v>
      </c>
      <c r="G305" s="3" t="s">
        <v>19</v>
      </c>
      <c r="J305" s="3">
        <v>60</v>
      </c>
      <c r="K305" s="3" t="s">
        <v>21</v>
      </c>
      <c r="L305" s="28" t="s">
        <v>21</v>
      </c>
      <c r="M305" s="3" t="s">
        <v>22</v>
      </c>
      <c r="N305" s="3" t="s">
        <v>21</v>
      </c>
      <c r="O305" s="3" t="s">
        <v>1474</v>
      </c>
      <c r="P305" s="8" t="s">
        <v>1571</v>
      </c>
      <c r="Q305" s="3" t="s">
        <v>21</v>
      </c>
      <c r="R305" s="3" t="s">
        <v>21</v>
      </c>
      <c r="S305" s="28" t="s">
        <v>1625</v>
      </c>
      <c r="T305" s="28" t="s">
        <v>1626</v>
      </c>
      <c r="U305" s="28" t="s">
        <v>1627</v>
      </c>
      <c r="V305" s="28" t="s">
        <v>1628</v>
      </c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</row>
    <row r="306" spans="1:80" s="3" customFormat="1" x14ac:dyDescent="0.25">
      <c r="A306" s="34">
        <v>305</v>
      </c>
      <c r="B306" s="46">
        <v>32413889</v>
      </c>
      <c r="C306" s="3">
        <v>1</v>
      </c>
      <c r="D306" s="28" t="s">
        <v>434</v>
      </c>
      <c r="E306" s="3" t="s">
        <v>2041</v>
      </c>
      <c r="F306" s="3" t="s">
        <v>18</v>
      </c>
      <c r="G306" s="3" t="s">
        <v>19</v>
      </c>
      <c r="J306" s="3" t="s">
        <v>21</v>
      </c>
      <c r="K306" s="3" t="s">
        <v>21</v>
      </c>
      <c r="L306" s="3" t="s">
        <v>1928</v>
      </c>
      <c r="M306" s="3" t="s">
        <v>22</v>
      </c>
      <c r="N306" s="3" t="s">
        <v>1945</v>
      </c>
      <c r="O306" s="28" t="s">
        <v>575</v>
      </c>
      <c r="P306" s="3" t="s">
        <v>31</v>
      </c>
      <c r="Q306" s="3" t="s">
        <v>2002</v>
      </c>
      <c r="R306" s="3" t="s">
        <v>21</v>
      </c>
      <c r="S306" s="28" t="s">
        <v>21</v>
      </c>
      <c r="T306" s="28" t="s">
        <v>21</v>
      </c>
      <c r="U306" s="28" t="s">
        <v>21</v>
      </c>
      <c r="V306" s="28" t="s">
        <v>21</v>
      </c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</row>
    <row r="307" spans="1:80" s="3" customFormat="1" x14ac:dyDescent="0.25">
      <c r="A307" s="34">
        <v>306</v>
      </c>
      <c r="B307" s="46">
        <v>32413889</v>
      </c>
      <c r="C307" s="3">
        <v>2</v>
      </c>
      <c r="D307" s="28" t="s">
        <v>142</v>
      </c>
      <c r="E307" s="3" t="s">
        <v>2041</v>
      </c>
      <c r="F307" s="3" t="s">
        <v>18</v>
      </c>
      <c r="G307" s="3" t="s">
        <v>19</v>
      </c>
      <c r="J307" s="3" t="s">
        <v>21</v>
      </c>
      <c r="K307" s="3" t="s">
        <v>21</v>
      </c>
      <c r="L307" s="3" t="s">
        <v>1928</v>
      </c>
      <c r="M307" s="3" t="s">
        <v>22</v>
      </c>
      <c r="N307" s="3" t="s">
        <v>1945</v>
      </c>
      <c r="O307" s="28" t="s">
        <v>58</v>
      </c>
      <c r="P307" s="3" t="s">
        <v>491</v>
      </c>
      <c r="Q307" s="3" t="s">
        <v>2003</v>
      </c>
      <c r="R307" s="3" t="s">
        <v>21</v>
      </c>
      <c r="S307" s="28" t="s">
        <v>21</v>
      </c>
      <c r="T307" s="28" t="s">
        <v>21</v>
      </c>
      <c r="U307" s="28" t="s">
        <v>21</v>
      </c>
      <c r="V307" s="28" t="s">
        <v>21</v>
      </c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</row>
    <row r="308" spans="1:80" s="3" customFormat="1" x14ac:dyDescent="0.25">
      <c r="A308" s="34">
        <v>307</v>
      </c>
      <c r="B308" s="46">
        <v>32347564</v>
      </c>
      <c r="C308" s="3">
        <v>1</v>
      </c>
      <c r="D308" s="28" t="s">
        <v>581</v>
      </c>
      <c r="E308" s="3" t="s">
        <v>2038</v>
      </c>
      <c r="F308" s="3" t="s">
        <v>28</v>
      </c>
      <c r="G308" s="3" t="s">
        <v>19</v>
      </c>
      <c r="J308" s="3" t="s">
        <v>1967</v>
      </c>
      <c r="K308" s="3" t="s">
        <v>497</v>
      </c>
      <c r="L308" s="3" t="s">
        <v>1900</v>
      </c>
      <c r="M308" s="3" t="s">
        <v>22</v>
      </c>
      <c r="N308" s="3" t="s">
        <v>21</v>
      </c>
      <c r="O308" s="3" t="s">
        <v>564</v>
      </c>
      <c r="P308" s="3" t="s">
        <v>278</v>
      </c>
      <c r="Q308" s="3" t="s">
        <v>21</v>
      </c>
      <c r="R308" s="3" t="s">
        <v>21</v>
      </c>
      <c r="S308" s="28" t="s">
        <v>1641</v>
      </c>
      <c r="T308" s="28" t="s">
        <v>1761</v>
      </c>
      <c r="U308" s="28" t="s">
        <v>1377</v>
      </c>
      <c r="V308" s="28" t="s">
        <v>1791</v>
      </c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</row>
    <row r="309" spans="1:80" s="3" customFormat="1" x14ac:dyDescent="0.25">
      <c r="A309" s="34">
        <v>308</v>
      </c>
      <c r="B309" s="46">
        <v>32347564</v>
      </c>
      <c r="C309" s="3">
        <v>2</v>
      </c>
      <c r="D309" s="28" t="s">
        <v>581</v>
      </c>
      <c r="E309" s="3" t="s">
        <v>2038</v>
      </c>
      <c r="F309" s="3" t="s">
        <v>28</v>
      </c>
      <c r="G309" s="3" t="s">
        <v>19</v>
      </c>
      <c r="J309" s="3" t="s">
        <v>1968</v>
      </c>
      <c r="K309" s="3" t="s">
        <v>384</v>
      </c>
      <c r="L309" s="3" t="s">
        <v>1929</v>
      </c>
      <c r="M309" s="3" t="s">
        <v>22</v>
      </c>
      <c r="N309" s="3" t="s">
        <v>21</v>
      </c>
      <c r="O309" s="3" t="s">
        <v>275</v>
      </c>
      <c r="P309" s="3" t="s">
        <v>195</v>
      </c>
      <c r="Q309" s="3" t="s">
        <v>21</v>
      </c>
      <c r="R309" s="3" t="s">
        <v>21</v>
      </c>
      <c r="S309" s="28" t="s">
        <v>1688</v>
      </c>
      <c r="T309" s="28" t="s">
        <v>1746</v>
      </c>
      <c r="U309" s="28" t="s">
        <v>1685</v>
      </c>
      <c r="V309" s="28" t="s">
        <v>1747</v>
      </c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</row>
    <row r="310" spans="1:80" s="3" customFormat="1" x14ac:dyDescent="0.25">
      <c r="A310" s="34">
        <v>309</v>
      </c>
      <c r="B310" s="46">
        <v>32347564</v>
      </c>
      <c r="C310" s="3">
        <v>3</v>
      </c>
      <c r="D310" s="28" t="s">
        <v>581</v>
      </c>
      <c r="E310" s="3" t="s">
        <v>2038</v>
      </c>
      <c r="F310" s="3" t="s">
        <v>28</v>
      </c>
      <c r="G310" s="3" t="s">
        <v>19</v>
      </c>
      <c r="J310" s="3" t="s">
        <v>1967</v>
      </c>
      <c r="K310" s="3" t="s">
        <v>62</v>
      </c>
      <c r="L310" s="3" t="s">
        <v>1898</v>
      </c>
      <c r="M310" s="3" t="s">
        <v>22</v>
      </c>
      <c r="N310" s="3" t="s">
        <v>21</v>
      </c>
      <c r="O310" s="3" t="s">
        <v>275</v>
      </c>
      <c r="P310" s="3" t="s">
        <v>195</v>
      </c>
      <c r="Q310" s="3" t="s">
        <v>21</v>
      </c>
      <c r="R310" s="3" t="s">
        <v>21</v>
      </c>
      <c r="S310" s="28" t="s">
        <v>1641</v>
      </c>
      <c r="T310" s="28" t="s">
        <v>1761</v>
      </c>
      <c r="U310" s="28" t="s">
        <v>1377</v>
      </c>
      <c r="V310" s="28" t="s">
        <v>1791</v>
      </c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</row>
    <row r="311" spans="1:80" s="3" customFormat="1" x14ac:dyDescent="0.25">
      <c r="A311" s="34">
        <v>310</v>
      </c>
      <c r="B311" s="46">
        <v>32347564</v>
      </c>
      <c r="C311" s="3">
        <v>4</v>
      </c>
      <c r="D311" s="28" t="s">
        <v>581</v>
      </c>
      <c r="E311" s="3" t="s">
        <v>2038</v>
      </c>
      <c r="F311" s="3" t="s">
        <v>28</v>
      </c>
      <c r="G311" s="3" t="s">
        <v>19</v>
      </c>
      <c r="J311" s="3" t="s">
        <v>1968</v>
      </c>
      <c r="K311" s="3" t="s">
        <v>200</v>
      </c>
      <c r="L311" s="3" t="s">
        <v>1851</v>
      </c>
      <c r="M311" s="3" t="s">
        <v>22</v>
      </c>
      <c r="N311" s="3" t="s">
        <v>21</v>
      </c>
      <c r="O311" s="3" t="s">
        <v>275</v>
      </c>
      <c r="P311" s="3" t="s">
        <v>278</v>
      </c>
      <c r="Q311" s="3" t="s">
        <v>21</v>
      </c>
      <c r="R311" s="3" t="s">
        <v>21</v>
      </c>
      <c r="S311" s="28" t="s">
        <v>1688</v>
      </c>
      <c r="T311" s="28" t="s">
        <v>1746</v>
      </c>
      <c r="U311" s="28" t="s">
        <v>1685</v>
      </c>
      <c r="V311" s="28" t="s">
        <v>1747</v>
      </c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</row>
    <row r="312" spans="1:80" s="3" customFormat="1" x14ac:dyDescent="0.25">
      <c r="A312" s="34">
        <v>311</v>
      </c>
      <c r="B312" s="46">
        <v>32347564</v>
      </c>
      <c r="C312" s="3">
        <v>5</v>
      </c>
      <c r="D312" s="28" t="s">
        <v>581</v>
      </c>
      <c r="E312" s="3" t="s">
        <v>2038</v>
      </c>
      <c r="F312" s="3" t="s">
        <v>28</v>
      </c>
      <c r="G312" s="3" t="s">
        <v>19</v>
      </c>
      <c r="J312" s="3" t="s">
        <v>1967</v>
      </c>
      <c r="K312" s="3" t="s">
        <v>62</v>
      </c>
      <c r="L312" s="3" t="s">
        <v>1927</v>
      </c>
      <c r="M312" s="3" t="s">
        <v>22</v>
      </c>
      <c r="N312" s="3" t="s">
        <v>21</v>
      </c>
      <c r="O312" s="3" t="s">
        <v>175</v>
      </c>
      <c r="P312" s="3" t="s">
        <v>278</v>
      </c>
      <c r="Q312" s="3" t="s">
        <v>21</v>
      </c>
      <c r="R312" s="3" t="s">
        <v>21</v>
      </c>
      <c r="S312" s="28" t="s">
        <v>1641</v>
      </c>
      <c r="T312" s="28" t="s">
        <v>1761</v>
      </c>
      <c r="U312" s="28" t="s">
        <v>1377</v>
      </c>
      <c r="V312" s="28" t="s">
        <v>1791</v>
      </c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</row>
    <row r="313" spans="1:80" s="3" customFormat="1" x14ac:dyDescent="0.25">
      <c r="A313" s="34">
        <v>312</v>
      </c>
      <c r="B313" s="46">
        <v>32347564</v>
      </c>
      <c r="C313" s="3">
        <v>6</v>
      </c>
      <c r="D313" s="28" t="s">
        <v>581</v>
      </c>
      <c r="E313" s="3" t="s">
        <v>2038</v>
      </c>
      <c r="F313" s="3" t="s">
        <v>28</v>
      </c>
      <c r="G313" s="3" t="s">
        <v>19</v>
      </c>
      <c r="J313" s="3" t="s">
        <v>1968</v>
      </c>
      <c r="K313" s="3" t="s">
        <v>46</v>
      </c>
      <c r="L313" s="3" t="s">
        <v>1870</v>
      </c>
      <c r="M313" s="3" t="s">
        <v>22</v>
      </c>
      <c r="N313" s="3" t="s">
        <v>21</v>
      </c>
      <c r="O313" s="3" t="s">
        <v>582</v>
      </c>
      <c r="P313" s="3" t="s">
        <v>276</v>
      </c>
      <c r="Q313" s="3" t="s">
        <v>21</v>
      </c>
      <c r="R313" s="3" t="s">
        <v>21</v>
      </c>
      <c r="S313" s="28" t="s">
        <v>1688</v>
      </c>
      <c r="T313" s="28" t="s">
        <v>1746</v>
      </c>
      <c r="U313" s="28" t="s">
        <v>1685</v>
      </c>
      <c r="V313" s="28" t="s">
        <v>1747</v>
      </c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</row>
    <row r="314" spans="1:80" s="3" customFormat="1" x14ac:dyDescent="0.25">
      <c r="A314" s="34">
        <v>313</v>
      </c>
      <c r="B314" s="46">
        <v>32347564</v>
      </c>
      <c r="C314" s="3">
        <v>7</v>
      </c>
      <c r="D314" s="28" t="s">
        <v>583</v>
      </c>
      <c r="E314" s="3" t="s">
        <v>2062</v>
      </c>
      <c r="F314" s="3" t="s">
        <v>18</v>
      </c>
      <c r="G314" s="3" t="s">
        <v>19</v>
      </c>
      <c r="J314" s="3" t="s">
        <v>1967</v>
      </c>
      <c r="K314" s="3" t="s">
        <v>61</v>
      </c>
      <c r="L314" s="3" t="s">
        <v>1900</v>
      </c>
      <c r="M314" s="3" t="s">
        <v>22</v>
      </c>
      <c r="N314" s="3" t="s">
        <v>21</v>
      </c>
      <c r="O314" s="3" t="s">
        <v>186</v>
      </c>
      <c r="P314" s="3" t="s">
        <v>195</v>
      </c>
      <c r="Q314" s="3" t="s">
        <v>21</v>
      </c>
      <c r="R314" s="3" t="s">
        <v>21</v>
      </c>
      <c r="S314" s="28" t="s">
        <v>1641</v>
      </c>
      <c r="T314" s="28" t="s">
        <v>1761</v>
      </c>
      <c r="U314" s="28" t="s">
        <v>1377</v>
      </c>
      <c r="V314" s="28" t="s">
        <v>1791</v>
      </c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</row>
    <row r="315" spans="1:80" s="3" customFormat="1" x14ac:dyDescent="0.25">
      <c r="A315" s="34">
        <v>314</v>
      </c>
      <c r="B315" s="46">
        <v>32347564</v>
      </c>
      <c r="C315" s="3">
        <v>8</v>
      </c>
      <c r="D315" s="28" t="s">
        <v>583</v>
      </c>
      <c r="E315" s="3" t="s">
        <v>2062</v>
      </c>
      <c r="F315" s="3" t="s">
        <v>18</v>
      </c>
      <c r="G315" s="3" t="s">
        <v>19</v>
      </c>
      <c r="J315" s="3" t="s">
        <v>1968</v>
      </c>
      <c r="K315" s="3" t="s">
        <v>384</v>
      </c>
      <c r="L315" s="3" t="s">
        <v>1929</v>
      </c>
      <c r="M315" s="3" t="s">
        <v>22</v>
      </c>
      <c r="N315" s="3" t="s">
        <v>21</v>
      </c>
      <c r="O315" s="3" t="s">
        <v>275</v>
      </c>
      <c r="P315" s="3" t="s">
        <v>195</v>
      </c>
      <c r="Q315" s="3" t="s">
        <v>21</v>
      </c>
      <c r="R315" s="3" t="s">
        <v>21</v>
      </c>
      <c r="S315" s="28" t="s">
        <v>1688</v>
      </c>
      <c r="T315" s="28" t="s">
        <v>1746</v>
      </c>
      <c r="U315" s="28" t="s">
        <v>1685</v>
      </c>
      <c r="V315" s="28" t="s">
        <v>1747</v>
      </c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</row>
    <row r="316" spans="1:80" s="3" customFormat="1" x14ac:dyDescent="0.25">
      <c r="A316" s="34">
        <v>315</v>
      </c>
      <c r="B316" s="46">
        <v>32347564</v>
      </c>
      <c r="C316" s="3">
        <v>9</v>
      </c>
      <c r="D316" s="28" t="s">
        <v>583</v>
      </c>
      <c r="E316" s="3" t="s">
        <v>2062</v>
      </c>
      <c r="F316" s="3" t="s">
        <v>18</v>
      </c>
      <c r="G316" s="3" t="s">
        <v>19</v>
      </c>
      <c r="J316" s="3" t="s">
        <v>1967</v>
      </c>
      <c r="K316" s="3" t="s">
        <v>61</v>
      </c>
      <c r="L316" s="3" t="s">
        <v>1898</v>
      </c>
      <c r="M316" s="3" t="s">
        <v>22</v>
      </c>
      <c r="N316" s="3" t="s">
        <v>21</v>
      </c>
      <c r="O316" s="3" t="s">
        <v>57</v>
      </c>
      <c r="P316" s="3" t="s">
        <v>278</v>
      </c>
      <c r="Q316" s="3" t="s">
        <v>21</v>
      </c>
      <c r="R316" s="3" t="s">
        <v>21</v>
      </c>
      <c r="S316" s="28" t="s">
        <v>1641</v>
      </c>
      <c r="T316" s="28" t="s">
        <v>1761</v>
      </c>
      <c r="U316" s="28" t="s">
        <v>1377</v>
      </c>
      <c r="V316" s="28" t="s">
        <v>1791</v>
      </c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</row>
    <row r="317" spans="1:80" s="3" customFormat="1" x14ac:dyDescent="0.25">
      <c r="A317" s="34">
        <v>316</v>
      </c>
      <c r="B317" s="46">
        <v>32347564</v>
      </c>
      <c r="C317" s="3">
        <v>10</v>
      </c>
      <c r="D317" s="28" t="s">
        <v>583</v>
      </c>
      <c r="E317" s="3" t="s">
        <v>2062</v>
      </c>
      <c r="F317" s="3" t="s">
        <v>18</v>
      </c>
      <c r="G317" s="3" t="s">
        <v>19</v>
      </c>
      <c r="J317" s="3" t="s">
        <v>1968</v>
      </c>
      <c r="K317" s="3" t="s">
        <v>190</v>
      </c>
      <c r="L317" s="3" t="s">
        <v>1851</v>
      </c>
      <c r="M317" s="3" t="s">
        <v>22</v>
      </c>
      <c r="N317" s="3" t="s">
        <v>21</v>
      </c>
      <c r="O317" s="3" t="s">
        <v>564</v>
      </c>
      <c r="P317" s="3" t="s">
        <v>193</v>
      </c>
      <c r="Q317" s="3" t="s">
        <v>21</v>
      </c>
      <c r="R317" s="3" t="s">
        <v>21</v>
      </c>
      <c r="S317" s="28" t="s">
        <v>1688</v>
      </c>
      <c r="T317" s="28" t="s">
        <v>1746</v>
      </c>
      <c r="U317" s="28" t="s">
        <v>1685</v>
      </c>
      <c r="V317" s="28" t="s">
        <v>1747</v>
      </c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</row>
    <row r="318" spans="1:80" s="3" customFormat="1" x14ac:dyDescent="0.25">
      <c r="A318" s="34">
        <v>317</v>
      </c>
      <c r="B318" s="46">
        <v>32347564</v>
      </c>
      <c r="C318" s="3">
        <v>11</v>
      </c>
      <c r="D318" s="28" t="s">
        <v>583</v>
      </c>
      <c r="E318" s="3" t="s">
        <v>2062</v>
      </c>
      <c r="F318" s="3" t="s">
        <v>18</v>
      </c>
      <c r="G318" s="3" t="s">
        <v>19</v>
      </c>
      <c r="J318" s="3" t="s">
        <v>1967</v>
      </c>
      <c r="K318" s="3" t="s">
        <v>286</v>
      </c>
      <c r="L318" s="3" t="s">
        <v>1927</v>
      </c>
      <c r="M318" s="3" t="s">
        <v>22</v>
      </c>
      <c r="N318" s="3" t="s">
        <v>21</v>
      </c>
      <c r="O318" s="3" t="s">
        <v>287</v>
      </c>
      <c r="P318" s="3" t="s">
        <v>278</v>
      </c>
      <c r="Q318" s="3" t="s">
        <v>21</v>
      </c>
      <c r="R318" s="3" t="s">
        <v>21</v>
      </c>
      <c r="S318" s="28" t="s">
        <v>1641</v>
      </c>
      <c r="T318" s="28" t="s">
        <v>1761</v>
      </c>
      <c r="U318" s="28" t="s">
        <v>1377</v>
      </c>
      <c r="V318" s="28" t="s">
        <v>1791</v>
      </c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</row>
    <row r="319" spans="1:80" s="3" customFormat="1" x14ac:dyDescent="0.25">
      <c r="A319" s="34">
        <v>318</v>
      </c>
      <c r="B319" s="46">
        <v>32347564</v>
      </c>
      <c r="C319" s="3">
        <v>12</v>
      </c>
      <c r="D319" s="28" t="s">
        <v>583</v>
      </c>
      <c r="E319" s="3" t="s">
        <v>2062</v>
      </c>
      <c r="F319" s="3" t="s">
        <v>18</v>
      </c>
      <c r="G319" s="3" t="s">
        <v>19</v>
      </c>
      <c r="J319" s="3" t="s">
        <v>1968</v>
      </c>
      <c r="K319" s="3" t="s">
        <v>206</v>
      </c>
      <c r="L319" s="3" t="s">
        <v>1870</v>
      </c>
      <c r="M319" s="3" t="s">
        <v>22</v>
      </c>
      <c r="N319" s="3" t="s">
        <v>21</v>
      </c>
      <c r="O319" s="3" t="s">
        <v>279</v>
      </c>
      <c r="P319" s="3" t="s">
        <v>278</v>
      </c>
      <c r="Q319" s="3" t="s">
        <v>21</v>
      </c>
      <c r="R319" s="3" t="s">
        <v>21</v>
      </c>
      <c r="S319" s="28" t="s">
        <v>1688</v>
      </c>
      <c r="T319" s="28" t="s">
        <v>1746</v>
      </c>
      <c r="U319" s="28" t="s">
        <v>1685</v>
      </c>
      <c r="V319" s="28" t="s">
        <v>1747</v>
      </c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</row>
    <row r="320" spans="1:80" s="3" customFormat="1" x14ac:dyDescent="0.25">
      <c r="A320" s="34">
        <v>319</v>
      </c>
      <c r="B320" s="46">
        <v>32347564</v>
      </c>
      <c r="C320" s="3">
        <v>13</v>
      </c>
      <c r="D320" s="28" t="s">
        <v>482</v>
      </c>
      <c r="E320" s="3" t="s">
        <v>2057</v>
      </c>
      <c r="F320" s="3" t="s">
        <v>18</v>
      </c>
      <c r="G320" s="3" t="s">
        <v>19</v>
      </c>
      <c r="J320" s="3" t="s">
        <v>1967</v>
      </c>
      <c r="K320" s="3" t="s">
        <v>301</v>
      </c>
      <c r="L320" s="3" t="s">
        <v>1900</v>
      </c>
      <c r="M320" s="3" t="s">
        <v>22</v>
      </c>
      <c r="N320" s="3" t="s">
        <v>21</v>
      </c>
      <c r="O320" s="3" t="s">
        <v>571</v>
      </c>
      <c r="P320" s="3" t="s">
        <v>276</v>
      </c>
      <c r="Q320" s="3" t="s">
        <v>21</v>
      </c>
      <c r="R320" s="3" t="s">
        <v>21</v>
      </c>
      <c r="S320" s="28" t="s">
        <v>1641</v>
      </c>
      <c r="T320" s="28" t="s">
        <v>1761</v>
      </c>
      <c r="U320" s="28" t="s">
        <v>1377</v>
      </c>
      <c r="V320" s="28" t="s">
        <v>1791</v>
      </c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</row>
    <row r="321" spans="1:80" s="3" customFormat="1" x14ac:dyDescent="0.25">
      <c r="A321" s="34">
        <v>320</v>
      </c>
      <c r="B321" s="46">
        <v>32347564</v>
      </c>
      <c r="C321" s="3">
        <v>14</v>
      </c>
      <c r="D321" s="28" t="s">
        <v>482</v>
      </c>
      <c r="E321" s="3" t="s">
        <v>2057</v>
      </c>
      <c r="F321" s="3" t="s">
        <v>18</v>
      </c>
      <c r="G321" s="3" t="s">
        <v>19</v>
      </c>
      <c r="J321" s="3" t="s">
        <v>1968</v>
      </c>
      <c r="K321" s="3" t="s">
        <v>560</v>
      </c>
      <c r="L321" s="3" t="s">
        <v>1929</v>
      </c>
      <c r="M321" s="3" t="s">
        <v>22</v>
      </c>
      <c r="N321" s="3" t="s">
        <v>21</v>
      </c>
      <c r="O321" s="3" t="s">
        <v>584</v>
      </c>
      <c r="P321" s="3" t="s">
        <v>278</v>
      </c>
      <c r="Q321" s="3" t="s">
        <v>21</v>
      </c>
      <c r="R321" s="3" t="s">
        <v>21</v>
      </c>
      <c r="S321" s="28" t="s">
        <v>1688</v>
      </c>
      <c r="T321" s="28" t="s">
        <v>1746</v>
      </c>
      <c r="U321" s="28" t="s">
        <v>1685</v>
      </c>
      <c r="V321" s="28" t="s">
        <v>1747</v>
      </c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</row>
    <row r="322" spans="1:80" s="3" customFormat="1" x14ac:dyDescent="0.25">
      <c r="A322" s="34">
        <v>321</v>
      </c>
      <c r="B322" s="46">
        <v>32347564</v>
      </c>
      <c r="C322" s="3">
        <v>15</v>
      </c>
      <c r="D322" s="28" t="s">
        <v>482</v>
      </c>
      <c r="E322" s="3" t="s">
        <v>2057</v>
      </c>
      <c r="F322" s="3" t="s">
        <v>18</v>
      </c>
      <c r="G322" s="3" t="s">
        <v>19</v>
      </c>
      <c r="J322" s="3" t="s">
        <v>1967</v>
      </c>
      <c r="K322" s="3" t="s">
        <v>585</v>
      </c>
      <c r="L322" s="3" t="s">
        <v>1898</v>
      </c>
      <c r="M322" s="3" t="s">
        <v>22</v>
      </c>
      <c r="N322" s="3" t="s">
        <v>21</v>
      </c>
      <c r="O322" s="3" t="s">
        <v>186</v>
      </c>
      <c r="P322" s="3" t="s">
        <v>195</v>
      </c>
      <c r="Q322" s="3" t="s">
        <v>21</v>
      </c>
      <c r="R322" s="3" t="s">
        <v>21</v>
      </c>
      <c r="S322" s="28" t="s">
        <v>1641</v>
      </c>
      <c r="T322" s="28" t="s">
        <v>1761</v>
      </c>
      <c r="U322" s="28" t="s">
        <v>1377</v>
      </c>
      <c r="V322" s="28" t="s">
        <v>1791</v>
      </c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</row>
    <row r="323" spans="1:80" s="3" customFormat="1" x14ac:dyDescent="0.25">
      <c r="A323" s="34">
        <v>322</v>
      </c>
      <c r="B323" s="46">
        <v>32347564</v>
      </c>
      <c r="C323" s="3">
        <v>16</v>
      </c>
      <c r="D323" s="28" t="s">
        <v>482</v>
      </c>
      <c r="E323" s="3" t="s">
        <v>2057</v>
      </c>
      <c r="F323" s="3" t="s">
        <v>18</v>
      </c>
      <c r="G323" s="3" t="s">
        <v>19</v>
      </c>
      <c r="J323" s="3" t="s">
        <v>1968</v>
      </c>
      <c r="K323" s="3" t="s">
        <v>585</v>
      </c>
      <c r="L323" s="3" t="s">
        <v>1851</v>
      </c>
      <c r="M323" s="3" t="s">
        <v>22</v>
      </c>
      <c r="N323" s="3" t="s">
        <v>21</v>
      </c>
      <c r="O323" s="3" t="s">
        <v>582</v>
      </c>
      <c r="P323" s="3" t="s">
        <v>195</v>
      </c>
      <c r="Q323" s="3" t="s">
        <v>21</v>
      </c>
      <c r="R323" s="3" t="s">
        <v>21</v>
      </c>
      <c r="S323" s="28" t="s">
        <v>1688</v>
      </c>
      <c r="T323" s="28" t="s">
        <v>1746</v>
      </c>
      <c r="U323" s="28" t="s">
        <v>1685</v>
      </c>
      <c r="V323" s="28" t="s">
        <v>1747</v>
      </c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</row>
    <row r="324" spans="1:80" s="3" customFormat="1" x14ac:dyDescent="0.25">
      <c r="A324" s="34">
        <v>323</v>
      </c>
      <c r="B324" s="46">
        <v>32347564</v>
      </c>
      <c r="C324" s="3">
        <v>17</v>
      </c>
      <c r="D324" s="28" t="s">
        <v>482</v>
      </c>
      <c r="E324" s="3" t="s">
        <v>2057</v>
      </c>
      <c r="F324" s="3" t="s">
        <v>18</v>
      </c>
      <c r="G324" s="3" t="s">
        <v>19</v>
      </c>
      <c r="J324" s="3" t="s">
        <v>1967</v>
      </c>
      <c r="K324" s="3" t="s">
        <v>586</v>
      </c>
      <c r="L324" s="3" t="s">
        <v>1927</v>
      </c>
      <c r="M324" s="3" t="s">
        <v>22</v>
      </c>
      <c r="N324" s="3" t="s">
        <v>21</v>
      </c>
      <c r="O324" s="3" t="s">
        <v>284</v>
      </c>
      <c r="P324" s="3" t="s">
        <v>195</v>
      </c>
      <c r="Q324" s="3" t="s">
        <v>21</v>
      </c>
      <c r="R324" s="3" t="s">
        <v>21</v>
      </c>
      <c r="S324" s="28" t="s">
        <v>1641</v>
      </c>
      <c r="T324" s="28" t="s">
        <v>1761</v>
      </c>
      <c r="U324" s="28" t="s">
        <v>1377</v>
      </c>
      <c r="V324" s="28" t="s">
        <v>1791</v>
      </c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</row>
    <row r="325" spans="1:80" s="3" customFormat="1" x14ac:dyDescent="0.25">
      <c r="A325" s="34">
        <v>324</v>
      </c>
      <c r="B325" s="46">
        <v>32347564</v>
      </c>
      <c r="C325" s="3">
        <v>18</v>
      </c>
      <c r="D325" s="28" t="s">
        <v>482</v>
      </c>
      <c r="E325" s="3" t="s">
        <v>2057</v>
      </c>
      <c r="F325" s="3" t="s">
        <v>18</v>
      </c>
      <c r="G325" s="3" t="s">
        <v>19</v>
      </c>
      <c r="J325" s="3" t="s">
        <v>1968</v>
      </c>
      <c r="K325" s="3" t="s">
        <v>587</v>
      </c>
      <c r="L325" s="3" t="s">
        <v>1870</v>
      </c>
      <c r="M325" s="3" t="s">
        <v>22</v>
      </c>
      <c r="N325" s="3" t="s">
        <v>21</v>
      </c>
      <c r="O325" s="3" t="s">
        <v>588</v>
      </c>
      <c r="P325" s="3" t="s">
        <v>195</v>
      </c>
      <c r="Q325" s="3" t="s">
        <v>21</v>
      </c>
      <c r="R325" s="3" t="s">
        <v>21</v>
      </c>
      <c r="S325" s="28" t="s">
        <v>1688</v>
      </c>
      <c r="T325" s="28" t="s">
        <v>1746</v>
      </c>
      <c r="U325" s="28" t="s">
        <v>1685</v>
      </c>
      <c r="V325" s="28" t="s">
        <v>1747</v>
      </c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  <c r="BY325" s="28"/>
      <c r="BZ325" s="28"/>
      <c r="CA325" s="28"/>
      <c r="CB325" s="28"/>
    </row>
    <row r="326" spans="1:80" s="3" customFormat="1" x14ac:dyDescent="0.25">
      <c r="A326" s="34">
        <v>325</v>
      </c>
      <c r="B326" s="46">
        <v>32347564</v>
      </c>
      <c r="C326" s="3">
        <v>19</v>
      </c>
      <c r="D326" s="28" t="s">
        <v>589</v>
      </c>
      <c r="E326" s="3" t="s">
        <v>2038</v>
      </c>
      <c r="F326" s="3" t="s">
        <v>18</v>
      </c>
      <c r="G326" s="3" t="s">
        <v>19</v>
      </c>
      <c r="J326" s="3" t="s">
        <v>1967</v>
      </c>
      <c r="K326" s="3" t="s">
        <v>161</v>
      </c>
      <c r="L326" s="3" t="s">
        <v>1900</v>
      </c>
      <c r="M326" s="3" t="s">
        <v>22</v>
      </c>
      <c r="N326" s="3" t="s">
        <v>21</v>
      </c>
      <c r="O326" s="3" t="s">
        <v>58</v>
      </c>
      <c r="P326" s="3" t="s">
        <v>278</v>
      </c>
      <c r="Q326" s="3" t="s">
        <v>21</v>
      </c>
      <c r="R326" s="3" t="s">
        <v>21</v>
      </c>
      <c r="S326" s="28" t="s">
        <v>1641</v>
      </c>
      <c r="T326" s="28" t="s">
        <v>1761</v>
      </c>
      <c r="U326" s="28" t="s">
        <v>1377</v>
      </c>
      <c r="V326" s="28" t="s">
        <v>1791</v>
      </c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</row>
    <row r="327" spans="1:80" s="3" customFormat="1" x14ac:dyDescent="0.25">
      <c r="A327" s="34">
        <v>326</v>
      </c>
      <c r="B327" s="46">
        <v>32347564</v>
      </c>
      <c r="C327" s="3">
        <v>20</v>
      </c>
      <c r="D327" s="28" t="s">
        <v>589</v>
      </c>
      <c r="E327" s="3" t="s">
        <v>2038</v>
      </c>
      <c r="F327" s="3" t="s">
        <v>18</v>
      </c>
      <c r="G327" s="3" t="s">
        <v>19</v>
      </c>
      <c r="J327" s="3" t="s">
        <v>1968</v>
      </c>
      <c r="K327" s="3" t="s">
        <v>308</v>
      </c>
      <c r="L327" s="3" t="s">
        <v>1929</v>
      </c>
      <c r="M327" s="3" t="s">
        <v>22</v>
      </c>
      <c r="N327" s="3" t="s">
        <v>21</v>
      </c>
      <c r="O327" s="3" t="s">
        <v>590</v>
      </c>
      <c r="P327" s="3" t="s">
        <v>278</v>
      </c>
      <c r="Q327" s="3" t="s">
        <v>21</v>
      </c>
      <c r="R327" s="3" t="s">
        <v>21</v>
      </c>
      <c r="S327" s="28" t="s">
        <v>1688</v>
      </c>
      <c r="T327" s="28" t="s">
        <v>1746</v>
      </c>
      <c r="U327" s="28" t="s">
        <v>1685</v>
      </c>
      <c r="V327" s="28" t="s">
        <v>1747</v>
      </c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</row>
    <row r="328" spans="1:80" s="3" customFormat="1" x14ac:dyDescent="0.25">
      <c r="A328" s="34">
        <v>327</v>
      </c>
      <c r="B328" s="46">
        <v>32347564</v>
      </c>
      <c r="C328" s="3">
        <v>21</v>
      </c>
      <c r="D328" s="28" t="s">
        <v>589</v>
      </c>
      <c r="E328" s="3" t="s">
        <v>2038</v>
      </c>
      <c r="F328" s="3" t="s">
        <v>18</v>
      </c>
      <c r="G328" s="3" t="s">
        <v>19</v>
      </c>
      <c r="J328" s="3" t="s">
        <v>1967</v>
      </c>
      <c r="K328" s="3" t="s">
        <v>591</v>
      </c>
      <c r="L328" s="3" t="s">
        <v>1898</v>
      </c>
      <c r="M328" s="3" t="s">
        <v>22</v>
      </c>
      <c r="N328" s="3" t="s">
        <v>21</v>
      </c>
      <c r="O328" s="3" t="s">
        <v>287</v>
      </c>
      <c r="P328" s="3" t="s">
        <v>59</v>
      </c>
      <c r="Q328" s="3" t="s">
        <v>21</v>
      </c>
      <c r="R328" s="3" t="s">
        <v>21</v>
      </c>
      <c r="S328" s="28" t="s">
        <v>1641</v>
      </c>
      <c r="T328" s="28" t="s">
        <v>1761</v>
      </c>
      <c r="U328" s="28" t="s">
        <v>1377</v>
      </c>
      <c r="V328" s="28" t="s">
        <v>1791</v>
      </c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</row>
    <row r="329" spans="1:80" s="3" customFormat="1" x14ac:dyDescent="0.25">
      <c r="A329" s="34">
        <v>328</v>
      </c>
      <c r="B329" s="46">
        <v>32347564</v>
      </c>
      <c r="C329" s="3">
        <v>22</v>
      </c>
      <c r="D329" s="28" t="s">
        <v>589</v>
      </c>
      <c r="E329" s="3" t="s">
        <v>2038</v>
      </c>
      <c r="F329" s="3" t="s">
        <v>18</v>
      </c>
      <c r="G329" s="3" t="s">
        <v>19</v>
      </c>
      <c r="J329" s="3" t="s">
        <v>1968</v>
      </c>
      <c r="K329" s="3" t="s">
        <v>592</v>
      </c>
      <c r="L329" s="3" t="s">
        <v>1851</v>
      </c>
      <c r="M329" s="3" t="s">
        <v>22</v>
      </c>
      <c r="N329" s="3" t="s">
        <v>21</v>
      </c>
      <c r="O329" s="3" t="s">
        <v>593</v>
      </c>
      <c r="P329" s="3" t="s">
        <v>195</v>
      </c>
      <c r="Q329" s="3" t="s">
        <v>21</v>
      </c>
      <c r="R329" s="3" t="s">
        <v>21</v>
      </c>
      <c r="S329" s="28" t="s">
        <v>1688</v>
      </c>
      <c r="T329" s="28" t="s">
        <v>1746</v>
      </c>
      <c r="U329" s="28" t="s">
        <v>1685</v>
      </c>
      <c r="V329" s="28" t="s">
        <v>1747</v>
      </c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</row>
    <row r="330" spans="1:80" s="3" customFormat="1" x14ac:dyDescent="0.25">
      <c r="A330" s="34">
        <v>329</v>
      </c>
      <c r="B330" s="46">
        <v>32347564</v>
      </c>
      <c r="C330" s="3">
        <v>23</v>
      </c>
      <c r="D330" s="28" t="s">
        <v>589</v>
      </c>
      <c r="E330" s="3" t="s">
        <v>2038</v>
      </c>
      <c r="F330" s="3" t="s">
        <v>18</v>
      </c>
      <c r="G330" s="3" t="s">
        <v>19</v>
      </c>
      <c r="J330" s="3" t="s">
        <v>1967</v>
      </c>
      <c r="K330" s="3" t="s">
        <v>594</v>
      </c>
      <c r="L330" s="3" t="s">
        <v>1927</v>
      </c>
      <c r="M330" s="3" t="s">
        <v>22</v>
      </c>
      <c r="N330" s="3" t="s">
        <v>21</v>
      </c>
      <c r="O330" s="3" t="s">
        <v>571</v>
      </c>
      <c r="P330" s="3" t="s">
        <v>448</v>
      </c>
      <c r="Q330" s="3" t="s">
        <v>21</v>
      </c>
      <c r="R330" s="3" t="s">
        <v>21</v>
      </c>
      <c r="S330" s="28" t="s">
        <v>1641</v>
      </c>
      <c r="T330" s="28" t="s">
        <v>1761</v>
      </c>
      <c r="U330" s="28" t="s">
        <v>1377</v>
      </c>
      <c r="V330" s="28" t="s">
        <v>1791</v>
      </c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</row>
    <row r="331" spans="1:80" s="3" customFormat="1" x14ac:dyDescent="0.25">
      <c r="A331" s="34">
        <v>330</v>
      </c>
      <c r="B331" s="46">
        <v>32347564</v>
      </c>
      <c r="C331" s="3">
        <v>24</v>
      </c>
      <c r="D331" s="28" t="s">
        <v>589</v>
      </c>
      <c r="E331" s="3" t="s">
        <v>2038</v>
      </c>
      <c r="F331" s="3" t="s">
        <v>18</v>
      </c>
      <c r="G331" s="3" t="s">
        <v>19</v>
      </c>
      <c r="J331" s="3" t="s">
        <v>1968</v>
      </c>
      <c r="K331" s="3" t="s">
        <v>595</v>
      </c>
      <c r="L331" s="3" t="s">
        <v>1870</v>
      </c>
      <c r="M331" s="3" t="s">
        <v>22</v>
      </c>
      <c r="N331" s="3" t="s">
        <v>21</v>
      </c>
      <c r="O331" s="3" t="s">
        <v>578</v>
      </c>
      <c r="P331" s="3" t="s">
        <v>59</v>
      </c>
      <c r="Q331" s="3" t="s">
        <v>21</v>
      </c>
      <c r="R331" s="3" t="s">
        <v>21</v>
      </c>
      <c r="S331" s="28" t="s">
        <v>1688</v>
      </c>
      <c r="T331" s="28" t="s">
        <v>1746</v>
      </c>
      <c r="U331" s="28" t="s">
        <v>1685</v>
      </c>
      <c r="V331" s="28" t="s">
        <v>1747</v>
      </c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8"/>
      <c r="BY331" s="28"/>
      <c r="BZ331" s="28"/>
      <c r="CA331" s="28"/>
      <c r="CB331" s="28"/>
    </row>
    <row r="332" spans="1:80" s="3" customFormat="1" x14ac:dyDescent="0.25">
      <c r="A332" s="34">
        <v>331</v>
      </c>
      <c r="B332" s="46">
        <v>32323895</v>
      </c>
      <c r="C332" s="3">
        <v>1</v>
      </c>
      <c r="D332" s="3" t="s">
        <v>429</v>
      </c>
      <c r="E332" s="3" t="s">
        <v>2045</v>
      </c>
      <c r="F332" s="3" t="s">
        <v>18</v>
      </c>
      <c r="G332" s="3" t="s">
        <v>19</v>
      </c>
      <c r="J332" s="3">
        <v>200</v>
      </c>
      <c r="K332" s="3" t="s">
        <v>225</v>
      </c>
      <c r="L332" s="3" t="s">
        <v>21</v>
      </c>
      <c r="M332" s="3" t="s">
        <v>22</v>
      </c>
      <c r="N332" s="3" t="s">
        <v>21</v>
      </c>
      <c r="O332" s="3" t="s">
        <v>1475</v>
      </c>
      <c r="P332" s="3" t="s">
        <v>1572</v>
      </c>
      <c r="Q332" s="3" t="s">
        <v>2004</v>
      </c>
      <c r="R332" s="3" t="s">
        <v>21</v>
      </c>
      <c r="S332" s="28" t="s">
        <v>1666</v>
      </c>
      <c r="T332" s="28" t="s">
        <v>1667</v>
      </c>
      <c r="U332" s="28" t="s">
        <v>1643</v>
      </c>
      <c r="V332" s="28" t="s">
        <v>1669</v>
      </c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8"/>
      <c r="BY332" s="28"/>
      <c r="BZ332" s="28"/>
      <c r="CA332" s="28"/>
      <c r="CB332" s="28"/>
    </row>
    <row r="333" spans="1:80" s="3" customFormat="1" x14ac:dyDescent="0.25">
      <c r="A333" s="34">
        <v>332</v>
      </c>
      <c r="B333" s="46">
        <v>32323895</v>
      </c>
      <c r="C333" s="3">
        <v>2</v>
      </c>
      <c r="D333" s="3" t="s">
        <v>430</v>
      </c>
      <c r="E333" s="3" t="s">
        <v>2045</v>
      </c>
      <c r="F333" s="3" t="s">
        <v>18</v>
      </c>
      <c r="G333" s="3" t="s">
        <v>19</v>
      </c>
      <c r="J333" s="3">
        <v>200</v>
      </c>
      <c r="K333" s="3" t="s">
        <v>46</v>
      </c>
      <c r="L333" s="3" t="s">
        <v>21</v>
      </c>
      <c r="M333" s="3" t="s">
        <v>22</v>
      </c>
      <c r="N333" s="3" t="s">
        <v>21</v>
      </c>
      <c r="O333" s="3" t="s">
        <v>1477</v>
      </c>
      <c r="P333" s="8" t="s">
        <v>1573</v>
      </c>
      <c r="Q333" s="3" t="s">
        <v>2005</v>
      </c>
      <c r="R333" s="3" t="s">
        <v>21</v>
      </c>
      <c r="S333" s="28" t="s">
        <v>1666</v>
      </c>
      <c r="T333" s="28" t="s">
        <v>1667</v>
      </c>
      <c r="U333" s="28" t="s">
        <v>1643</v>
      </c>
      <c r="V333" s="28" t="s">
        <v>1669</v>
      </c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</row>
    <row r="334" spans="1:80" s="3" customFormat="1" x14ac:dyDescent="0.25">
      <c r="A334" s="34">
        <v>333</v>
      </c>
      <c r="B334" s="46">
        <v>32323895</v>
      </c>
      <c r="C334" s="3">
        <v>3</v>
      </c>
      <c r="D334" s="3" t="s">
        <v>432</v>
      </c>
      <c r="E334" s="3" t="s">
        <v>2045</v>
      </c>
      <c r="F334" s="3" t="s">
        <v>18</v>
      </c>
      <c r="G334" s="3" t="s">
        <v>19</v>
      </c>
      <c r="J334" s="3">
        <v>200</v>
      </c>
      <c r="K334" s="3" t="s">
        <v>286</v>
      </c>
      <c r="L334" s="3" t="s">
        <v>21</v>
      </c>
      <c r="M334" s="3" t="s">
        <v>22</v>
      </c>
      <c r="N334" s="3" t="s">
        <v>21</v>
      </c>
      <c r="O334" s="3" t="s">
        <v>1476</v>
      </c>
      <c r="P334" s="3" t="s">
        <v>1574</v>
      </c>
      <c r="Q334" s="3" t="s">
        <v>2006</v>
      </c>
      <c r="R334" s="3" t="s">
        <v>21</v>
      </c>
      <c r="S334" s="28" t="s">
        <v>1666</v>
      </c>
      <c r="T334" s="28" t="s">
        <v>1667</v>
      </c>
      <c r="U334" s="28" t="s">
        <v>1643</v>
      </c>
      <c r="V334" s="28" t="s">
        <v>1669</v>
      </c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8"/>
      <c r="BY334" s="28"/>
      <c r="BZ334" s="28"/>
      <c r="CA334" s="28"/>
      <c r="CB334" s="28"/>
    </row>
    <row r="335" spans="1:80" s="3" customFormat="1" x14ac:dyDescent="0.25">
      <c r="A335" s="34">
        <v>334</v>
      </c>
      <c r="B335" s="46">
        <v>32323895</v>
      </c>
      <c r="C335" s="3">
        <v>4</v>
      </c>
      <c r="D335" s="3" t="s">
        <v>433</v>
      </c>
      <c r="E335" s="3" t="s">
        <v>2045</v>
      </c>
      <c r="F335" s="3" t="s">
        <v>18</v>
      </c>
      <c r="G335" s="3" t="s">
        <v>19</v>
      </c>
      <c r="J335" s="3">
        <v>200</v>
      </c>
      <c r="K335" s="3" t="s">
        <v>476</v>
      </c>
      <c r="L335" s="3" t="s">
        <v>21</v>
      </c>
      <c r="M335" s="3" t="s">
        <v>22</v>
      </c>
      <c r="N335" s="3" t="s">
        <v>21</v>
      </c>
      <c r="O335" s="3" t="s">
        <v>1478</v>
      </c>
      <c r="P335" s="3" t="s">
        <v>1514</v>
      </c>
      <c r="Q335" s="3" t="s">
        <v>21</v>
      </c>
      <c r="R335" s="3" t="s">
        <v>21</v>
      </c>
      <c r="S335" s="28" t="s">
        <v>1666</v>
      </c>
      <c r="T335" s="28" t="s">
        <v>1667</v>
      </c>
      <c r="U335" s="28" t="s">
        <v>1643</v>
      </c>
      <c r="V335" s="28" t="s">
        <v>1669</v>
      </c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</row>
    <row r="336" spans="1:80" s="3" customFormat="1" x14ac:dyDescent="0.25">
      <c r="A336" s="34">
        <v>335</v>
      </c>
      <c r="B336" s="46">
        <v>32323895</v>
      </c>
      <c r="C336" s="3">
        <v>5</v>
      </c>
      <c r="D336" s="3" t="s">
        <v>431</v>
      </c>
      <c r="E336" s="3" t="s">
        <v>2045</v>
      </c>
      <c r="F336" s="3" t="s">
        <v>18</v>
      </c>
      <c r="G336" s="3" t="s">
        <v>19</v>
      </c>
      <c r="J336" s="3">
        <v>200</v>
      </c>
      <c r="K336" s="3" t="s">
        <v>21</v>
      </c>
      <c r="L336" s="3" t="s">
        <v>21</v>
      </c>
      <c r="M336" s="3" t="s">
        <v>22</v>
      </c>
      <c r="N336" s="3" t="s">
        <v>21</v>
      </c>
      <c r="O336" s="3" t="s">
        <v>21</v>
      </c>
      <c r="P336" s="3" t="s">
        <v>21</v>
      </c>
      <c r="Q336" s="3" t="s">
        <v>2007</v>
      </c>
      <c r="R336" s="3" t="s">
        <v>21</v>
      </c>
      <c r="S336" s="28" t="s">
        <v>1666</v>
      </c>
      <c r="T336" s="28" t="s">
        <v>1667</v>
      </c>
      <c r="U336" s="28" t="s">
        <v>1643</v>
      </c>
      <c r="V336" s="28" t="s">
        <v>1669</v>
      </c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  <c r="BY336" s="28"/>
      <c r="BZ336" s="28"/>
      <c r="CA336" s="28"/>
      <c r="CB336" s="28"/>
    </row>
    <row r="337" spans="1:80" s="3" customFormat="1" x14ac:dyDescent="0.25">
      <c r="A337" s="34">
        <v>336</v>
      </c>
      <c r="B337" s="46">
        <v>32260562</v>
      </c>
      <c r="C337" s="3">
        <v>1</v>
      </c>
      <c r="D337" s="3" t="s">
        <v>404</v>
      </c>
      <c r="E337" s="3" t="s">
        <v>2043</v>
      </c>
      <c r="F337" s="3" t="s">
        <v>18</v>
      </c>
      <c r="G337" s="3" t="s">
        <v>19</v>
      </c>
      <c r="J337" s="3">
        <v>105</v>
      </c>
      <c r="K337" s="3" t="s">
        <v>36</v>
      </c>
      <c r="L337" s="3" t="s">
        <v>21</v>
      </c>
      <c r="M337" s="3" t="s">
        <v>22</v>
      </c>
      <c r="N337" s="3" t="s">
        <v>21</v>
      </c>
      <c r="O337" s="28" t="s">
        <v>1479</v>
      </c>
      <c r="P337" s="28" t="s">
        <v>1575</v>
      </c>
      <c r="Q337" s="3" t="s">
        <v>21</v>
      </c>
      <c r="R337" s="3" t="s">
        <v>21</v>
      </c>
      <c r="S337" s="28" t="s">
        <v>1659</v>
      </c>
      <c r="T337" s="28" t="s">
        <v>1706</v>
      </c>
      <c r="U337" s="28" t="s">
        <v>1664</v>
      </c>
      <c r="V337" s="28" t="s">
        <v>1773</v>
      </c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8"/>
      <c r="BY337" s="28"/>
      <c r="BZ337" s="28"/>
      <c r="CA337" s="28"/>
      <c r="CB337" s="28"/>
    </row>
    <row r="338" spans="1:80" s="3" customFormat="1" x14ac:dyDescent="0.25">
      <c r="A338" s="34">
        <v>337</v>
      </c>
      <c r="B338" s="46">
        <v>32260562</v>
      </c>
      <c r="C338" s="3">
        <v>2</v>
      </c>
      <c r="D338" s="28" t="s">
        <v>1842</v>
      </c>
      <c r="E338" s="3" t="s">
        <v>2052</v>
      </c>
      <c r="F338" s="3" t="s">
        <v>18</v>
      </c>
      <c r="G338" s="3" t="s">
        <v>19</v>
      </c>
      <c r="J338" s="3">
        <v>105</v>
      </c>
      <c r="K338" s="3" t="s">
        <v>151</v>
      </c>
      <c r="L338" s="3" t="s">
        <v>21</v>
      </c>
      <c r="M338" s="3" t="s">
        <v>22</v>
      </c>
      <c r="N338" s="3" t="s">
        <v>21</v>
      </c>
      <c r="O338" s="28" t="s">
        <v>1480</v>
      </c>
      <c r="P338" s="28" t="s">
        <v>1576</v>
      </c>
      <c r="Q338" s="3" t="s">
        <v>21</v>
      </c>
      <c r="R338" s="3" t="s">
        <v>21</v>
      </c>
      <c r="S338" s="28" t="s">
        <v>1659</v>
      </c>
      <c r="T338" s="28" t="s">
        <v>1706</v>
      </c>
      <c r="U338" s="28" t="s">
        <v>1664</v>
      </c>
      <c r="V338" s="28" t="s">
        <v>1773</v>
      </c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8"/>
      <c r="BY338" s="28"/>
      <c r="BZ338" s="28"/>
      <c r="CA338" s="28"/>
      <c r="CB338" s="28"/>
    </row>
    <row r="339" spans="1:80" s="3" customFormat="1" x14ac:dyDescent="0.25">
      <c r="A339" s="34">
        <v>338</v>
      </c>
      <c r="B339" s="46">
        <v>32260562</v>
      </c>
      <c r="C339" s="3">
        <v>3</v>
      </c>
      <c r="D339" s="3" t="s">
        <v>596</v>
      </c>
      <c r="E339" s="28" t="s">
        <v>2038</v>
      </c>
      <c r="F339" s="3" t="s">
        <v>28</v>
      </c>
      <c r="G339" s="3" t="s">
        <v>19</v>
      </c>
      <c r="J339" s="3">
        <v>105</v>
      </c>
      <c r="K339" s="3" t="s">
        <v>341</v>
      </c>
      <c r="L339" s="3" t="s">
        <v>21</v>
      </c>
      <c r="M339" s="3" t="s">
        <v>22</v>
      </c>
      <c r="N339" s="3" t="s">
        <v>21</v>
      </c>
      <c r="O339" s="28" t="s">
        <v>597</v>
      </c>
      <c r="P339" s="28" t="s">
        <v>1375</v>
      </c>
      <c r="Q339" s="3" t="s">
        <v>21</v>
      </c>
      <c r="R339" s="3" t="s">
        <v>21</v>
      </c>
      <c r="S339" s="28" t="s">
        <v>1659</v>
      </c>
      <c r="T339" s="28" t="s">
        <v>1706</v>
      </c>
      <c r="U339" s="28" t="s">
        <v>1664</v>
      </c>
      <c r="V339" s="28" t="s">
        <v>1773</v>
      </c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  <c r="BY339" s="28"/>
      <c r="BZ339" s="28"/>
      <c r="CA339" s="28"/>
      <c r="CB339" s="28"/>
    </row>
    <row r="340" spans="1:80" s="3" customFormat="1" x14ac:dyDescent="0.25">
      <c r="A340" s="34">
        <v>339</v>
      </c>
      <c r="B340" s="46">
        <v>32260562</v>
      </c>
      <c r="C340" s="9">
        <v>4</v>
      </c>
      <c r="D340" s="28" t="s">
        <v>1843</v>
      </c>
      <c r="E340" s="28" t="s">
        <v>2063</v>
      </c>
      <c r="F340" s="3" t="s">
        <v>28</v>
      </c>
      <c r="G340" s="3" t="s">
        <v>19</v>
      </c>
      <c r="J340" s="3">
        <v>105</v>
      </c>
      <c r="K340" s="3" t="s">
        <v>598</v>
      </c>
      <c r="L340" s="3" t="s">
        <v>21</v>
      </c>
      <c r="M340" s="3" t="s">
        <v>22</v>
      </c>
      <c r="N340" s="3" t="s">
        <v>21</v>
      </c>
      <c r="O340" s="28" t="s">
        <v>1376</v>
      </c>
      <c r="P340" s="28" t="s">
        <v>180</v>
      </c>
      <c r="Q340" s="3" t="s">
        <v>21</v>
      </c>
      <c r="R340" s="3" t="s">
        <v>21</v>
      </c>
      <c r="S340" s="28" t="s">
        <v>1659</v>
      </c>
      <c r="T340" s="28" t="s">
        <v>1706</v>
      </c>
      <c r="U340" s="28" t="s">
        <v>1664</v>
      </c>
      <c r="V340" s="28" t="s">
        <v>1773</v>
      </c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8"/>
      <c r="BV340" s="28"/>
      <c r="BW340" s="28"/>
      <c r="BX340" s="28"/>
      <c r="BY340" s="28"/>
      <c r="BZ340" s="28"/>
      <c r="CA340" s="28"/>
      <c r="CB340" s="28"/>
    </row>
    <row r="341" spans="1:80" s="3" customFormat="1" x14ac:dyDescent="0.25">
      <c r="A341" s="34">
        <v>340</v>
      </c>
      <c r="B341" s="46">
        <v>32260562</v>
      </c>
      <c r="C341" s="9">
        <v>5</v>
      </c>
      <c r="D341" s="3" t="s">
        <v>466</v>
      </c>
      <c r="E341" s="3" t="s">
        <v>2052</v>
      </c>
      <c r="F341" s="3" t="s">
        <v>18</v>
      </c>
      <c r="G341" s="3" t="s">
        <v>19</v>
      </c>
      <c r="J341" s="3">
        <v>105</v>
      </c>
      <c r="K341" s="3" t="s">
        <v>477</v>
      </c>
      <c r="L341" s="3" t="s">
        <v>21</v>
      </c>
      <c r="M341" s="3" t="s">
        <v>22</v>
      </c>
      <c r="N341" s="3" t="s">
        <v>21</v>
      </c>
      <c r="O341" s="32" t="s">
        <v>538</v>
      </c>
      <c r="P341" s="32" t="s">
        <v>79</v>
      </c>
      <c r="Q341" s="3" t="s">
        <v>21</v>
      </c>
      <c r="R341" s="3" t="s">
        <v>21</v>
      </c>
      <c r="S341" s="28" t="s">
        <v>1659</v>
      </c>
      <c r="T341" s="28" t="s">
        <v>1706</v>
      </c>
      <c r="U341" s="28" t="s">
        <v>1664</v>
      </c>
      <c r="V341" s="28" t="s">
        <v>1773</v>
      </c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8"/>
      <c r="BY341" s="28"/>
      <c r="BZ341" s="28"/>
      <c r="CA341" s="28"/>
      <c r="CB341" s="28"/>
    </row>
    <row r="342" spans="1:80" s="3" customFormat="1" x14ac:dyDescent="0.25">
      <c r="A342" s="34">
        <v>341</v>
      </c>
      <c r="B342" s="46">
        <v>31976528</v>
      </c>
      <c r="C342" s="3">
        <v>1</v>
      </c>
      <c r="D342" s="3" t="s">
        <v>439</v>
      </c>
      <c r="E342" s="3" t="s">
        <v>2055</v>
      </c>
      <c r="F342" s="3" t="s">
        <v>18</v>
      </c>
      <c r="G342" s="3" t="s">
        <v>19</v>
      </c>
      <c r="J342" s="3">
        <v>235</v>
      </c>
      <c r="K342" s="3" t="s">
        <v>21</v>
      </c>
      <c r="L342" s="3" t="s">
        <v>21</v>
      </c>
      <c r="M342" s="3" t="s">
        <v>22</v>
      </c>
      <c r="N342" s="3" t="s">
        <v>21</v>
      </c>
      <c r="O342" s="3" t="s">
        <v>1481</v>
      </c>
      <c r="P342" s="3" t="s">
        <v>1577</v>
      </c>
      <c r="Q342" s="3" t="s">
        <v>21</v>
      </c>
      <c r="R342" s="3" t="s">
        <v>21</v>
      </c>
      <c r="S342" s="28" t="s">
        <v>1648</v>
      </c>
      <c r="T342" s="28" t="s">
        <v>1649</v>
      </c>
      <c r="U342" s="28" t="s">
        <v>1650</v>
      </c>
      <c r="V342" s="28" t="s">
        <v>1653</v>
      </c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</row>
    <row r="343" spans="1:80" s="3" customFormat="1" x14ac:dyDescent="0.25">
      <c r="A343" s="34">
        <v>342</v>
      </c>
      <c r="B343" s="46">
        <v>31976528</v>
      </c>
      <c r="C343" s="3">
        <v>2</v>
      </c>
      <c r="D343" s="3" t="s">
        <v>453</v>
      </c>
      <c r="E343" s="3" t="s">
        <v>2055</v>
      </c>
      <c r="F343" s="3" t="s">
        <v>18</v>
      </c>
      <c r="G343" s="3" t="s">
        <v>19</v>
      </c>
      <c r="J343" s="3">
        <v>235</v>
      </c>
      <c r="K343" s="3" t="s">
        <v>21</v>
      </c>
      <c r="L343" s="3" t="s">
        <v>21</v>
      </c>
      <c r="M343" s="3" t="s">
        <v>22</v>
      </c>
      <c r="N343" s="3" t="s">
        <v>21</v>
      </c>
      <c r="O343" s="3" t="s">
        <v>1482</v>
      </c>
      <c r="P343" s="3" t="s">
        <v>1578</v>
      </c>
      <c r="Q343" s="3" t="s">
        <v>21</v>
      </c>
      <c r="R343" s="3" t="s">
        <v>21</v>
      </c>
      <c r="S343" s="28" t="s">
        <v>1648</v>
      </c>
      <c r="T343" s="28" t="s">
        <v>1649</v>
      </c>
      <c r="U343" s="28" t="s">
        <v>1650</v>
      </c>
      <c r="V343" s="28" t="s">
        <v>1653</v>
      </c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</row>
    <row r="344" spans="1:80" s="3" customFormat="1" x14ac:dyDescent="0.25">
      <c r="A344" s="34">
        <v>343</v>
      </c>
      <c r="B344" s="46">
        <v>34187289</v>
      </c>
      <c r="C344" s="3">
        <v>1</v>
      </c>
      <c r="D344" s="3" t="s">
        <v>67</v>
      </c>
      <c r="E344" s="3" t="s">
        <v>2038</v>
      </c>
      <c r="F344" s="3" t="s">
        <v>18</v>
      </c>
      <c r="G344" s="3" t="s">
        <v>19</v>
      </c>
      <c r="J344" s="3">
        <v>62</v>
      </c>
      <c r="K344" s="3" t="s">
        <v>21</v>
      </c>
      <c r="L344" s="3" t="s">
        <v>1853</v>
      </c>
      <c r="M344" s="3" t="s">
        <v>22</v>
      </c>
      <c r="N344" s="3">
        <v>12</v>
      </c>
      <c r="O344" s="3" t="s">
        <v>21</v>
      </c>
      <c r="P344" s="3" t="s">
        <v>21</v>
      </c>
      <c r="Q344" s="3" t="s">
        <v>2008</v>
      </c>
      <c r="R344" s="3" t="s">
        <v>21</v>
      </c>
      <c r="S344" s="28" t="s">
        <v>1625</v>
      </c>
      <c r="T344" s="28" t="s">
        <v>1646</v>
      </c>
      <c r="U344" s="28" t="s">
        <v>1627</v>
      </c>
      <c r="V344" s="28" t="s">
        <v>1647</v>
      </c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8"/>
      <c r="BY344" s="28"/>
      <c r="BZ344" s="28"/>
      <c r="CA344" s="28"/>
      <c r="CB344" s="28"/>
    </row>
    <row r="345" spans="1:80" s="3" customFormat="1" x14ac:dyDescent="0.25">
      <c r="A345" s="34">
        <v>344</v>
      </c>
      <c r="B345" s="46">
        <v>34187289</v>
      </c>
      <c r="C345" s="3">
        <v>2</v>
      </c>
      <c r="D345" s="3" t="s">
        <v>67</v>
      </c>
      <c r="E345" s="3" t="s">
        <v>2038</v>
      </c>
      <c r="F345" s="3" t="s">
        <v>18</v>
      </c>
      <c r="G345" s="3" t="s">
        <v>19</v>
      </c>
      <c r="J345" s="3">
        <v>62</v>
      </c>
      <c r="K345" s="3" t="s">
        <v>21</v>
      </c>
      <c r="L345" s="3" t="s">
        <v>1930</v>
      </c>
      <c r="M345" s="3" t="s">
        <v>22</v>
      </c>
      <c r="N345" s="3">
        <v>12</v>
      </c>
      <c r="O345" s="3" t="s">
        <v>21</v>
      </c>
      <c r="P345" s="3" t="s">
        <v>21</v>
      </c>
      <c r="Q345" s="3" t="s">
        <v>2009</v>
      </c>
      <c r="R345" s="3" t="s">
        <v>21</v>
      </c>
      <c r="S345" s="28" t="s">
        <v>1625</v>
      </c>
      <c r="T345" s="28" t="s">
        <v>1646</v>
      </c>
      <c r="U345" s="28" t="s">
        <v>1627</v>
      </c>
      <c r="V345" s="28" t="s">
        <v>1647</v>
      </c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8"/>
      <c r="BY345" s="28"/>
      <c r="BZ345" s="28"/>
      <c r="CA345" s="28"/>
      <c r="CB345" s="28"/>
    </row>
    <row r="346" spans="1:80" s="3" customFormat="1" x14ac:dyDescent="0.25">
      <c r="A346" s="34">
        <v>345</v>
      </c>
      <c r="B346" s="46">
        <v>34187289</v>
      </c>
      <c r="C346" s="3">
        <v>3</v>
      </c>
      <c r="D346" s="3" t="s">
        <v>67</v>
      </c>
      <c r="E346" s="3" t="s">
        <v>2038</v>
      </c>
      <c r="F346" s="3" t="s">
        <v>18</v>
      </c>
      <c r="G346" s="3" t="s">
        <v>19</v>
      </c>
      <c r="J346" s="3">
        <v>62</v>
      </c>
      <c r="K346" s="3" t="s">
        <v>21</v>
      </c>
      <c r="L346" s="3" t="s">
        <v>1855</v>
      </c>
      <c r="M346" s="3" t="s">
        <v>22</v>
      </c>
      <c r="N346" s="3">
        <v>12</v>
      </c>
      <c r="O346" s="3" t="s">
        <v>21</v>
      </c>
      <c r="P346" s="3" t="s">
        <v>21</v>
      </c>
      <c r="Q346" s="3" t="s">
        <v>2010</v>
      </c>
      <c r="R346" s="3" t="s">
        <v>21</v>
      </c>
      <c r="S346" s="28" t="s">
        <v>1625</v>
      </c>
      <c r="T346" s="28" t="s">
        <v>1646</v>
      </c>
      <c r="U346" s="28" t="s">
        <v>1627</v>
      </c>
      <c r="V346" s="28" t="s">
        <v>1647</v>
      </c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  <c r="BV346" s="28"/>
      <c r="BW346" s="28"/>
      <c r="BX346" s="28"/>
      <c r="BY346" s="28"/>
      <c r="BZ346" s="28"/>
      <c r="CA346" s="28"/>
      <c r="CB346" s="28"/>
    </row>
    <row r="347" spans="1:80" s="3" customFormat="1" x14ac:dyDescent="0.25">
      <c r="A347" s="34">
        <v>346</v>
      </c>
      <c r="B347" s="46">
        <v>34187289</v>
      </c>
      <c r="C347" s="3">
        <v>4</v>
      </c>
      <c r="D347" s="3" t="s">
        <v>67</v>
      </c>
      <c r="E347" s="3" t="s">
        <v>2038</v>
      </c>
      <c r="F347" s="3" t="s">
        <v>18</v>
      </c>
      <c r="G347" s="3" t="s">
        <v>19</v>
      </c>
      <c r="J347" s="3">
        <v>62</v>
      </c>
      <c r="K347" s="3" t="s">
        <v>21</v>
      </c>
      <c r="L347" s="3" t="s">
        <v>1931</v>
      </c>
      <c r="M347" s="3" t="s">
        <v>22</v>
      </c>
      <c r="N347" s="3">
        <v>12</v>
      </c>
      <c r="O347" s="3" t="s">
        <v>21</v>
      </c>
      <c r="P347" s="3" t="s">
        <v>21</v>
      </c>
      <c r="Q347" s="3" t="s">
        <v>2011</v>
      </c>
      <c r="R347" s="3" t="s">
        <v>21</v>
      </c>
      <c r="S347" s="28" t="s">
        <v>1625</v>
      </c>
      <c r="T347" s="28" t="s">
        <v>1646</v>
      </c>
      <c r="U347" s="28" t="s">
        <v>1627</v>
      </c>
      <c r="V347" s="28" t="s">
        <v>1647</v>
      </c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  <c r="BV347" s="28"/>
      <c r="BW347" s="28"/>
      <c r="BX347" s="28"/>
      <c r="BY347" s="28"/>
      <c r="BZ347" s="28"/>
      <c r="CA347" s="28"/>
      <c r="CB347" s="28"/>
    </row>
    <row r="348" spans="1:80" s="3" customFormat="1" x14ac:dyDescent="0.25">
      <c r="A348" s="34">
        <v>347</v>
      </c>
      <c r="B348" s="46">
        <v>34187289</v>
      </c>
      <c r="C348" s="3">
        <v>5</v>
      </c>
      <c r="D348" s="3" t="s">
        <v>555</v>
      </c>
      <c r="E348" s="3" t="s">
        <v>2056</v>
      </c>
      <c r="F348" s="3" t="s">
        <v>18</v>
      </c>
      <c r="G348" s="3" t="s">
        <v>19</v>
      </c>
      <c r="J348" s="3">
        <v>62</v>
      </c>
      <c r="K348" s="3" t="s">
        <v>21</v>
      </c>
      <c r="L348" s="3" t="s">
        <v>1853</v>
      </c>
      <c r="M348" s="3" t="s">
        <v>22</v>
      </c>
      <c r="N348" s="3">
        <v>12</v>
      </c>
      <c r="O348" s="3" t="s">
        <v>21</v>
      </c>
      <c r="P348" s="3" t="s">
        <v>21</v>
      </c>
      <c r="Q348" s="3" t="s">
        <v>2012</v>
      </c>
      <c r="R348" s="3" t="s">
        <v>21</v>
      </c>
      <c r="S348" s="28" t="s">
        <v>1625</v>
      </c>
      <c r="T348" s="28" t="s">
        <v>1646</v>
      </c>
      <c r="U348" s="28" t="s">
        <v>1627</v>
      </c>
      <c r="V348" s="28" t="s">
        <v>1647</v>
      </c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8"/>
      <c r="BY348" s="28"/>
      <c r="BZ348" s="28"/>
      <c r="CA348" s="28"/>
      <c r="CB348" s="28"/>
    </row>
    <row r="349" spans="1:80" s="3" customFormat="1" x14ac:dyDescent="0.25">
      <c r="A349" s="34">
        <v>348</v>
      </c>
      <c r="B349" s="46">
        <v>34187289</v>
      </c>
      <c r="C349" s="3">
        <v>6</v>
      </c>
      <c r="D349" s="3" t="s">
        <v>555</v>
      </c>
      <c r="E349" s="3" t="s">
        <v>2056</v>
      </c>
      <c r="F349" s="3" t="s">
        <v>18</v>
      </c>
      <c r="G349" s="3" t="s">
        <v>19</v>
      </c>
      <c r="J349" s="3">
        <v>62</v>
      </c>
      <c r="K349" s="3" t="s">
        <v>21</v>
      </c>
      <c r="L349" s="3" t="s">
        <v>1930</v>
      </c>
      <c r="M349" s="3" t="s">
        <v>22</v>
      </c>
      <c r="N349" s="3">
        <v>12</v>
      </c>
      <c r="O349" s="3" t="s">
        <v>21</v>
      </c>
      <c r="P349" s="3" t="s">
        <v>21</v>
      </c>
      <c r="Q349" s="3" t="s">
        <v>2013</v>
      </c>
      <c r="R349" s="3" t="s">
        <v>21</v>
      </c>
      <c r="S349" s="28" t="s">
        <v>1625</v>
      </c>
      <c r="T349" s="28" t="s">
        <v>1646</v>
      </c>
      <c r="U349" s="28" t="s">
        <v>1627</v>
      </c>
      <c r="V349" s="28" t="s">
        <v>1647</v>
      </c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  <c r="BV349" s="28"/>
      <c r="BW349" s="28"/>
      <c r="BX349" s="28"/>
      <c r="BY349" s="28"/>
      <c r="BZ349" s="28"/>
      <c r="CA349" s="28"/>
      <c r="CB349" s="28"/>
    </row>
    <row r="350" spans="1:80" s="3" customFormat="1" x14ac:dyDescent="0.25">
      <c r="A350" s="34">
        <v>349</v>
      </c>
      <c r="B350" s="46">
        <v>34187289</v>
      </c>
      <c r="C350" s="3">
        <v>7</v>
      </c>
      <c r="D350" s="3" t="s">
        <v>555</v>
      </c>
      <c r="E350" s="3" t="s">
        <v>2056</v>
      </c>
      <c r="F350" s="3" t="s">
        <v>18</v>
      </c>
      <c r="G350" s="3" t="s">
        <v>19</v>
      </c>
      <c r="J350" s="3">
        <v>62</v>
      </c>
      <c r="K350" s="3" t="s">
        <v>21</v>
      </c>
      <c r="L350" s="3" t="s">
        <v>1855</v>
      </c>
      <c r="M350" s="3" t="s">
        <v>22</v>
      </c>
      <c r="N350" s="3">
        <v>12</v>
      </c>
      <c r="O350" s="3" t="s">
        <v>21</v>
      </c>
      <c r="P350" s="3" t="s">
        <v>21</v>
      </c>
      <c r="Q350" s="3" t="s">
        <v>2014</v>
      </c>
      <c r="R350" s="3" t="s">
        <v>21</v>
      </c>
      <c r="S350" s="28" t="s">
        <v>1625</v>
      </c>
      <c r="T350" s="28" t="s">
        <v>1646</v>
      </c>
      <c r="U350" s="28" t="s">
        <v>1627</v>
      </c>
      <c r="V350" s="28" t="s">
        <v>1647</v>
      </c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  <c r="BV350" s="28"/>
      <c r="BW350" s="28"/>
      <c r="BX350" s="28"/>
      <c r="BY350" s="28"/>
      <c r="BZ350" s="28"/>
      <c r="CA350" s="28"/>
      <c r="CB350" s="28"/>
    </row>
    <row r="351" spans="1:80" s="3" customFormat="1" x14ac:dyDescent="0.25">
      <c r="A351" s="34">
        <v>350</v>
      </c>
      <c r="B351" s="46">
        <v>34187289</v>
      </c>
      <c r="C351" s="3">
        <v>8</v>
      </c>
      <c r="D351" s="3" t="s">
        <v>555</v>
      </c>
      <c r="E351" s="3" t="s">
        <v>2056</v>
      </c>
      <c r="F351" s="3" t="s">
        <v>18</v>
      </c>
      <c r="G351" s="3" t="s">
        <v>19</v>
      </c>
      <c r="J351" s="3">
        <v>62</v>
      </c>
      <c r="K351" s="3" t="s">
        <v>21</v>
      </c>
      <c r="L351" s="3" t="s">
        <v>1931</v>
      </c>
      <c r="M351" s="3" t="s">
        <v>22</v>
      </c>
      <c r="N351" s="3">
        <v>12</v>
      </c>
      <c r="O351" s="3" t="s">
        <v>21</v>
      </c>
      <c r="P351" s="3" t="s">
        <v>21</v>
      </c>
      <c r="Q351" s="3" t="s">
        <v>2015</v>
      </c>
      <c r="R351" s="3" t="s">
        <v>21</v>
      </c>
      <c r="S351" s="28" t="s">
        <v>1625</v>
      </c>
      <c r="T351" s="28" t="s">
        <v>1646</v>
      </c>
      <c r="U351" s="28" t="s">
        <v>1627</v>
      </c>
      <c r="V351" s="28" t="s">
        <v>1647</v>
      </c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8"/>
      <c r="BY351" s="28"/>
      <c r="BZ351" s="28"/>
      <c r="CA351" s="28"/>
      <c r="CB351" s="28"/>
    </row>
    <row r="352" spans="1:80" s="3" customFormat="1" x14ac:dyDescent="0.25">
      <c r="A352" s="34">
        <v>351</v>
      </c>
      <c r="B352" s="46">
        <v>34187289</v>
      </c>
      <c r="C352" s="3">
        <v>9</v>
      </c>
      <c r="D352" s="3" t="s">
        <v>607</v>
      </c>
      <c r="E352" s="3" t="s">
        <v>2041</v>
      </c>
      <c r="F352" s="3" t="s">
        <v>18</v>
      </c>
      <c r="G352" s="3" t="s">
        <v>19</v>
      </c>
      <c r="J352" s="3">
        <v>62</v>
      </c>
      <c r="K352" s="3" t="s">
        <v>21</v>
      </c>
      <c r="L352" s="3" t="s">
        <v>1853</v>
      </c>
      <c r="M352" s="3" t="s">
        <v>22</v>
      </c>
      <c r="N352" s="3">
        <v>12</v>
      </c>
      <c r="O352" s="3" t="s">
        <v>21</v>
      </c>
      <c r="P352" s="3" t="s">
        <v>21</v>
      </c>
      <c r="Q352" s="3" t="s">
        <v>2016</v>
      </c>
      <c r="R352" s="3" t="s">
        <v>21</v>
      </c>
      <c r="S352" s="28" t="s">
        <v>1625</v>
      </c>
      <c r="T352" s="28" t="s">
        <v>1646</v>
      </c>
      <c r="U352" s="28" t="s">
        <v>1627</v>
      </c>
      <c r="V352" s="28" t="s">
        <v>1647</v>
      </c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  <c r="BV352" s="28"/>
      <c r="BW352" s="28"/>
      <c r="BX352" s="28"/>
      <c r="BY352" s="28"/>
      <c r="BZ352" s="28"/>
      <c r="CA352" s="28"/>
      <c r="CB352" s="28"/>
    </row>
    <row r="353" spans="1:80" s="3" customFormat="1" x14ac:dyDescent="0.25">
      <c r="A353" s="34">
        <v>352</v>
      </c>
      <c r="B353" s="46">
        <v>34187289</v>
      </c>
      <c r="C353" s="3">
        <v>10</v>
      </c>
      <c r="D353" s="3" t="s">
        <v>607</v>
      </c>
      <c r="E353" s="3" t="s">
        <v>2041</v>
      </c>
      <c r="F353" s="3" t="s">
        <v>18</v>
      </c>
      <c r="G353" s="3" t="s">
        <v>19</v>
      </c>
      <c r="J353" s="3">
        <v>62</v>
      </c>
      <c r="K353" s="3" t="s">
        <v>21</v>
      </c>
      <c r="L353" s="3" t="s">
        <v>1930</v>
      </c>
      <c r="M353" s="3" t="s">
        <v>22</v>
      </c>
      <c r="N353" s="3">
        <v>12</v>
      </c>
      <c r="O353" s="3" t="s">
        <v>21</v>
      </c>
      <c r="P353" s="3" t="s">
        <v>21</v>
      </c>
      <c r="Q353" s="3" t="s">
        <v>1982</v>
      </c>
      <c r="R353" s="3" t="s">
        <v>21</v>
      </c>
      <c r="S353" s="28" t="s">
        <v>1625</v>
      </c>
      <c r="T353" s="28" t="s">
        <v>1646</v>
      </c>
      <c r="U353" s="28" t="s">
        <v>1627</v>
      </c>
      <c r="V353" s="28" t="s">
        <v>1647</v>
      </c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8"/>
      <c r="BV353" s="28"/>
      <c r="BW353" s="28"/>
      <c r="BX353" s="28"/>
      <c r="BY353" s="28"/>
      <c r="BZ353" s="28"/>
      <c r="CA353" s="28"/>
      <c r="CB353" s="28"/>
    </row>
    <row r="354" spans="1:80" s="3" customFormat="1" x14ac:dyDescent="0.25">
      <c r="A354" s="34">
        <v>353</v>
      </c>
      <c r="B354" s="46">
        <v>34187289</v>
      </c>
      <c r="C354" s="3">
        <v>11</v>
      </c>
      <c r="D354" s="3" t="s">
        <v>607</v>
      </c>
      <c r="E354" s="3" t="s">
        <v>2041</v>
      </c>
      <c r="F354" s="3" t="s">
        <v>18</v>
      </c>
      <c r="G354" s="3" t="s">
        <v>19</v>
      </c>
      <c r="J354" s="3">
        <v>62</v>
      </c>
      <c r="K354" s="3" t="s">
        <v>21</v>
      </c>
      <c r="L354" s="3" t="s">
        <v>1855</v>
      </c>
      <c r="M354" s="3" t="s">
        <v>22</v>
      </c>
      <c r="N354" s="3">
        <v>12</v>
      </c>
      <c r="O354" s="3" t="s">
        <v>21</v>
      </c>
      <c r="P354" s="3" t="s">
        <v>21</v>
      </c>
      <c r="Q354" s="3" t="s">
        <v>2017</v>
      </c>
      <c r="R354" s="3" t="s">
        <v>21</v>
      </c>
      <c r="S354" s="28" t="s">
        <v>1625</v>
      </c>
      <c r="T354" s="28" t="s">
        <v>1646</v>
      </c>
      <c r="U354" s="28" t="s">
        <v>1627</v>
      </c>
      <c r="V354" s="28" t="s">
        <v>1647</v>
      </c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8"/>
      <c r="BV354" s="28"/>
      <c r="BW354" s="28"/>
      <c r="BX354" s="28"/>
      <c r="BY354" s="28"/>
      <c r="BZ354" s="28"/>
      <c r="CA354" s="28"/>
      <c r="CB354" s="28"/>
    </row>
    <row r="355" spans="1:80" s="3" customFormat="1" x14ac:dyDescent="0.25">
      <c r="A355" s="34">
        <v>354</v>
      </c>
      <c r="B355" s="46">
        <v>34187289</v>
      </c>
      <c r="C355" s="3">
        <v>12</v>
      </c>
      <c r="D355" s="3" t="s">
        <v>607</v>
      </c>
      <c r="E355" s="3" t="s">
        <v>2041</v>
      </c>
      <c r="F355" s="3" t="s">
        <v>18</v>
      </c>
      <c r="G355" s="3" t="s">
        <v>19</v>
      </c>
      <c r="J355" s="3">
        <v>62</v>
      </c>
      <c r="K355" s="3" t="s">
        <v>21</v>
      </c>
      <c r="L355" s="3" t="s">
        <v>1931</v>
      </c>
      <c r="M355" s="3" t="s">
        <v>22</v>
      </c>
      <c r="N355" s="3">
        <v>12</v>
      </c>
      <c r="O355" s="3" t="s">
        <v>21</v>
      </c>
      <c r="P355" s="3" t="s">
        <v>21</v>
      </c>
      <c r="Q355" s="3" t="s">
        <v>2018</v>
      </c>
      <c r="R355" s="3" t="s">
        <v>21</v>
      </c>
      <c r="S355" s="28" t="s">
        <v>1625</v>
      </c>
      <c r="T355" s="28" t="s">
        <v>1646</v>
      </c>
      <c r="U355" s="28" t="s">
        <v>1627</v>
      </c>
      <c r="V355" s="28" t="s">
        <v>1647</v>
      </c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8"/>
      <c r="BV355" s="28"/>
      <c r="BW355" s="28"/>
      <c r="BX355" s="28"/>
      <c r="BY355" s="28"/>
      <c r="BZ355" s="28"/>
      <c r="CA355" s="28"/>
      <c r="CB355" s="28"/>
    </row>
    <row r="356" spans="1:80" s="3" customFormat="1" x14ac:dyDescent="0.25">
      <c r="A356" s="34">
        <v>355</v>
      </c>
      <c r="B356" s="46">
        <v>35196495</v>
      </c>
      <c r="C356" s="3">
        <v>1</v>
      </c>
      <c r="D356" s="28" t="s">
        <v>583</v>
      </c>
      <c r="E356" s="3" t="s">
        <v>2062</v>
      </c>
      <c r="F356" s="3" t="s">
        <v>18</v>
      </c>
      <c r="G356" s="3" t="s">
        <v>19</v>
      </c>
      <c r="J356" s="3">
        <v>150</v>
      </c>
      <c r="K356" s="28" t="s">
        <v>141</v>
      </c>
      <c r="L356" s="3" t="s">
        <v>1925</v>
      </c>
      <c r="M356" s="3" t="s">
        <v>22</v>
      </c>
      <c r="N356" s="3">
        <v>3</v>
      </c>
      <c r="O356" s="28" t="s">
        <v>24</v>
      </c>
      <c r="P356" s="28" t="s">
        <v>264</v>
      </c>
      <c r="Q356" s="3" t="s">
        <v>21</v>
      </c>
      <c r="R356" s="3" t="s">
        <v>21</v>
      </c>
      <c r="S356" s="28" t="s">
        <v>1666</v>
      </c>
      <c r="T356" s="28" t="s">
        <v>1761</v>
      </c>
      <c r="U356" s="28" t="s">
        <v>1643</v>
      </c>
      <c r="V356" s="28" t="s">
        <v>1762</v>
      </c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8"/>
      <c r="BV356" s="28"/>
      <c r="BW356" s="28"/>
      <c r="BX356" s="28"/>
      <c r="BY356" s="28"/>
      <c r="BZ356" s="28"/>
      <c r="CA356" s="28"/>
      <c r="CB356" s="28"/>
    </row>
    <row r="357" spans="1:80" s="3" customFormat="1" x14ac:dyDescent="0.25">
      <c r="A357" s="34">
        <v>356</v>
      </c>
      <c r="B357" s="46">
        <v>35196495</v>
      </c>
      <c r="C357" s="3">
        <v>2</v>
      </c>
      <c r="D357" s="28" t="s">
        <v>620</v>
      </c>
      <c r="E357" s="3" t="s">
        <v>2043</v>
      </c>
      <c r="F357" s="3" t="s">
        <v>18</v>
      </c>
      <c r="G357" s="3" t="s">
        <v>19</v>
      </c>
      <c r="J357" s="3">
        <v>150</v>
      </c>
      <c r="K357" s="28" t="s">
        <v>621</v>
      </c>
      <c r="L357" s="3" t="s">
        <v>1925</v>
      </c>
      <c r="M357" s="3" t="s">
        <v>22</v>
      </c>
      <c r="N357" s="3">
        <v>3</v>
      </c>
      <c r="O357" s="28" t="s">
        <v>79</v>
      </c>
      <c r="P357" s="28" t="s">
        <v>340</v>
      </c>
      <c r="Q357" s="3" t="s">
        <v>21</v>
      </c>
      <c r="R357" s="3" t="s">
        <v>21</v>
      </c>
      <c r="S357" s="28" t="s">
        <v>1666</v>
      </c>
      <c r="T357" s="28" t="s">
        <v>1761</v>
      </c>
      <c r="U357" s="28" t="s">
        <v>1643</v>
      </c>
      <c r="V357" s="28" t="s">
        <v>1762</v>
      </c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8"/>
      <c r="BV357" s="28"/>
      <c r="BW357" s="28"/>
      <c r="BX357" s="28"/>
      <c r="BY357" s="28"/>
      <c r="BZ357" s="28"/>
      <c r="CA357" s="28"/>
      <c r="CB357" s="28"/>
    </row>
    <row r="358" spans="1:80" s="3" customFormat="1" x14ac:dyDescent="0.25">
      <c r="A358" s="34">
        <v>357</v>
      </c>
      <c r="B358" s="46">
        <v>35196495</v>
      </c>
      <c r="C358" s="3">
        <v>3</v>
      </c>
      <c r="D358" s="28" t="s">
        <v>617</v>
      </c>
      <c r="E358" s="3" t="s">
        <v>2043</v>
      </c>
      <c r="F358" s="3" t="s">
        <v>18</v>
      </c>
      <c r="G358" s="3" t="s">
        <v>19</v>
      </c>
      <c r="J358" s="3">
        <v>150</v>
      </c>
      <c r="K358" s="28" t="s">
        <v>29</v>
      </c>
      <c r="L358" s="3" t="s">
        <v>1925</v>
      </c>
      <c r="M358" s="3" t="s">
        <v>22</v>
      </c>
      <c r="N358" s="3">
        <v>3</v>
      </c>
      <c r="O358" s="28" t="s">
        <v>624</v>
      </c>
      <c r="P358" s="28" t="s">
        <v>625</v>
      </c>
      <c r="Q358" s="3" t="s">
        <v>21</v>
      </c>
      <c r="R358" s="3" t="s">
        <v>21</v>
      </c>
      <c r="S358" s="28" t="s">
        <v>1666</v>
      </c>
      <c r="T358" s="28" t="s">
        <v>1761</v>
      </c>
      <c r="U358" s="28" t="s">
        <v>1643</v>
      </c>
      <c r="V358" s="28" t="s">
        <v>1762</v>
      </c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8"/>
      <c r="BV358" s="28"/>
      <c r="BW358" s="28"/>
      <c r="BX358" s="28"/>
      <c r="BY358" s="28"/>
      <c r="BZ358" s="28"/>
      <c r="CA358" s="28"/>
      <c r="CB358" s="28"/>
    </row>
    <row r="359" spans="1:80" s="3" customFormat="1" x14ac:dyDescent="0.25">
      <c r="A359" s="34">
        <v>358</v>
      </c>
      <c r="B359" s="46">
        <v>35196495</v>
      </c>
      <c r="C359" s="3">
        <v>4</v>
      </c>
      <c r="D359" s="28" t="s">
        <v>628</v>
      </c>
      <c r="E359" s="3" t="s">
        <v>2057</v>
      </c>
      <c r="F359" s="3" t="s">
        <v>28</v>
      </c>
      <c r="G359" s="3" t="s">
        <v>19</v>
      </c>
      <c r="J359" s="3">
        <v>150</v>
      </c>
      <c r="K359" s="28" t="s">
        <v>21</v>
      </c>
      <c r="L359" s="3" t="s">
        <v>1925</v>
      </c>
      <c r="M359" s="3" t="s">
        <v>22</v>
      </c>
      <c r="N359" s="3">
        <v>3</v>
      </c>
      <c r="O359" s="28" t="s">
        <v>1385</v>
      </c>
      <c r="P359" s="28" t="s">
        <v>1384</v>
      </c>
      <c r="Q359" s="3" t="s">
        <v>21</v>
      </c>
      <c r="R359" s="3" t="s">
        <v>21</v>
      </c>
      <c r="S359" s="28" t="s">
        <v>1666</v>
      </c>
      <c r="T359" s="28" t="s">
        <v>1761</v>
      </c>
      <c r="U359" s="28" t="s">
        <v>1643</v>
      </c>
      <c r="V359" s="28" t="s">
        <v>1762</v>
      </c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8"/>
      <c r="BV359" s="28"/>
      <c r="BW359" s="28"/>
      <c r="BX359" s="28"/>
      <c r="BY359" s="28"/>
      <c r="BZ359" s="28"/>
      <c r="CA359" s="28"/>
      <c r="CB359" s="28"/>
    </row>
    <row r="360" spans="1:80" s="3" customFormat="1" x14ac:dyDescent="0.25">
      <c r="A360" s="34">
        <v>359</v>
      </c>
      <c r="B360" s="46">
        <v>35054773</v>
      </c>
      <c r="C360" s="3">
        <v>1</v>
      </c>
      <c r="D360" s="3" t="s">
        <v>629</v>
      </c>
      <c r="E360" s="3" t="s">
        <v>2045</v>
      </c>
      <c r="F360" s="3" t="s">
        <v>18</v>
      </c>
      <c r="G360" s="3" t="s">
        <v>19</v>
      </c>
      <c r="J360" s="3" t="s">
        <v>1969</v>
      </c>
      <c r="K360" s="3" t="s">
        <v>21</v>
      </c>
      <c r="L360" s="3" t="s">
        <v>21</v>
      </c>
      <c r="M360" s="3" t="s">
        <v>22</v>
      </c>
      <c r="N360" s="3" t="s">
        <v>21</v>
      </c>
      <c r="O360" s="3" t="s">
        <v>1483</v>
      </c>
      <c r="P360" s="3" t="s">
        <v>1579</v>
      </c>
      <c r="Q360" s="3" t="s">
        <v>21</v>
      </c>
      <c r="R360" s="3" t="s">
        <v>21</v>
      </c>
      <c r="S360" s="28" t="s">
        <v>1666</v>
      </c>
      <c r="T360" s="28" t="s">
        <v>1763</v>
      </c>
      <c r="U360" s="28" t="s">
        <v>1672</v>
      </c>
      <c r="V360" s="28" t="s">
        <v>1764</v>
      </c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8"/>
      <c r="BV360" s="28"/>
      <c r="BW360" s="28"/>
      <c r="BX360" s="28"/>
      <c r="BY360" s="28"/>
      <c r="BZ360" s="28"/>
      <c r="CA360" s="28"/>
      <c r="CB360" s="28"/>
    </row>
    <row r="361" spans="1:80" s="3" customFormat="1" x14ac:dyDescent="0.25">
      <c r="A361" s="34">
        <v>360</v>
      </c>
      <c r="B361" s="3">
        <v>35054773</v>
      </c>
      <c r="C361" s="3">
        <v>2</v>
      </c>
      <c r="D361" s="3" t="s">
        <v>583</v>
      </c>
      <c r="E361" s="3" t="s">
        <v>2062</v>
      </c>
      <c r="F361" s="3" t="s">
        <v>18</v>
      </c>
      <c r="G361" s="3" t="s">
        <v>19</v>
      </c>
      <c r="J361" s="3" t="s">
        <v>1969</v>
      </c>
      <c r="K361" s="3" t="s">
        <v>21</v>
      </c>
      <c r="L361" s="3" t="s">
        <v>21</v>
      </c>
      <c r="M361" s="3" t="s">
        <v>22</v>
      </c>
      <c r="N361" s="3" t="s">
        <v>21</v>
      </c>
      <c r="O361" s="3" t="s">
        <v>1484</v>
      </c>
      <c r="P361" s="3" t="s">
        <v>1580</v>
      </c>
      <c r="Q361" s="3" t="s">
        <v>21</v>
      </c>
      <c r="R361" s="3" t="s">
        <v>21</v>
      </c>
      <c r="S361" s="28" t="s">
        <v>1666</v>
      </c>
      <c r="T361" s="28" t="s">
        <v>1763</v>
      </c>
      <c r="U361" s="28" t="s">
        <v>1672</v>
      </c>
      <c r="V361" s="28" t="s">
        <v>1764</v>
      </c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8"/>
      <c r="BV361" s="28"/>
      <c r="BW361" s="28"/>
      <c r="BX361" s="28"/>
      <c r="BY361" s="28"/>
      <c r="BZ361" s="28"/>
      <c r="CA361" s="28"/>
      <c r="CB361" s="28"/>
    </row>
    <row r="362" spans="1:80" s="3" customFormat="1" x14ac:dyDescent="0.25">
      <c r="A362" s="34">
        <v>361</v>
      </c>
      <c r="B362" s="46">
        <v>11542860</v>
      </c>
      <c r="C362" s="3">
        <v>1</v>
      </c>
      <c r="D362" s="3" t="s">
        <v>1344</v>
      </c>
      <c r="E362" s="3" t="s">
        <v>2034</v>
      </c>
      <c r="F362" s="3" t="s">
        <v>28</v>
      </c>
      <c r="G362" s="3" t="s">
        <v>19</v>
      </c>
      <c r="J362" s="3">
        <v>5</v>
      </c>
      <c r="K362" s="3" t="s">
        <v>161</v>
      </c>
      <c r="L362" s="3" t="s">
        <v>1876</v>
      </c>
      <c r="M362" s="3" t="s">
        <v>22</v>
      </c>
      <c r="N362" s="3" t="s">
        <v>21</v>
      </c>
      <c r="O362" s="3" t="s">
        <v>21</v>
      </c>
      <c r="P362" s="3" t="s">
        <v>21</v>
      </c>
      <c r="Q362" s="28" t="s">
        <v>2019</v>
      </c>
      <c r="R362" s="3" t="s">
        <v>21</v>
      </c>
      <c r="S362" s="28" t="s">
        <v>1774</v>
      </c>
      <c r="T362" s="28" t="s">
        <v>1775</v>
      </c>
      <c r="U362" s="28" t="s">
        <v>1776</v>
      </c>
      <c r="V362" s="28" t="s">
        <v>1777</v>
      </c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</row>
    <row r="363" spans="1:80" s="3" customFormat="1" x14ac:dyDescent="0.25">
      <c r="A363" s="34">
        <v>362</v>
      </c>
      <c r="B363" s="46">
        <v>11542860</v>
      </c>
      <c r="C363" s="3">
        <v>2</v>
      </c>
      <c r="D363" s="28" t="s">
        <v>1344</v>
      </c>
      <c r="E363" s="3" t="s">
        <v>2034</v>
      </c>
      <c r="F363" s="3" t="s">
        <v>28</v>
      </c>
      <c r="G363" s="3" t="s">
        <v>19</v>
      </c>
      <c r="J363" s="3" t="s">
        <v>1869</v>
      </c>
      <c r="K363" s="3" t="s">
        <v>630</v>
      </c>
      <c r="L363" s="3">
        <v>23</v>
      </c>
      <c r="M363" s="3" t="s">
        <v>22</v>
      </c>
      <c r="N363" s="3" t="s">
        <v>21</v>
      </c>
      <c r="O363" s="3" t="s">
        <v>21</v>
      </c>
      <c r="P363" s="3" t="s">
        <v>21</v>
      </c>
      <c r="Q363" s="28" t="s">
        <v>2020</v>
      </c>
      <c r="R363" s="3" t="s">
        <v>21</v>
      </c>
      <c r="S363" s="28" t="s">
        <v>1633</v>
      </c>
      <c r="T363" s="28" t="s">
        <v>1634</v>
      </c>
      <c r="U363" s="28" t="s">
        <v>1635</v>
      </c>
      <c r="V363" s="28" t="s">
        <v>1632</v>
      </c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8"/>
      <c r="BV363" s="28"/>
      <c r="BW363" s="28"/>
      <c r="BX363" s="28"/>
      <c r="BY363" s="28"/>
      <c r="BZ363" s="28"/>
      <c r="CA363" s="28"/>
      <c r="CB363" s="28"/>
    </row>
    <row r="364" spans="1:80" s="3" customFormat="1" x14ac:dyDescent="0.25">
      <c r="A364" s="34">
        <v>363</v>
      </c>
      <c r="B364" s="46">
        <v>11542860</v>
      </c>
      <c r="C364" s="3">
        <v>3</v>
      </c>
      <c r="D364" s="3" t="s">
        <v>1344</v>
      </c>
      <c r="E364" s="3" t="s">
        <v>2034</v>
      </c>
      <c r="F364" s="3" t="s">
        <v>28</v>
      </c>
      <c r="G364" s="3" t="s">
        <v>19</v>
      </c>
      <c r="J364" s="28" t="s">
        <v>1970</v>
      </c>
      <c r="K364" s="3" t="s">
        <v>631</v>
      </c>
      <c r="L364" s="3">
        <v>35</v>
      </c>
      <c r="M364" s="3" t="s">
        <v>22</v>
      </c>
      <c r="N364" s="3" t="s">
        <v>21</v>
      </c>
      <c r="O364" s="3" t="s">
        <v>21</v>
      </c>
      <c r="P364" s="3" t="s">
        <v>21</v>
      </c>
      <c r="Q364" s="28" t="s">
        <v>2021</v>
      </c>
      <c r="R364" s="3" t="s">
        <v>21</v>
      </c>
      <c r="S364" s="28" t="s">
        <v>1778</v>
      </c>
      <c r="T364" s="28" t="s">
        <v>1779</v>
      </c>
      <c r="U364" s="28" t="s">
        <v>1780</v>
      </c>
      <c r="V364" s="28" t="s">
        <v>1781</v>
      </c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8"/>
      <c r="BV364" s="28"/>
      <c r="BW364" s="28"/>
      <c r="BX364" s="28"/>
      <c r="BY364" s="28"/>
      <c r="BZ364" s="28"/>
      <c r="CA364" s="28"/>
      <c r="CB364" s="28"/>
    </row>
    <row r="365" spans="1:80" s="3" customFormat="1" x14ac:dyDescent="0.25">
      <c r="A365" s="34">
        <v>364</v>
      </c>
      <c r="B365" s="46">
        <v>16484153</v>
      </c>
      <c r="C365" s="3">
        <v>1</v>
      </c>
      <c r="D365" s="28" t="s">
        <v>85</v>
      </c>
      <c r="E365" s="3" t="s">
        <v>2040</v>
      </c>
      <c r="F365" s="3" t="s">
        <v>28</v>
      </c>
      <c r="G365" s="3" t="s">
        <v>19</v>
      </c>
      <c r="J365" s="28" t="s">
        <v>1971</v>
      </c>
      <c r="K365" s="3" t="s">
        <v>125</v>
      </c>
      <c r="L365" s="3" t="s">
        <v>1895</v>
      </c>
      <c r="M365" s="3" t="s">
        <v>53</v>
      </c>
      <c r="N365" s="3">
        <v>15</v>
      </c>
      <c r="O365" s="3" t="s">
        <v>21</v>
      </c>
      <c r="P365" s="3" t="s">
        <v>21</v>
      </c>
      <c r="Q365" s="28" t="s">
        <v>2022</v>
      </c>
      <c r="R365" s="3" t="s">
        <v>21</v>
      </c>
      <c r="S365" s="28" t="s">
        <v>1782</v>
      </c>
      <c r="T365" s="28" t="s">
        <v>1783</v>
      </c>
      <c r="U365" s="28" t="s">
        <v>1784</v>
      </c>
      <c r="V365" s="28" t="s">
        <v>1785</v>
      </c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  <c r="BV365" s="28"/>
      <c r="BW365" s="28"/>
      <c r="BX365" s="28"/>
      <c r="BY365" s="28"/>
      <c r="BZ365" s="28"/>
      <c r="CA365" s="28"/>
      <c r="CB365" s="28"/>
    </row>
    <row r="366" spans="1:80" s="3" customFormat="1" x14ac:dyDescent="0.25">
      <c r="A366" s="34">
        <v>365</v>
      </c>
      <c r="B366" s="46">
        <v>22228542</v>
      </c>
      <c r="C366" s="3">
        <v>1</v>
      </c>
      <c r="D366" s="28" t="s">
        <v>32</v>
      </c>
      <c r="E366" s="3" t="s">
        <v>2033</v>
      </c>
      <c r="F366" s="3" t="s">
        <v>18</v>
      </c>
      <c r="G366" s="3" t="s">
        <v>19</v>
      </c>
      <c r="J366" s="3">
        <v>20</v>
      </c>
      <c r="K366" s="3" t="s">
        <v>225</v>
      </c>
      <c r="L366" s="3" t="s">
        <v>1932</v>
      </c>
      <c r="M366" s="3" t="s">
        <v>22</v>
      </c>
      <c r="N366" s="3" t="s">
        <v>21</v>
      </c>
      <c r="O366" s="28" t="s">
        <v>1831</v>
      </c>
      <c r="P366" s="3" t="s">
        <v>21</v>
      </c>
      <c r="Q366" s="28" t="s">
        <v>2023</v>
      </c>
      <c r="R366" s="3" t="s">
        <v>21</v>
      </c>
      <c r="S366" s="28" t="s">
        <v>1750</v>
      </c>
      <c r="T366" s="28" t="s">
        <v>1751</v>
      </c>
      <c r="U366" s="28" t="s">
        <v>1697</v>
      </c>
      <c r="V366" s="28" t="s">
        <v>1752</v>
      </c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8"/>
      <c r="BY366" s="28"/>
      <c r="BZ366" s="28"/>
      <c r="CA366" s="28"/>
      <c r="CB366" s="28"/>
    </row>
    <row r="367" spans="1:80" s="3" customFormat="1" x14ac:dyDescent="0.25">
      <c r="A367" s="34">
        <v>366</v>
      </c>
      <c r="B367" s="46">
        <v>22228542</v>
      </c>
      <c r="C367" s="3">
        <v>2</v>
      </c>
      <c r="D367" s="28" t="s">
        <v>32</v>
      </c>
      <c r="E367" s="3" t="s">
        <v>2033</v>
      </c>
      <c r="F367" s="3" t="s">
        <v>18</v>
      </c>
      <c r="G367" s="3" t="s">
        <v>19</v>
      </c>
      <c r="J367" s="3">
        <v>20</v>
      </c>
      <c r="K367" s="3" t="s">
        <v>218</v>
      </c>
      <c r="L367" s="3" t="s">
        <v>1932</v>
      </c>
      <c r="M367" s="3" t="s">
        <v>22</v>
      </c>
      <c r="N367" s="3" t="s">
        <v>21</v>
      </c>
      <c r="O367" s="28" t="s">
        <v>1830</v>
      </c>
      <c r="P367" s="3" t="s">
        <v>21</v>
      </c>
      <c r="Q367" s="28" t="s">
        <v>2024</v>
      </c>
      <c r="R367" s="3" t="s">
        <v>21</v>
      </c>
      <c r="S367" s="28" t="s">
        <v>1750</v>
      </c>
      <c r="T367" s="28" t="s">
        <v>1751</v>
      </c>
      <c r="U367" s="28" t="s">
        <v>1697</v>
      </c>
      <c r="V367" s="28" t="s">
        <v>1752</v>
      </c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8"/>
      <c r="BY367" s="28"/>
      <c r="BZ367" s="28"/>
      <c r="CA367" s="28"/>
      <c r="CB367" s="28"/>
    </row>
    <row r="368" spans="1:80" s="3" customFormat="1" x14ac:dyDescent="0.25">
      <c r="A368" s="34">
        <v>367</v>
      </c>
      <c r="B368" s="46">
        <v>22901337</v>
      </c>
      <c r="C368" s="3">
        <v>1</v>
      </c>
      <c r="D368" s="3" t="s">
        <v>328</v>
      </c>
      <c r="E368" s="3" t="s">
        <v>2050</v>
      </c>
      <c r="F368" s="3" t="s">
        <v>18</v>
      </c>
      <c r="G368" s="3" t="s">
        <v>19</v>
      </c>
      <c r="J368" s="3">
        <v>155</v>
      </c>
      <c r="K368" s="3" t="s">
        <v>21</v>
      </c>
      <c r="L368" s="3" t="s">
        <v>1933</v>
      </c>
      <c r="M368" s="3" t="s">
        <v>53</v>
      </c>
      <c r="N368" s="3" t="s">
        <v>1946</v>
      </c>
      <c r="O368" s="3" t="s">
        <v>21</v>
      </c>
      <c r="P368" s="3" t="s">
        <v>21</v>
      </c>
      <c r="Q368" s="3" t="s">
        <v>2025</v>
      </c>
      <c r="R368" s="3" t="s">
        <v>21</v>
      </c>
      <c r="S368" s="28" t="s">
        <v>1670</v>
      </c>
      <c r="T368" s="28" t="s">
        <v>1671</v>
      </c>
      <c r="U368" s="28" t="s">
        <v>1672</v>
      </c>
      <c r="V368" s="28" t="s">
        <v>1673</v>
      </c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8"/>
      <c r="BV368" s="28"/>
      <c r="BW368" s="28"/>
      <c r="BX368" s="28"/>
      <c r="BY368" s="28"/>
      <c r="BZ368" s="28"/>
      <c r="CA368" s="28"/>
      <c r="CB368" s="28"/>
    </row>
    <row r="369" spans="1:80" s="3" customFormat="1" x14ac:dyDescent="0.25">
      <c r="A369" s="34">
        <v>368</v>
      </c>
      <c r="B369" s="46">
        <v>22901337</v>
      </c>
      <c r="C369" s="3">
        <v>2</v>
      </c>
      <c r="D369" s="3" t="s">
        <v>328</v>
      </c>
      <c r="E369" s="3" t="s">
        <v>2050</v>
      </c>
      <c r="F369" s="3" t="s">
        <v>18</v>
      </c>
      <c r="G369" s="3" t="s">
        <v>19</v>
      </c>
      <c r="J369" s="3">
        <v>155</v>
      </c>
      <c r="K369" s="3" t="s">
        <v>21</v>
      </c>
      <c r="L369" s="3" t="s">
        <v>1934</v>
      </c>
      <c r="M369" s="3" t="s">
        <v>53</v>
      </c>
      <c r="N369" s="3" t="s">
        <v>1947</v>
      </c>
      <c r="O369" s="3" t="s">
        <v>21</v>
      </c>
      <c r="P369" s="3" t="s">
        <v>21</v>
      </c>
      <c r="Q369" s="3" t="s">
        <v>2026</v>
      </c>
      <c r="R369" s="3" t="s">
        <v>21</v>
      </c>
      <c r="S369" s="28" t="s">
        <v>1670</v>
      </c>
      <c r="T369" s="28" t="s">
        <v>1671</v>
      </c>
      <c r="U369" s="28" t="s">
        <v>1672</v>
      </c>
      <c r="V369" s="28" t="s">
        <v>1673</v>
      </c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  <c r="BW369" s="28"/>
      <c r="BX369" s="28"/>
      <c r="BY369" s="28"/>
      <c r="BZ369" s="28"/>
      <c r="CA369" s="28"/>
      <c r="CB369" s="28"/>
    </row>
    <row r="370" spans="1:80" s="3" customFormat="1" x14ac:dyDescent="0.25">
      <c r="A370" s="34">
        <v>369</v>
      </c>
      <c r="B370" s="46">
        <v>23721903</v>
      </c>
      <c r="C370" s="3">
        <v>1</v>
      </c>
      <c r="D370" s="3" t="s">
        <v>129</v>
      </c>
      <c r="E370" s="3" t="s">
        <v>2040</v>
      </c>
      <c r="F370" s="3" t="s">
        <v>28</v>
      </c>
      <c r="G370" s="3" t="s">
        <v>19</v>
      </c>
      <c r="J370" s="3">
        <v>3</v>
      </c>
      <c r="K370" s="3" t="s">
        <v>21</v>
      </c>
      <c r="L370" s="3" t="s">
        <v>1895</v>
      </c>
      <c r="M370" s="3" t="s">
        <v>22</v>
      </c>
      <c r="N370" s="3" t="s">
        <v>21</v>
      </c>
      <c r="O370" s="3" t="s">
        <v>21</v>
      </c>
      <c r="P370" s="3" t="s">
        <v>21</v>
      </c>
      <c r="Q370" s="3" t="s">
        <v>2027</v>
      </c>
      <c r="R370" s="3" t="s">
        <v>21</v>
      </c>
      <c r="S370" s="28" t="s">
        <v>1645</v>
      </c>
      <c r="T370" s="28" t="s">
        <v>1742</v>
      </c>
      <c r="U370" s="28" t="s">
        <v>1743</v>
      </c>
      <c r="V370" s="28" t="s">
        <v>1744</v>
      </c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8"/>
      <c r="BY370" s="28"/>
      <c r="BZ370" s="28"/>
      <c r="CA370" s="28"/>
      <c r="CB370" s="28"/>
    </row>
    <row r="371" spans="1:80" s="3" customFormat="1" x14ac:dyDescent="0.25">
      <c r="A371" s="34">
        <v>370</v>
      </c>
      <c r="B371" s="46">
        <v>23721903</v>
      </c>
      <c r="C371" s="3">
        <v>2</v>
      </c>
      <c r="D371" s="3" t="s">
        <v>129</v>
      </c>
      <c r="E371" s="3" t="s">
        <v>2040</v>
      </c>
      <c r="F371" s="3" t="s">
        <v>28</v>
      </c>
      <c r="G371" s="3" t="s">
        <v>19</v>
      </c>
      <c r="J371" s="3">
        <v>6</v>
      </c>
      <c r="K371" s="3" t="s">
        <v>21</v>
      </c>
      <c r="L371" s="3" t="s">
        <v>1887</v>
      </c>
      <c r="M371" s="3" t="s">
        <v>22</v>
      </c>
      <c r="N371" s="3" t="s">
        <v>21</v>
      </c>
      <c r="O371" s="3" t="s">
        <v>21</v>
      </c>
      <c r="P371" s="3" t="s">
        <v>21</v>
      </c>
      <c r="Q371" s="3" t="s">
        <v>2028</v>
      </c>
      <c r="R371" s="3" t="s">
        <v>21</v>
      </c>
      <c r="S371" s="28" t="s">
        <v>1652</v>
      </c>
      <c r="T371" s="28" t="s">
        <v>1786</v>
      </c>
      <c r="U371" s="28" t="s">
        <v>1787</v>
      </c>
      <c r="V371" s="28" t="s">
        <v>1788</v>
      </c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</row>
    <row r="372" spans="1:80" s="3" customFormat="1" x14ac:dyDescent="0.25">
      <c r="A372" s="34">
        <v>371</v>
      </c>
      <c r="B372" s="46">
        <v>23415104</v>
      </c>
      <c r="C372" s="3">
        <v>1</v>
      </c>
      <c r="D372" s="3" t="s">
        <v>323</v>
      </c>
      <c r="E372" s="3" t="s">
        <v>2040</v>
      </c>
      <c r="F372" s="3" t="s">
        <v>28</v>
      </c>
      <c r="G372" s="3" t="s">
        <v>19</v>
      </c>
      <c r="J372" s="3">
        <v>30</v>
      </c>
      <c r="K372" s="3" t="s">
        <v>21</v>
      </c>
      <c r="L372" s="3" t="s">
        <v>21</v>
      </c>
      <c r="M372" s="3" t="s">
        <v>22</v>
      </c>
      <c r="N372" s="3">
        <v>4</v>
      </c>
      <c r="O372" s="3" t="s">
        <v>21</v>
      </c>
      <c r="P372" s="3" t="s">
        <v>21</v>
      </c>
      <c r="Q372" s="3" t="s">
        <v>2029</v>
      </c>
      <c r="R372" s="3" t="s">
        <v>21</v>
      </c>
      <c r="S372" s="28" t="s">
        <v>1724</v>
      </c>
      <c r="T372" s="28" t="s">
        <v>1789</v>
      </c>
      <c r="U372" s="28" t="s">
        <v>1696</v>
      </c>
      <c r="V372" s="28" t="s">
        <v>1790</v>
      </c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8"/>
      <c r="BY372" s="28"/>
      <c r="BZ372" s="28"/>
      <c r="CA372" s="28"/>
      <c r="CB372" s="28"/>
    </row>
    <row r="373" spans="1:80" s="3" customFormat="1" ht="14.45" customHeight="1" x14ac:dyDescent="0.25">
      <c r="A373" s="34">
        <v>372</v>
      </c>
      <c r="B373" s="46">
        <v>25844944</v>
      </c>
      <c r="C373" s="3">
        <v>1</v>
      </c>
      <c r="D373" s="3" t="s">
        <v>129</v>
      </c>
      <c r="E373" s="3" t="s">
        <v>2040</v>
      </c>
      <c r="F373" s="3" t="s">
        <v>28</v>
      </c>
      <c r="G373" s="3" t="s">
        <v>19</v>
      </c>
      <c r="J373" s="28" t="s">
        <v>1971</v>
      </c>
      <c r="K373" s="3" t="s">
        <v>21</v>
      </c>
      <c r="L373" s="3" t="s">
        <v>1895</v>
      </c>
      <c r="M373" s="3" t="s">
        <v>22</v>
      </c>
      <c r="N373" s="3" t="s">
        <v>21</v>
      </c>
      <c r="O373" s="3" t="s">
        <v>21</v>
      </c>
      <c r="P373" s="3" t="s">
        <v>21</v>
      </c>
      <c r="Q373" s="3" t="s">
        <v>2030</v>
      </c>
      <c r="R373" s="3" t="s">
        <v>21</v>
      </c>
      <c r="S373" s="28" t="s">
        <v>1782</v>
      </c>
      <c r="T373" s="28" t="s">
        <v>1783</v>
      </c>
      <c r="U373" s="28" t="s">
        <v>1784</v>
      </c>
      <c r="V373" s="28" t="s">
        <v>1785</v>
      </c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  <c r="BV373" s="28"/>
      <c r="BW373" s="28"/>
      <c r="BX373" s="28"/>
      <c r="BY373" s="28"/>
      <c r="BZ373" s="28"/>
      <c r="CA373" s="28"/>
      <c r="CB373" s="28"/>
    </row>
    <row r="374" spans="1:80" s="3" customFormat="1" x14ac:dyDescent="0.25">
      <c r="A374" s="34">
        <v>373</v>
      </c>
      <c r="B374" s="3">
        <v>30342967</v>
      </c>
      <c r="C374" s="3">
        <v>1</v>
      </c>
      <c r="D374" s="3" t="s">
        <v>673</v>
      </c>
      <c r="E374" s="3" t="s">
        <v>2037</v>
      </c>
      <c r="F374" s="3" t="s">
        <v>28</v>
      </c>
      <c r="G374" s="3" t="s">
        <v>19</v>
      </c>
      <c r="J374" s="3">
        <v>3</v>
      </c>
      <c r="K374" s="28" t="s">
        <v>194</v>
      </c>
      <c r="L374" s="28">
        <v>8</v>
      </c>
      <c r="M374" s="3" t="s">
        <v>22</v>
      </c>
      <c r="N374" s="3" t="s">
        <v>21</v>
      </c>
      <c r="O374" s="3" t="s">
        <v>21</v>
      </c>
      <c r="P374" s="3" t="s">
        <v>21</v>
      </c>
      <c r="Q374" s="3" t="s">
        <v>21</v>
      </c>
      <c r="R374" s="3" t="s">
        <v>21</v>
      </c>
      <c r="S374" s="28" t="s">
        <v>1645</v>
      </c>
      <c r="T374" s="28" t="s">
        <v>1742</v>
      </c>
      <c r="U374" s="28" t="s">
        <v>1743</v>
      </c>
      <c r="V374" s="28" t="s">
        <v>1744</v>
      </c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8"/>
      <c r="BV374" s="28"/>
      <c r="BW374" s="28"/>
      <c r="BX374" s="28"/>
      <c r="BY374" s="28"/>
      <c r="BZ374" s="28"/>
      <c r="CA374" s="28"/>
      <c r="CB374" s="28"/>
    </row>
    <row r="375" spans="1:80" s="3" customFormat="1" x14ac:dyDescent="0.25">
      <c r="A375" s="34">
        <v>374</v>
      </c>
      <c r="B375" s="3">
        <v>30342967</v>
      </c>
      <c r="C375" s="3">
        <v>2</v>
      </c>
      <c r="D375" s="3" t="s">
        <v>678</v>
      </c>
      <c r="E375" s="3" t="s">
        <v>2037</v>
      </c>
      <c r="F375" s="3" t="s">
        <v>28</v>
      </c>
      <c r="G375" s="3" t="s">
        <v>19</v>
      </c>
      <c r="J375" s="3">
        <v>3</v>
      </c>
      <c r="K375" s="28" t="s">
        <v>460</v>
      </c>
      <c r="L375" s="28">
        <v>8</v>
      </c>
      <c r="M375" s="3" t="s">
        <v>22</v>
      </c>
      <c r="N375" s="3" t="s">
        <v>21</v>
      </c>
      <c r="O375" s="3" t="s">
        <v>21</v>
      </c>
      <c r="P375" s="3" t="s">
        <v>21</v>
      </c>
      <c r="Q375" s="3" t="s">
        <v>21</v>
      </c>
      <c r="R375" s="3" t="s">
        <v>21</v>
      </c>
      <c r="S375" s="28" t="s">
        <v>1645</v>
      </c>
      <c r="T375" s="28" t="s">
        <v>1742</v>
      </c>
      <c r="U375" s="28" t="s">
        <v>1743</v>
      </c>
      <c r="V375" s="28" t="s">
        <v>1744</v>
      </c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  <c r="BV375" s="28"/>
      <c r="BW375" s="28"/>
      <c r="BX375" s="28"/>
      <c r="BY375" s="28"/>
      <c r="BZ375" s="28"/>
      <c r="CA375" s="28"/>
      <c r="CB375" s="28"/>
    </row>
    <row r="376" spans="1:80" s="3" customFormat="1" x14ac:dyDescent="0.25">
      <c r="A376" s="34">
        <v>375</v>
      </c>
      <c r="B376" s="3">
        <v>30342967</v>
      </c>
      <c r="C376" s="3">
        <v>3</v>
      </c>
      <c r="D376" s="28" t="s">
        <v>679</v>
      </c>
      <c r="E376" s="3" t="s">
        <v>2040</v>
      </c>
      <c r="F376" s="3" t="s">
        <v>28</v>
      </c>
      <c r="G376" s="3" t="s">
        <v>19</v>
      </c>
      <c r="J376" s="3">
        <v>3</v>
      </c>
      <c r="K376" s="28" t="s">
        <v>21</v>
      </c>
      <c r="L376" s="28">
        <v>8</v>
      </c>
      <c r="M376" s="3" t="s">
        <v>22</v>
      </c>
      <c r="N376" s="3" t="s">
        <v>21</v>
      </c>
      <c r="O376" s="3" t="s">
        <v>21</v>
      </c>
      <c r="P376" s="3" t="s">
        <v>21</v>
      </c>
      <c r="Q376" s="3" t="s">
        <v>21</v>
      </c>
      <c r="R376" s="3" t="s">
        <v>21</v>
      </c>
      <c r="S376" s="28" t="s">
        <v>1645</v>
      </c>
      <c r="T376" s="28" t="s">
        <v>1742</v>
      </c>
      <c r="U376" s="28" t="s">
        <v>1743</v>
      </c>
      <c r="V376" s="28" t="s">
        <v>1744</v>
      </c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8"/>
      <c r="BV376" s="28"/>
      <c r="BW376" s="28"/>
      <c r="BX376" s="28"/>
      <c r="BY376" s="28"/>
      <c r="BZ376" s="28"/>
      <c r="CA376" s="28"/>
      <c r="CB376" s="28"/>
    </row>
    <row r="377" spans="1:80" s="3" customFormat="1" x14ac:dyDescent="0.25">
      <c r="A377" s="34">
        <v>376</v>
      </c>
      <c r="B377" s="3">
        <v>30342967</v>
      </c>
      <c r="C377" s="3">
        <v>4</v>
      </c>
      <c r="D377" s="3" t="s">
        <v>673</v>
      </c>
      <c r="E377" s="3" t="s">
        <v>2037</v>
      </c>
      <c r="F377" s="3" t="s">
        <v>28</v>
      </c>
      <c r="G377" s="3" t="s">
        <v>19</v>
      </c>
      <c r="J377" s="3">
        <v>65</v>
      </c>
      <c r="K377" s="28" t="s">
        <v>153</v>
      </c>
      <c r="L377" s="28">
        <v>10</v>
      </c>
      <c r="M377" s="3" t="s">
        <v>22</v>
      </c>
      <c r="N377" s="3">
        <v>2</v>
      </c>
      <c r="O377" s="3" t="s">
        <v>21</v>
      </c>
      <c r="P377" s="3" t="s">
        <v>21</v>
      </c>
      <c r="Q377" s="3" t="s">
        <v>21</v>
      </c>
      <c r="R377" s="3" t="s">
        <v>21</v>
      </c>
      <c r="S377" s="28" t="s">
        <v>1625</v>
      </c>
      <c r="T377" s="28" t="s">
        <v>1765</v>
      </c>
      <c r="U377" s="28" t="s">
        <v>1668</v>
      </c>
      <c r="V377" s="28" t="s">
        <v>1766</v>
      </c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8"/>
      <c r="BV377" s="28"/>
      <c r="BW377" s="28"/>
      <c r="BX377" s="28"/>
      <c r="BY377" s="28"/>
      <c r="BZ377" s="28"/>
      <c r="CA377" s="28"/>
      <c r="CB377" s="28"/>
    </row>
    <row r="378" spans="1:80" s="3" customFormat="1" x14ac:dyDescent="0.25">
      <c r="A378" s="34">
        <v>377</v>
      </c>
      <c r="B378" s="3">
        <v>30342967</v>
      </c>
      <c r="C378" s="3">
        <v>5</v>
      </c>
      <c r="D378" s="3" t="s">
        <v>678</v>
      </c>
      <c r="E378" s="3" t="s">
        <v>2037</v>
      </c>
      <c r="F378" s="3" t="s">
        <v>28</v>
      </c>
      <c r="G378" s="3" t="s">
        <v>19</v>
      </c>
      <c r="J378" s="3">
        <v>65</v>
      </c>
      <c r="K378" s="28" t="s">
        <v>165</v>
      </c>
      <c r="L378" s="28">
        <v>10</v>
      </c>
      <c r="M378" s="3" t="s">
        <v>22</v>
      </c>
      <c r="N378" s="3">
        <v>2</v>
      </c>
      <c r="O378" s="3" t="s">
        <v>21</v>
      </c>
      <c r="P378" s="3" t="s">
        <v>21</v>
      </c>
      <c r="Q378" s="3" t="s">
        <v>21</v>
      </c>
      <c r="R378" s="3" t="s">
        <v>21</v>
      </c>
      <c r="S378" s="28" t="s">
        <v>1625</v>
      </c>
      <c r="T378" s="28" t="s">
        <v>1765</v>
      </c>
      <c r="U378" s="28" t="s">
        <v>1668</v>
      </c>
      <c r="V378" s="28" t="s">
        <v>1766</v>
      </c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8"/>
      <c r="BV378" s="28"/>
      <c r="BW378" s="28"/>
      <c r="BX378" s="28"/>
      <c r="BY378" s="28"/>
      <c r="BZ378" s="28"/>
      <c r="CA378" s="28"/>
      <c r="CB378" s="28"/>
    </row>
    <row r="379" spans="1:80" s="3" customFormat="1" x14ac:dyDescent="0.25">
      <c r="A379" s="34">
        <v>378</v>
      </c>
      <c r="B379" s="3">
        <v>30342967</v>
      </c>
      <c r="C379" s="3">
        <v>6</v>
      </c>
      <c r="D379" s="3" t="s">
        <v>679</v>
      </c>
      <c r="E379" s="3" t="s">
        <v>2040</v>
      </c>
      <c r="F379" s="3" t="s">
        <v>28</v>
      </c>
      <c r="G379" s="3" t="s">
        <v>19</v>
      </c>
      <c r="J379" s="3">
        <v>65</v>
      </c>
      <c r="K379" s="28" t="s">
        <v>21</v>
      </c>
      <c r="L379" s="28">
        <v>10</v>
      </c>
      <c r="M379" s="3" t="s">
        <v>22</v>
      </c>
      <c r="N379" s="3">
        <v>2</v>
      </c>
      <c r="O379" s="3" t="s">
        <v>21</v>
      </c>
      <c r="P379" s="3" t="s">
        <v>21</v>
      </c>
      <c r="Q379" s="3" t="s">
        <v>21</v>
      </c>
      <c r="R379" s="3" t="s">
        <v>21</v>
      </c>
      <c r="S379" s="28" t="s">
        <v>1625</v>
      </c>
      <c r="T379" s="28" t="s">
        <v>1765</v>
      </c>
      <c r="U379" s="28" t="s">
        <v>1668</v>
      </c>
      <c r="V379" s="28" t="s">
        <v>1766</v>
      </c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8"/>
      <c r="BV379" s="28"/>
      <c r="BW379" s="28"/>
      <c r="BX379" s="28"/>
      <c r="BY379" s="28"/>
      <c r="BZ379" s="28"/>
      <c r="CA379" s="28"/>
      <c r="CB379" s="28"/>
    </row>
    <row r="380" spans="1:80" s="3" customFormat="1" x14ac:dyDescent="0.25">
      <c r="A380" s="34">
        <v>379</v>
      </c>
      <c r="B380" s="46">
        <v>24852892</v>
      </c>
      <c r="C380" s="3">
        <v>1</v>
      </c>
      <c r="D380" s="3" t="s">
        <v>98</v>
      </c>
      <c r="E380" s="3" t="s">
        <v>2041</v>
      </c>
      <c r="F380" s="3" t="s">
        <v>18</v>
      </c>
      <c r="G380" s="3" t="s">
        <v>19</v>
      </c>
      <c r="J380" s="3">
        <v>150</v>
      </c>
      <c r="K380" s="3" t="s">
        <v>21</v>
      </c>
      <c r="L380" s="3" t="s">
        <v>21</v>
      </c>
      <c r="M380" s="3" t="s">
        <v>22</v>
      </c>
      <c r="N380" s="3" t="s">
        <v>21</v>
      </c>
      <c r="O380" s="3" t="s">
        <v>1485</v>
      </c>
      <c r="P380" s="3" t="s">
        <v>1581</v>
      </c>
      <c r="Q380" s="3" t="s">
        <v>21</v>
      </c>
      <c r="R380" s="3" t="s">
        <v>21</v>
      </c>
      <c r="S380" s="28" t="s">
        <v>1666</v>
      </c>
      <c r="T380" s="28" t="s">
        <v>1761</v>
      </c>
      <c r="U380" s="28" t="s">
        <v>1643</v>
      </c>
      <c r="V380" s="28" t="s">
        <v>1762</v>
      </c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  <c r="BV380" s="28"/>
      <c r="BW380" s="28"/>
      <c r="BX380" s="28"/>
      <c r="BY380" s="28"/>
      <c r="BZ380" s="28"/>
      <c r="CA380" s="28"/>
      <c r="CB380" s="28"/>
    </row>
    <row r="381" spans="1:80" s="3" customFormat="1" x14ac:dyDescent="0.25">
      <c r="A381" s="34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8"/>
      <c r="BV381" s="28"/>
      <c r="BW381" s="28"/>
      <c r="BX381" s="28"/>
      <c r="BY381" s="28"/>
      <c r="BZ381" s="28"/>
      <c r="CA381" s="28"/>
      <c r="CB381" s="28"/>
    </row>
    <row r="382" spans="1:80" s="3" customFormat="1" x14ac:dyDescent="0.25">
      <c r="A382" s="34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8"/>
      <c r="BV382" s="28"/>
      <c r="BW382" s="28"/>
      <c r="BX382" s="28"/>
      <c r="BY382" s="28"/>
      <c r="BZ382" s="28"/>
      <c r="CA382" s="28"/>
      <c r="CB382" s="28"/>
    </row>
    <row r="383" spans="1:80" s="3" customFormat="1" x14ac:dyDescent="0.25">
      <c r="A383" s="34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8"/>
      <c r="BV383" s="28"/>
      <c r="BW383" s="28"/>
      <c r="BX383" s="28"/>
      <c r="BY383" s="28"/>
      <c r="BZ383" s="28"/>
      <c r="CA383" s="28"/>
      <c r="CB383" s="28"/>
    </row>
    <row r="384" spans="1:80" s="3" customFormat="1" x14ac:dyDescent="0.25">
      <c r="A384" s="34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8"/>
      <c r="BV384" s="28"/>
      <c r="BW384" s="28"/>
      <c r="BX384" s="28"/>
      <c r="BY384" s="28"/>
      <c r="BZ384" s="28"/>
      <c r="CA384" s="28"/>
      <c r="CB384" s="28"/>
    </row>
    <row r="385" spans="1:80" s="3" customFormat="1" x14ac:dyDescent="0.25">
      <c r="A385" s="34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8"/>
      <c r="BV385" s="28"/>
      <c r="BW385" s="28"/>
      <c r="BX385" s="28"/>
      <c r="BY385" s="28"/>
      <c r="BZ385" s="28"/>
      <c r="CA385" s="28"/>
      <c r="CB385" s="28"/>
    </row>
    <row r="386" spans="1:80" s="3" customFormat="1" x14ac:dyDescent="0.25">
      <c r="A386" s="34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8"/>
      <c r="BW386" s="28"/>
      <c r="BX386" s="28"/>
      <c r="BY386" s="28"/>
      <c r="BZ386" s="28"/>
      <c r="CA386" s="28"/>
      <c r="CB386" s="28"/>
    </row>
    <row r="387" spans="1:80" s="3" customFormat="1" x14ac:dyDescent="0.25">
      <c r="A387" s="34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8"/>
      <c r="BW387" s="28"/>
      <c r="BX387" s="28"/>
      <c r="BY387" s="28"/>
      <c r="BZ387" s="28"/>
      <c r="CA387" s="28"/>
      <c r="CB387" s="28"/>
    </row>
    <row r="388" spans="1:80" s="3" customFormat="1" x14ac:dyDescent="0.25">
      <c r="A388" s="34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8"/>
      <c r="BY388" s="28"/>
      <c r="BZ388" s="28"/>
      <c r="CA388" s="28"/>
      <c r="CB388" s="28"/>
    </row>
    <row r="389" spans="1:80" s="3" customFormat="1" x14ac:dyDescent="0.25">
      <c r="A389" s="34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8"/>
      <c r="BY389" s="28"/>
      <c r="BZ389" s="28"/>
      <c r="CA389" s="28"/>
      <c r="CB389" s="28"/>
    </row>
    <row r="390" spans="1:80" s="3" customFormat="1" x14ac:dyDescent="0.25">
      <c r="A390" s="34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  <c r="BV390" s="28"/>
      <c r="BW390" s="28"/>
      <c r="BX390" s="28"/>
      <c r="BY390" s="28"/>
      <c r="BZ390" s="28"/>
      <c r="CA390" s="28"/>
      <c r="CB390" s="28"/>
    </row>
    <row r="391" spans="1:80" s="3" customFormat="1" x14ac:dyDescent="0.25">
      <c r="A391" s="34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  <c r="BV391" s="28"/>
      <c r="BW391" s="28"/>
      <c r="BX391" s="28"/>
      <c r="BY391" s="28"/>
      <c r="BZ391" s="28"/>
      <c r="CA391" s="28"/>
      <c r="CB391" s="28"/>
    </row>
    <row r="392" spans="1:80" s="3" customFormat="1" x14ac:dyDescent="0.25">
      <c r="A392" s="34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8"/>
      <c r="BV392" s="28"/>
      <c r="BW392" s="28"/>
      <c r="BX392" s="28"/>
      <c r="BY392" s="28"/>
      <c r="BZ392" s="28"/>
      <c r="CA392" s="28"/>
      <c r="CB392" s="28"/>
    </row>
    <row r="393" spans="1:80" s="3" customFormat="1" x14ac:dyDescent="0.25">
      <c r="A393" s="34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  <c r="BV393" s="28"/>
      <c r="BW393" s="28"/>
      <c r="BX393" s="28"/>
      <c r="BY393" s="28"/>
      <c r="BZ393" s="28"/>
      <c r="CA393" s="28"/>
      <c r="CB393" s="28"/>
    </row>
    <row r="394" spans="1:80" s="3" customFormat="1" x14ac:dyDescent="0.25">
      <c r="A394" s="34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8"/>
      <c r="BY394" s="28"/>
      <c r="BZ394" s="28"/>
      <c r="CA394" s="28"/>
      <c r="CB394" s="28"/>
    </row>
    <row r="395" spans="1:80" s="3" customFormat="1" x14ac:dyDescent="0.25">
      <c r="A395" s="34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8"/>
      <c r="BV395" s="28"/>
      <c r="BW395" s="28"/>
      <c r="BX395" s="28"/>
      <c r="BY395" s="28"/>
      <c r="BZ395" s="28"/>
      <c r="CA395" s="28"/>
      <c r="CB395" s="28"/>
    </row>
    <row r="396" spans="1:80" s="3" customFormat="1" x14ac:dyDescent="0.25">
      <c r="A396" s="34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  <c r="BV396" s="28"/>
      <c r="BW396" s="28"/>
      <c r="BX396" s="28"/>
      <c r="BY396" s="28"/>
      <c r="BZ396" s="28"/>
      <c r="CA396" s="28"/>
      <c r="CB396" s="28"/>
    </row>
    <row r="397" spans="1:80" s="3" customFormat="1" x14ac:dyDescent="0.25">
      <c r="A397" s="34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  <c r="BV397" s="28"/>
      <c r="BW397" s="28"/>
      <c r="BX397" s="28"/>
      <c r="BY397" s="28"/>
      <c r="BZ397" s="28"/>
      <c r="CA397" s="28"/>
      <c r="CB397" s="28"/>
    </row>
    <row r="398" spans="1:80" s="3" customFormat="1" x14ac:dyDescent="0.25">
      <c r="A398" s="34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8"/>
      <c r="BW398" s="28"/>
      <c r="BX398" s="28"/>
      <c r="BY398" s="28"/>
      <c r="BZ398" s="28"/>
      <c r="CA398" s="28"/>
      <c r="CB398" s="28"/>
    </row>
    <row r="399" spans="1:80" s="3" customFormat="1" x14ac:dyDescent="0.25">
      <c r="A399" s="34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  <c r="BV399" s="28"/>
      <c r="BW399" s="28"/>
      <c r="BX399" s="28"/>
      <c r="BY399" s="28"/>
      <c r="BZ399" s="28"/>
      <c r="CA399" s="28"/>
      <c r="CB399" s="28"/>
    </row>
    <row r="400" spans="1:80" s="3" customFormat="1" x14ac:dyDescent="0.25">
      <c r="A400" s="34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8"/>
      <c r="BV400" s="28"/>
      <c r="BW400" s="28"/>
      <c r="BX400" s="28"/>
      <c r="BY400" s="28"/>
      <c r="BZ400" s="28"/>
      <c r="CA400" s="28"/>
      <c r="CB400" s="28"/>
    </row>
    <row r="401" spans="1:80" s="3" customFormat="1" x14ac:dyDescent="0.25">
      <c r="A401" s="34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8"/>
      <c r="BV401" s="28"/>
      <c r="BW401" s="28"/>
      <c r="BX401" s="28"/>
      <c r="BY401" s="28"/>
      <c r="BZ401" s="28"/>
      <c r="CA401" s="28"/>
      <c r="CB401" s="28"/>
    </row>
    <row r="402" spans="1:80" s="3" customFormat="1" x14ac:dyDescent="0.25">
      <c r="A402" s="34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8"/>
      <c r="BV402" s="28"/>
      <c r="BW402" s="28"/>
      <c r="BX402" s="28"/>
      <c r="BY402" s="28"/>
      <c r="BZ402" s="28"/>
      <c r="CA402" s="28"/>
      <c r="CB402" s="28"/>
    </row>
    <row r="403" spans="1:80" s="3" customFormat="1" x14ac:dyDescent="0.25">
      <c r="A403" s="34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8"/>
      <c r="BV403" s="28"/>
      <c r="BW403" s="28"/>
      <c r="BX403" s="28"/>
      <c r="BY403" s="28"/>
      <c r="BZ403" s="28"/>
      <c r="CA403" s="28"/>
      <c r="CB403" s="28"/>
    </row>
    <row r="404" spans="1:80" s="3" customFormat="1" x14ac:dyDescent="0.25">
      <c r="A404" s="34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8"/>
      <c r="BV404" s="28"/>
      <c r="BW404" s="28"/>
      <c r="BX404" s="28"/>
      <c r="BY404" s="28"/>
      <c r="BZ404" s="28"/>
      <c r="CA404" s="28"/>
      <c r="CB404" s="28"/>
    </row>
    <row r="405" spans="1:80" s="3" customFormat="1" x14ac:dyDescent="0.25">
      <c r="A405" s="34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8"/>
      <c r="BV405" s="28"/>
      <c r="BW405" s="28"/>
      <c r="BX405" s="28"/>
      <c r="BY405" s="28"/>
      <c r="BZ405" s="28"/>
      <c r="CA405" s="28"/>
      <c r="CB405" s="28"/>
    </row>
    <row r="406" spans="1:80" s="3" customFormat="1" x14ac:dyDescent="0.25">
      <c r="A406" s="34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8"/>
      <c r="BV406" s="28"/>
      <c r="BW406" s="28"/>
      <c r="BX406" s="28"/>
      <c r="BY406" s="28"/>
      <c r="BZ406" s="28"/>
      <c r="CA406" s="28"/>
      <c r="CB406" s="28"/>
    </row>
    <row r="407" spans="1:80" s="3" customFormat="1" x14ac:dyDescent="0.25">
      <c r="A407" s="34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8"/>
      <c r="BY407" s="28"/>
      <c r="BZ407" s="28"/>
      <c r="CA407" s="28"/>
      <c r="CB407" s="28"/>
    </row>
    <row r="408" spans="1:80" s="3" customFormat="1" x14ac:dyDescent="0.25">
      <c r="A408" s="34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8"/>
      <c r="BY408" s="28"/>
      <c r="BZ408" s="28"/>
      <c r="CA408" s="28"/>
      <c r="CB408" s="28"/>
    </row>
    <row r="409" spans="1:80" s="3" customFormat="1" x14ac:dyDescent="0.25">
      <c r="A409" s="34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8"/>
      <c r="BY409" s="28"/>
      <c r="BZ409" s="28"/>
      <c r="CA409" s="28"/>
      <c r="CB409" s="28"/>
    </row>
    <row r="410" spans="1:80" s="3" customFormat="1" x14ac:dyDescent="0.25">
      <c r="A410" s="34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8"/>
      <c r="BV410" s="28"/>
      <c r="BW410" s="28"/>
      <c r="BX410" s="28"/>
      <c r="BY410" s="28"/>
      <c r="BZ410" s="28"/>
      <c r="CA410" s="28"/>
      <c r="CB410" s="28"/>
    </row>
    <row r="411" spans="1:80" s="3" customFormat="1" x14ac:dyDescent="0.25">
      <c r="A411" s="34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8"/>
      <c r="BV411" s="28"/>
      <c r="BW411" s="28"/>
      <c r="BX411" s="28"/>
      <c r="BY411" s="28"/>
      <c r="BZ411" s="28"/>
      <c r="CA411" s="28"/>
      <c r="CB411" s="28"/>
    </row>
    <row r="412" spans="1:80" s="3" customFormat="1" x14ac:dyDescent="0.25">
      <c r="A412" s="34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8"/>
      <c r="BY412" s="28"/>
      <c r="BZ412" s="28"/>
      <c r="CA412" s="28"/>
      <c r="CB412" s="28"/>
    </row>
    <row r="413" spans="1:80" s="3" customFormat="1" x14ac:dyDescent="0.25">
      <c r="A413" s="34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8"/>
      <c r="BY413" s="28"/>
      <c r="BZ413" s="28"/>
      <c r="CA413" s="28"/>
      <c r="CB413" s="28"/>
    </row>
    <row r="414" spans="1:80" s="3" customFormat="1" x14ac:dyDescent="0.25">
      <c r="A414" s="34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  <c r="BV414" s="28"/>
      <c r="BW414" s="28"/>
      <c r="BX414" s="28"/>
      <c r="BY414" s="28"/>
      <c r="BZ414" s="28"/>
      <c r="CA414" s="28"/>
      <c r="CB414" s="28"/>
    </row>
    <row r="415" spans="1:80" s="3" customFormat="1" x14ac:dyDescent="0.25">
      <c r="A415" s="34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8"/>
      <c r="BX415" s="28"/>
      <c r="BY415" s="28"/>
      <c r="BZ415" s="28"/>
      <c r="CA415" s="28"/>
      <c r="CB415" s="28"/>
    </row>
    <row r="416" spans="1:80" s="3" customFormat="1" x14ac:dyDescent="0.25">
      <c r="A416" s="34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8"/>
      <c r="BV416" s="28"/>
      <c r="BW416" s="28"/>
      <c r="BX416" s="28"/>
      <c r="BY416" s="28"/>
      <c r="BZ416" s="28"/>
      <c r="CA416" s="28"/>
      <c r="CB416" s="28"/>
    </row>
    <row r="417" spans="1:80" s="3" customFormat="1" x14ac:dyDescent="0.25">
      <c r="A417" s="34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8"/>
      <c r="BV417" s="28"/>
      <c r="BW417" s="28"/>
      <c r="BX417" s="28"/>
      <c r="BY417" s="28"/>
      <c r="BZ417" s="28"/>
      <c r="CA417" s="28"/>
      <c r="CB417" s="28"/>
    </row>
    <row r="418" spans="1:80" s="3" customFormat="1" x14ac:dyDescent="0.25">
      <c r="A418" s="34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8"/>
      <c r="BV418" s="28"/>
      <c r="BW418" s="28"/>
      <c r="BX418" s="28"/>
      <c r="BY418" s="28"/>
      <c r="BZ418" s="28"/>
      <c r="CA418" s="28"/>
      <c r="CB418" s="28"/>
    </row>
    <row r="419" spans="1:80" s="3" customFormat="1" x14ac:dyDescent="0.25">
      <c r="A419" s="34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8"/>
      <c r="BV419" s="28"/>
      <c r="BW419" s="28"/>
      <c r="BX419" s="28"/>
      <c r="BY419" s="28"/>
      <c r="BZ419" s="28"/>
      <c r="CA419" s="28"/>
      <c r="CB419" s="28"/>
    </row>
    <row r="420" spans="1:80" s="3" customFormat="1" x14ac:dyDescent="0.25">
      <c r="A420" s="34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8"/>
      <c r="BV420" s="28"/>
      <c r="BW420" s="28"/>
      <c r="BX420" s="28"/>
      <c r="BY420" s="28"/>
      <c r="BZ420" s="28"/>
      <c r="CA420" s="28"/>
      <c r="CB420" s="28"/>
    </row>
    <row r="421" spans="1:80" s="3" customFormat="1" x14ac:dyDescent="0.25">
      <c r="A421" s="34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8"/>
      <c r="BV421" s="28"/>
      <c r="BW421" s="28"/>
      <c r="BX421" s="28"/>
      <c r="BY421" s="28"/>
      <c r="BZ421" s="28"/>
      <c r="CA421" s="28"/>
      <c r="CB421" s="28"/>
    </row>
    <row r="422" spans="1:80" s="3" customFormat="1" x14ac:dyDescent="0.25">
      <c r="A422" s="34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8"/>
      <c r="BV422" s="28"/>
      <c r="BW422" s="28"/>
      <c r="BX422" s="28"/>
      <c r="BY422" s="28"/>
      <c r="BZ422" s="28"/>
      <c r="CA422" s="28"/>
      <c r="CB422" s="28"/>
    </row>
    <row r="423" spans="1:80" s="3" customFormat="1" x14ac:dyDescent="0.25">
      <c r="A423" s="34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8"/>
      <c r="BV423" s="28"/>
      <c r="BW423" s="28"/>
      <c r="BX423" s="28"/>
      <c r="BY423" s="28"/>
      <c r="BZ423" s="28"/>
      <c r="CA423" s="28"/>
      <c r="CB423" s="28"/>
    </row>
    <row r="424" spans="1:80" s="3" customFormat="1" x14ac:dyDescent="0.25">
      <c r="A424" s="34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8"/>
      <c r="BV424" s="28"/>
      <c r="BW424" s="28"/>
      <c r="BX424" s="28"/>
      <c r="BY424" s="28"/>
      <c r="BZ424" s="28"/>
      <c r="CA424" s="28"/>
      <c r="CB424" s="28"/>
    </row>
    <row r="425" spans="1:80" s="3" customFormat="1" x14ac:dyDescent="0.25">
      <c r="A425" s="34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8"/>
      <c r="BV425" s="28"/>
      <c r="BW425" s="28"/>
      <c r="BX425" s="28"/>
      <c r="BY425" s="28"/>
      <c r="BZ425" s="28"/>
      <c r="CA425" s="28"/>
      <c r="CB425" s="28"/>
    </row>
    <row r="426" spans="1:80" s="3" customFormat="1" x14ac:dyDescent="0.25">
      <c r="A426" s="34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8"/>
      <c r="BV426" s="28"/>
      <c r="BW426" s="28"/>
      <c r="BX426" s="28"/>
      <c r="BY426" s="28"/>
      <c r="BZ426" s="28"/>
      <c r="CA426" s="28"/>
      <c r="CB426" s="28"/>
    </row>
    <row r="427" spans="1:80" s="3" customFormat="1" x14ac:dyDescent="0.25">
      <c r="A427" s="34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8"/>
      <c r="BV427" s="28"/>
      <c r="BW427" s="28"/>
      <c r="BX427" s="28"/>
      <c r="BY427" s="28"/>
      <c r="BZ427" s="28"/>
      <c r="CA427" s="28"/>
      <c r="CB427" s="28"/>
    </row>
    <row r="428" spans="1:80" s="3" customFormat="1" x14ac:dyDescent="0.25">
      <c r="A428" s="34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8"/>
      <c r="BV428" s="28"/>
      <c r="BW428" s="28"/>
      <c r="BX428" s="28"/>
      <c r="BY428" s="28"/>
      <c r="BZ428" s="28"/>
      <c r="CA428" s="28"/>
      <c r="CB428" s="28"/>
    </row>
    <row r="429" spans="1:80" s="3" customFormat="1" x14ac:dyDescent="0.25">
      <c r="A429" s="34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8"/>
      <c r="BV429" s="28"/>
      <c r="BW429" s="28"/>
      <c r="BX429" s="28"/>
      <c r="BY429" s="28"/>
      <c r="BZ429" s="28"/>
      <c r="CA429" s="28"/>
      <c r="CB429" s="28"/>
    </row>
    <row r="430" spans="1:80" s="3" customFormat="1" x14ac:dyDescent="0.25">
      <c r="A430" s="34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8"/>
      <c r="BV430" s="28"/>
      <c r="BW430" s="28"/>
      <c r="BX430" s="28"/>
      <c r="BY430" s="28"/>
      <c r="BZ430" s="28"/>
      <c r="CA430" s="28"/>
      <c r="CB430" s="28"/>
    </row>
    <row r="431" spans="1:80" s="3" customFormat="1" x14ac:dyDescent="0.25">
      <c r="A431" s="34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8"/>
      <c r="BV431" s="28"/>
      <c r="BW431" s="28"/>
      <c r="BX431" s="28"/>
      <c r="BY431" s="28"/>
      <c r="BZ431" s="28"/>
      <c r="CA431" s="28"/>
      <c r="CB431" s="28"/>
    </row>
    <row r="432" spans="1:80" s="3" customFormat="1" x14ac:dyDescent="0.25">
      <c r="A432" s="34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8"/>
      <c r="BV432" s="28"/>
      <c r="BW432" s="28"/>
      <c r="BX432" s="28"/>
      <c r="BY432" s="28"/>
      <c r="BZ432" s="28"/>
      <c r="CA432" s="28"/>
      <c r="CB432" s="28"/>
    </row>
    <row r="433" spans="1:80" s="3" customFormat="1" x14ac:dyDescent="0.25">
      <c r="A433" s="34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8"/>
      <c r="BV433" s="28"/>
      <c r="BW433" s="28"/>
      <c r="BX433" s="28"/>
      <c r="BY433" s="28"/>
      <c r="BZ433" s="28"/>
      <c r="CA433" s="28"/>
      <c r="CB433" s="28"/>
    </row>
    <row r="434" spans="1:80" s="3" customFormat="1" x14ac:dyDescent="0.25">
      <c r="A434" s="34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8"/>
      <c r="BV434" s="28"/>
      <c r="BW434" s="28"/>
      <c r="BX434" s="28"/>
      <c r="BY434" s="28"/>
      <c r="BZ434" s="28"/>
      <c r="CA434" s="28"/>
      <c r="CB434" s="28"/>
    </row>
    <row r="435" spans="1:80" s="3" customFormat="1" x14ac:dyDescent="0.25">
      <c r="A435" s="34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8"/>
      <c r="BV435" s="28"/>
      <c r="BW435" s="28"/>
      <c r="BX435" s="28"/>
      <c r="BY435" s="28"/>
      <c r="BZ435" s="28"/>
      <c r="CA435" s="28"/>
      <c r="CB435" s="28"/>
    </row>
    <row r="436" spans="1:80" s="3" customFormat="1" x14ac:dyDescent="0.25">
      <c r="A436" s="34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8"/>
      <c r="BV436" s="28"/>
      <c r="BW436" s="28"/>
      <c r="BX436" s="28"/>
      <c r="BY436" s="28"/>
      <c r="BZ436" s="28"/>
      <c r="CA436" s="28"/>
      <c r="CB436" s="28"/>
    </row>
    <row r="437" spans="1:80" s="3" customFormat="1" x14ac:dyDescent="0.25">
      <c r="A437" s="34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8"/>
      <c r="BV437" s="28"/>
      <c r="BW437" s="28"/>
      <c r="BX437" s="28"/>
      <c r="BY437" s="28"/>
      <c r="BZ437" s="28"/>
      <c r="CA437" s="28"/>
      <c r="CB437" s="28"/>
    </row>
    <row r="438" spans="1:80" s="3" customFormat="1" x14ac:dyDescent="0.25">
      <c r="A438" s="34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8"/>
      <c r="BV438" s="28"/>
      <c r="BW438" s="28"/>
      <c r="BX438" s="28"/>
      <c r="BY438" s="28"/>
      <c r="BZ438" s="28"/>
      <c r="CA438" s="28"/>
      <c r="CB438" s="28"/>
    </row>
    <row r="439" spans="1:80" s="3" customFormat="1" x14ac:dyDescent="0.25">
      <c r="A439" s="34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8"/>
      <c r="BV439" s="28"/>
      <c r="BW439" s="28"/>
      <c r="BX439" s="28"/>
      <c r="BY439" s="28"/>
      <c r="BZ439" s="28"/>
      <c r="CA439" s="28"/>
      <c r="CB439" s="28"/>
    </row>
    <row r="440" spans="1:80" s="3" customFormat="1" x14ac:dyDescent="0.25">
      <c r="A440" s="34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8"/>
      <c r="BV440" s="28"/>
      <c r="BW440" s="28"/>
      <c r="BX440" s="28"/>
      <c r="BY440" s="28"/>
      <c r="BZ440" s="28"/>
      <c r="CA440" s="28"/>
      <c r="CB440" s="28"/>
    </row>
    <row r="441" spans="1:80" s="3" customFormat="1" x14ac:dyDescent="0.25">
      <c r="A441" s="34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8"/>
      <c r="BV441" s="28"/>
      <c r="BW441" s="28"/>
      <c r="BX441" s="28"/>
      <c r="BY441" s="28"/>
      <c r="BZ441" s="28"/>
      <c r="CA441" s="28"/>
      <c r="CB441" s="28"/>
    </row>
    <row r="442" spans="1:80" s="3" customFormat="1" x14ac:dyDescent="0.25">
      <c r="A442" s="34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8"/>
      <c r="BV442" s="28"/>
      <c r="BW442" s="28"/>
      <c r="BX442" s="28"/>
      <c r="BY442" s="28"/>
      <c r="BZ442" s="28"/>
      <c r="CA442" s="28"/>
      <c r="CB442" s="28"/>
    </row>
    <row r="443" spans="1:80" s="3" customFormat="1" x14ac:dyDescent="0.25">
      <c r="A443" s="34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8"/>
      <c r="BV443" s="28"/>
      <c r="BW443" s="28"/>
      <c r="BX443" s="28"/>
      <c r="BY443" s="28"/>
      <c r="BZ443" s="28"/>
      <c r="CA443" s="28"/>
      <c r="CB443" s="28"/>
    </row>
    <row r="444" spans="1:80" s="3" customFormat="1" x14ac:dyDescent="0.25">
      <c r="A444" s="34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8"/>
      <c r="BV444" s="28"/>
      <c r="BW444" s="28"/>
      <c r="BX444" s="28"/>
      <c r="BY444" s="28"/>
      <c r="BZ444" s="28"/>
      <c r="CA444" s="28"/>
      <c r="CB444" s="28"/>
    </row>
    <row r="445" spans="1:80" s="3" customFormat="1" x14ac:dyDescent="0.25">
      <c r="A445" s="34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8"/>
      <c r="BY445" s="28"/>
      <c r="BZ445" s="28"/>
      <c r="CA445" s="28"/>
      <c r="CB445" s="28"/>
    </row>
    <row r="446" spans="1:80" s="3" customFormat="1" x14ac:dyDescent="0.25">
      <c r="A446" s="34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</row>
    <row r="447" spans="1:80" s="3" customFormat="1" x14ac:dyDescent="0.25">
      <c r="A447" s="34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8"/>
      <c r="BV447" s="28"/>
      <c r="BW447" s="28"/>
      <c r="BX447" s="28"/>
      <c r="BY447" s="28"/>
      <c r="BZ447" s="28"/>
      <c r="CA447" s="28"/>
      <c r="CB447" s="28"/>
    </row>
    <row r="448" spans="1:80" s="3" customFormat="1" x14ac:dyDescent="0.25">
      <c r="A448" s="34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8"/>
      <c r="BV448" s="28"/>
      <c r="BW448" s="28"/>
      <c r="BX448" s="28"/>
      <c r="BY448" s="28"/>
      <c r="BZ448" s="28"/>
      <c r="CA448" s="28"/>
      <c r="CB448" s="28"/>
    </row>
    <row r="449" spans="1:80" s="3" customFormat="1" x14ac:dyDescent="0.25">
      <c r="A449" s="34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8"/>
      <c r="BV449" s="28"/>
      <c r="BW449" s="28"/>
      <c r="BX449" s="28"/>
      <c r="BY449" s="28"/>
      <c r="BZ449" s="28"/>
      <c r="CA449" s="28"/>
      <c r="CB449" s="28"/>
    </row>
    <row r="450" spans="1:80" s="3" customFormat="1" x14ac:dyDescent="0.25">
      <c r="A450" s="34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8"/>
      <c r="BV450" s="28"/>
      <c r="BW450" s="28"/>
      <c r="BX450" s="28"/>
      <c r="BY450" s="28"/>
      <c r="BZ450" s="28"/>
      <c r="CA450" s="28"/>
      <c r="CB450" s="28"/>
    </row>
    <row r="451" spans="1:80" s="3" customFormat="1" x14ac:dyDescent="0.25">
      <c r="A451" s="34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8"/>
      <c r="BV451" s="28"/>
      <c r="BW451" s="28"/>
      <c r="BX451" s="28"/>
      <c r="BY451" s="28"/>
      <c r="BZ451" s="28"/>
      <c r="CA451" s="28"/>
      <c r="CB451" s="28"/>
    </row>
    <row r="452" spans="1:80" s="3" customFormat="1" x14ac:dyDescent="0.25">
      <c r="A452" s="34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8"/>
      <c r="BV452" s="28"/>
      <c r="BW452" s="28"/>
      <c r="BX452" s="28"/>
      <c r="BY452" s="28"/>
      <c r="BZ452" s="28"/>
      <c r="CA452" s="28"/>
      <c r="CB452" s="28"/>
    </row>
    <row r="453" spans="1:80" s="3" customFormat="1" x14ac:dyDescent="0.25">
      <c r="A453" s="34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8"/>
      <c r="BV453" s="28"/>
      <c r="BW453" s="28"/>
      <c r="BX453" s="28"/>
      <c r="BY453" s="28"/>
      <c r="BZ453" s="28"/>
      <c r="CA453" s="28"/>
      <c r="CB453" s="28"/>
    </row>
    <row r="454" spans="1:80" s="3" customFormat="1" x14ac:dyDescent="0.25">
      <c r="A454" s="34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8"/>
      <c r="BV454" s="28"/>
      <c r="BW454" s="28"/>
      <c r="BX454" s="28"/>
      <c r="BY454" s="28"/>
      <c r="BZ454" s="28"/>
      <c r="CA454" s="28"/>
      <c r="CB454" s="28"/>
    </row>
    <row r="455" spans="1:80" s="3" customFormat="1" x14ac:dyDescent="0.25">
      <c r="A455" s="34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8"/>
      <c r="BV455" s="28"/>
      <c r="BW455" s="28"/>
      <c r="BX455" s="28"/>
      <c r="BY455" s="28"/>
      <c r="BZ455" s="28"/>
      <c r="CA455" s="28"/>
      <c r="CB455" s="28"/>
    </row>
    <row r="456" spans="1:80" s="3" customFormat="1" x14ac:dyDescent="0.25">
      <c r="A456" s="34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8"/>
      <c r="BV456" s="28"/>
      <c r="BW456" s="28"/>
      <c r="BX456" s="28"/>
      <c r="BY456" s="28"/>
      <c r="BZ456" s="28"/>
      <c r="CA456" s="28"/>
      <c r="CB456" s="28"/>
    </row>
    <row r="457" spans="1:80" s="3" customFormat="1" x14ac:dyDescent="0.25">
      <c r="A457" s="34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8"/>
      <c r="BV457" s="28"/>
      <c r="BW457" s="28"/>
      <c r="BX457" s="28"/>
      <c r="BY457" s="28"/>
      <c r="BZ457" s="28"/>
      <c r="CA457" s="28"/>
      <c r="CB457" s="28"/>
    </row>
    <row r="458" spans="1:80" s="3" customFormat="1" x14ac:dyDescent="0.25">
      <c r="A458" s="34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8"/>
      <c r="BV458" s="28"/>
      <c r="BW458" s="28"/>
      <c r="BX458" s="28"/>
      <c r="BY458" s="28"/>
      <c r="BZ458" s="28"/>
      <c r="CA458" s="28"/>
      <c r="CB458" s="28"/>
    </row>
    <row r="459" spans="1:80" s="3" customFormat="1" x14ac:dyDescent="0.25">
      <c r="A459" s="34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8"/>
      <c r="BV459" s="28"/>
      <c r="BW459" s="28"/>
      <c r="BX459" s="28"/>
      <c r="BY459" s="28"/>
      <c r="BZ459" s="28"/>
      <c r="CA459" s="28"/>
      <c r="CB459" s="28"/>
    </row>
    <row r="460" spans="1:80" s="3" customFormat="1" x14ac:dyDescent="0.25">
      <c r="A460" s="34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8"/>
      <c r="BV460" s="28"/>
      <c r="BW460" s="28"/>
      <c r="BX460" s="28"/>
      <c r="BY460" s="28"/>
      <c r="BZ460" s="28"/>
      <c r="CA460" s="28"/>
      <c r="CB460" s="28"/>
    </row>
    <row r="461" spans="1:80" s="3" customFormat="1" x14ac:dyDescent="0.25">
      <c r="A461" s="34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8"/>
      <c r="BV461" s="28"/>
      <c r="BW461" s="28"/>
      <c r="BX461" s="28"/>
      <c r="BY461" s="28"/>
      <c r="BZ461" s="28"/>
      <c r="CA461" s="28"/>
      <c r="CB461" s="28"/>
    </row>
    <row r="462" spans="1:80" s="3" customFormat="1" x14ac:dyDescent="0.25">
      <c r="A462" s="34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8"/>
      <c r="BV462" s="28"/>
      <c r="BW462" s="28"/>
      <c r="BX462" s="28"/>
      <c r="BY462" s="28"/>
      <c r="BZ462" s="28"/>
      <c r="CA462" s="28"/>
      <c r="CB462" s="28"/>
    </row>
    <row r="463" spans="1:80" s="3" customFormat="1" x14ac:dyDescent="0.25">
      <c r="A463" s="34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8"/>
      <c r="BV463" s="28"/>
      <c r="BW463" s="28"/>
      <c r="BX463" s="28"/>
      <c r="BY463" s="28"/>
      <c r="BZ463" s="28"/>
      <c r="CA463" s="28"/>
      <c r="CB463" s="28"/>
    </row>
    <row r="464" spans="1:80" s="3" customFormat="1" x14ac:dyDescent="0.25">
      <c r="A464" s="34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8"/>
      <c r="BV464" s="28"/>
      <c r="BW464" s="28"/>
      <c r="BX464" s="28"/>
      <c r="BY464" s="28"/>
      <c r="BZ464" s="28"/>
      <c r="CA464" s="28"/>
      <c r="CB464" s="28"/>
    </row>
    <row r="465" spans="1:80" s="3" customFormat="1" x14ac:dyDescent="0.25">
      <c r="A465" s="34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8"/>
      <c r="BV465" s="28"/>
      <c r="BW465" s="28"/>
      <c r="BX465" s="28"/>
      <c r="BY465" s="28"/>
      <c r="BZ465" s="28"/>
      <c r="CA465" s="28"/>
      <c r="CB465" s="28"/>
    </row>
    <row r="466" spans="1:80" s="3" customFormat="1" x14ac:dyDescent="0.25">
      <c r="A466" s="34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8"/>
      <c r="BV466" s="28"/>
      <c r="BW466" s="28"/>
      <c r="BX466" s="28"/>
      <c r="BY466" s="28"/>
      <c r="BZ466" s="28"/>
      <c r="CA466" s="28"/>
      <c r="CB466" s="28"/>
    </row>
    <row r="467" spans="1:80" s="3" customFormat="1" x14ac:dyDescent="0.25">
      <c r="A467" s="34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8"/>
      <c r="BV467" s="28"/>
      <c r="BW467" s="28"/>
      <c r="BX467" s="28"/>
      <c r="BY467" s="28"/>
      <c r="BZ467" s="28"/>
      <c r="CA467" s="28"/>
      <c r="CB467" s="28"/>
    </row>
    <row r="468" spans="1:80" s="3" customFormat="1" x14ac:dyDescent="0.25">
      <c r="A468" s="34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  <c r="BY468" s="28"/>
      <c r="BZ468" s="28"/>
      <c r="CA468" s="28"/>
      <c r="CB468" s="28"/>
    </row>
    <row r="469" spans="1:80" s="3" customFormat="1" x14ac:dyDescent="0.25">
      <c r="A469" s="34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8"/>
      <c r="BV469" s="28"/>
      <c r="BW469" s="28"/>
      <c r="BX469" s="28"/>
      <c r="BY469" s="28"/>
      <c r="BZ469" s="28"/>
      <c r="CA469" s="28"/>
      <c r="CB469" s="28"/>
    </row>
    <row r="470" spans="1:80" s="3" customFormat="1" x14ac:dyDescent="0.25">
      <c r="A470" s="34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8"/>
      <c r="BV470" s="28"/>
      <c r="BW470" s="28"/>
      <c r="BX470" s="28"/>
      <c r="BY470" s="28"/>
      <c r="BZ470" s="28"/>
      <c r="CA470" s="28"/>
      <c r="CB470" s="28"/>
    </row>
    <row r="471" spans="1:80" s="3" customFormat="1" x14ac:dyDescent="0.25">
      <c r="A471" s="34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8"/>
      <c r="BV471" s="28"/>
      <c r="BW471" s="28"/>
      <c r="BX471" s="28"/>
      <c r="BY471" s="28"/>
      <c r="BZ471" s="28"/>
      <c r="CA471" s="28"/>
      <c r="CB471" s="28"/>
    </row>
    <row r="472" spans="1:80" s="3" customFormat="1" x14ac:dyDescent="0.25">
      <c r="A472" s="34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8"/>
      <c r="BV472" s="28"/>
      <c r="BW472" s="28"/>
      <c r="BX472" s="28"/>
      <c r="BY472" s="28"/>
      <c r="BZ472" s="28"/>
      <c r="CA472" s="28"/>
      <c r="CB472" s="28"/>
    </row>
    <row r="473" spans="1:80" s="3" customFormat="1" x14ac:dyDescent="0.25">
      <c r="A473" s="34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8"/>
      <c r="BV473" s="28"/>
      <c r="BW473" s="28"/>
      <c r="BX473" s="28"/>
      <c r="BY473" s="28"/>
      <c r="BZ473" s="28"/>
      <c r="CA473" s="28"/>
      <c r="CB473" s="28"/>
    </row>
    <row r="474" spans="1:80" s="3" customFormat="1" x14ac:dyDescent="0.25">
      <c r="A474" s="34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8"/>
      <c r="BV474" s="28"/>
      <c r="BW474" s="28"/>
      <c r="BX474" s="28"/>
      <c r="BY474" s="28"/>
      <c r="BZ474" s="28"/>
      <c r="CA474" s="28"/>
      <c r="CB474" s="28"/>
    </row>
    <row r="475" spans="1:80" s="3" customFormat="1" x14ac:dyDescent="0.25">
      <c r="A475" s="34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8"/>
      <c r="BV475" s="28"/>
      <c r="BW475" s="28"/>
      <c r="BX475" s="28"/>
      <c r="BY475" s="28"/>
      <c r="BZ475" s="28"/>
      <c r="CA475" s="28"/>
      <c r="CB475" s="28"/>
    </row>
    <row r="476" spans="1:80" s="3" customFormat="1" x14ac:dyDescent="0.25">
      <c r="A476" s="34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8"/>
      <c r="BV476" s="28"/>
      <c r="BW476" s="28"/>
      <c r="BX476" s="28"/>
      <c r="BY476" s="28"/>
      <c r="BZ476" s="28"/>
      <c r="CA476" s="28"/>
      <c r="CB476" s="28"/>
    </row>
    <row r="477" spans="1:80" s="3" customFormat="1" x14ac:dyDescent="0.25">
      <c r="A477" s="34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8"/>
      <c r="BV477" s="28"/>
      <c r="BW477" s="28"/>
      <c r="BX477" s="28"/>
      <c r="BY477" s="28"/>
      <c r="BZ477" s="28"/>
      <c r="CA477" s="28"/>
      <c r="CB477" s="28"/>
    </row>
    <row r="478" spans="1:80" s="3" customFormat="1" x14ac:dyDescent="0.25">
      <c r="A478" s="34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8"/>
      <c r="BV478" s="28"/>
      <c r="BW478" s="28"/>
      <c r="BX478" s="28"/>
      <c r="BY478" s="28"/>
      <c r="BZ478" s="28"/>
      <c r="CA478" s="28"/>
      <c r="CB478" s="28"/>
    </row>
    <row r="479" spans="1:80" s="3" customFormat="1" x14ac:dyDescent="0.25">
      <c r="A479" s="34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8"/>
      <c r="BV479" s="28"/>
      <c r="BW479" s="28"/>
      <c r="BX479" s="28"/>
      <c r="BY479" s="28"/>
      <c r="BZ479" s="28"/>
      <c r="CA479" s="28"/>
      <c r="CB479" s="28"/>
    </row>
    <row r="480" spans="1:80" s="3" customFormat="1" x14ac:dyDescent="0.25">
      <c r="A480" s="34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8"/>
      <c r="BV480" s="28"/>
      <c r="BW480" s="28"/>
      <c r="BX480" s="28"/>
      <c r="BY480" s="28"/>
      <c r="BZ480" s="28"/>
      <c r="CA480" s="28"/>
      <c r="CB480" s="28"/>
    </row>
    <row r="481" spans="1:80" s="3" customFormat="1" x14ac:dyDescent="0.25">
      <c r="A481" s="34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8"/>
      <c r="BV481" s="28"/>
      <c r="BW481" s="28"/>
      <c r="BX481" s="28"/>
      <c r="BY481" s="28"/>
      <c r="BZ481" s="28"/>
      <c r="CA481" s="28"/>
      <c r="CB481" s="28"/>
    </row>
    <row r="482" spans="1:80" s="3" customFormat="1" x14ac:dyDescent="0.25">
      <c r="A482" s="34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  <c r="BP482" s="28"/>
      <c r="BQ482" s="28"/>
      <c r="BR482" s="28"/>
      <c r="BS482" s="28"/>
      <c r="BT482" s="28"/>
      <c r="BU482" s="28"/>
      <c r="BV482" s="28"/>
      <c r="BW482" s="28"/>
      <c r="BX482" s="28"/>
      <c r="BY482" s="28"/>
      <c r="BZ482" s="28"/>
      <c r="CA482" s="28"/>
      <c r="CB482" s="28"/>
    </row>
    <row r="483" spans="1:80" s="3" customFormat="1" x14ac:dyDescent="0.25">
      <c r="A483" s="34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  <c r="BP483" s="28"/>
      <c r="BQ483" s="28"/>
      <c r="BR483" s="28"/>
      <c r="BS483" s="28"/>
      <c r="BT483" s="28"/>
      <c r="BU483" s="28"/>
      <c r="BV483" s="28"/>
      <c r="BW483" s="28"/>
      <c r="BX483" s="28"/>
      <c r="BY483" s="28"/>
      <c r="BZ483" s="28"/>
      <c r="CA483" s="28"/>
      <c r="CB483" s="28"/>
    </row>
    <row r="484" spans="1:80" s="3" customFormat="1" x14ac:dyDescent="0.25">
      <c r="A484" s="34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28"/>
      <c r="BS484" s="28"/>
      <c r="BT484" s="28"/>
      <c r="BU484" s="28"/>
      <c r="BV484" s="28"/>
      <c r="BW484" s="28"/>
      <c r="BX484" s="28"/>
      <c r="BY484" s="28"/>
      <c r="BZ484" s="28"/>
      <c r="CA484" s="28"/>
      <c r="CB484" s="28"/>
    </row>
    <row r="485" spans="1:80" s="3" customFormat="1" x14ac:dyDescent="0.25">
      <c r="A485" s="34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  <c r="BP485" s="28"/>
      <c r="BQ485" s="28"/>
      <c r="BR485" s="28"/>
      <c r="BS485" s="28"/>
      <c r="BT485" s="28"/>
      <c r="BU485" s="28"/>
      <c r="BV485" s="28"/>
      <c r="BW485" s="28"/>
      <c r="BX485" s="28"/>
      <c r="BY485" s="28"/>
      <c r="BZ485" s="28"/>
      <c r="CA485" s="28"/>
      <c r="CB485" s="28"/>
    </row>
    <row r="486" spans="1:80" s="3" customFormat="1" x14ac:dyDescent="0.25">
      <c r="A486" s="34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28"/>
      <c r="BU486" s="28"/>
      <c r="BV486" s="28"/>
      <c r="BW486" s="28"/>
      <c r="BX486" s="28"/>
      <c r="BY486" s="28"/>
      <c r="BZ486" s="28"/>
      <c r="CA486" s="28"/>
      <c r="CB486" s="28"/>
    </row>
    <row r="487" spans="1:80" s="3" customFormat="1" x14ac:dyDescent="0.25">
      <c r="A487" s="34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28"/>
      <c r="BU487" s="28"/>
      <c r="BV487" s="28"/>
      <c r="BW487" s="28"/>
      <c r="BX487" s="28"/>
      <c r="BY487" s="28"/>
      <c r="BZ487" s="28"/>
      <c r="CA487" s="28"/>
      <c r="CB487" s="28"/>
    </row>
    <row r="488" spans="1:80" s="3" customFormat="1" x14ac:dyDescent="0.25">
      <c r="A488" s="34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  <c r="BP488" s="28"/>
      <c r="BQ488" s="28"/>
      <c r="BR488" s="28"/>
      <c r="BS488" s="28"/>
      <c r="BT488" s="28"/>
      <c r="BU488" s="28"/>
      <c r="BV488" s="28"/>
      <c r="BW488" s="28"/>
      <c r="BX488" s="28"/>
      <c r="BY488" s="28"/>
      <c r="BZ488" s="28"/>
      <c r="CA488" s="28"/>
      <c r="CB488" s="28"/>
    </row>
    <row r="489" spans="1:80" s="3" customFormat="1" x14ac:dyDescent="0.25">
      <c r="A489" s="34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  <c r="BP489" s="28"/>
      <c r="BQ489" s="28"/>
      <c r="BR489" s="28"/>
      <c r="BS489" s="28"/>
      <c r="BT489" s="28"/>
      <c r="BU489" s="28"/>
      <c r="BV489" s="28"/>
      <c r="BW489" s="28"/>
      <c r="BX489" s="28"/>
      <c r="BY489" s="28"/>
      <c r="BZ489" s="28"/>
      <c r="CA489" s="28"/>
      <c r="CB489" s="28"/>
    </row>
    <row r="490" spans="1:80" s="3" customFormat="1" x14ac:dyDescent="0.25">
      <c r="A490" s="34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8"/>
      <c r="BQ490" s="28"/>
      <c r="BR490" s="28"/>
      <c r="BS490" s="28"/>
      <c r="BT490" s="28"/>
      <c r="BU490" s="28"/>
      <c r="BV490" s="28"/>
      <c r="BW490" s="28"/>
      <c r="BX490" s="28"/>
      <c r="BY490" s="28"/>
      <c r="BZ490" s="28"/>
      <c r="CA490" s="28"/>
      <c r="CB490" s="28"/>
    </row>
    <row r="491" spans="1:80" s="3" customFormat="1" x14ac:dyDescent="0.25">
      <c r="A491" s="34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  <c r="BP491" s="28"/>
      <c r="BQ491" s="28"/>
      <c r="BR491" s="28"/>
      <c r="BS491" s="28"/>
      <c r="BT491" s="28"/>
      <c r="BU491" s="28"/>
      <c r="BV491" s="28"/>
      <c r="BW491" s="28"/>
      <c r="BX491" s="28"/>
      <c r="BY491" s="28"/>
      <c r="BZ491" s="28"/>
      <c r="CA491" s="28"/>
      <c r="CB491" s="28"/>
    </row>
    <row r="492" spans="1:80" s="3" customFormat="1" x14ac:dyDescent="0.25">
      <c r="A492" s="34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  <c r="BP492" s="28"/>
      <c r="BQ492" s="28"/>
      <c r="BR492" s="28"/>
      <c r="BS492" s="28"/>
      <c r="BT492" s="28"/>
      <c r="BU492" s="28"/>
      <c r="BV492" s="28"/>
      <c r="BW492" s="28"/>
      <c r="BX492" s="28"/>
      <c r="BY492" s="28"/>
      <c r="BZ492" s="28"/>
      <c r="CA492" s="28"/>
      <c r="CB492" s="28"/>
    </row>
    <row r="493" spans="1:80" s="3" customFormat="1" x14ac:dyDescent="0.25">
      <c r="A493" s="34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  <c r="BP493" s="28"/>
      <c r="BQ493" s="28"/>
      <c r="BR493" s="28"/>
      <c r="BS493" s="28"/>
      <c r="BT493" s="28"/>
      <c r="BU493" s="28"/>
      <c r="BV493" s="28"/>
      <c r="BW493" s="28"/>
      <c r="BX493" s="28"/>
      <c r="BY493" s="28"/>
      <c r="BZ493" s="28"/>
      <c r="CA493" s="28"/>
      <c r="CB493" s="28"/>
    </row>
    <row r="494" spans="1:80" s="3" customFormat="1" x14ac:dyDescent="0.25">
      <c r="A494" s="34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  <c r="BP494" s="28"/>
      <c r="BQ494" s="28"/>
      <c r="BR494" s="28"/>
      <c r="BS494" s="28"/>
      <c r="BT494" s="28"/>
      <c r="BU494" s="28"/>
      <c r="BV494" s="28"/>
      <c r="BW494" s="28"/>
      <c r="BX494" s="28"/>
      <c r="BY494" s="28"/>
      <c r="BZ494" s="28"/>
      <c r="CA494" s="28"/>
      <c r="CB494" s="28"/>
    </row>
    <row r="495" spans="1:80" s="3" customFormat="1" x14ac:dyDescent="0.25">
      <c r="A495" s="34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  <c r="BP495" s="28"/>
      <c r="BQ495" s="28"/>
      <c r="BR495" s="28"/>
      <c r="BS495" s="28"/>
      <c r="BT495" s="28"/>
      <c r="BU495" s="28"/>
      <c r="BV495" s="28"/>
      <c r="BW495" s="28"/>
      <c r="BX495" s="28"/>
      <c r="BY495" s="28"/>
      <c r="BZ495" s="28"/>
      <c r="CA495" s="28"/>
      <c r="CB495" s="28"/>
    </row>
    <row r="496" spans="1:80" s="3" customFormat="1" x14ac:dyDescent="0.25">
      <c r="A496" s="34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  <c r="BP496" s="28"/>
      <c r="BQ496" s="28"/>
      <c r="BR496" s="28"/>
      <c r="BS496" s="28"/>
      <c r="BT496" s="28"/>
      <c r="BU496" s="28"/>
      <c r="BV496" s="28"/>
      <c r="BW496" s="28"/>
      <c r="BX496" s="28"/>
      <c r="BY496" s="28"/>
      <c r="BZ496" s="28"/>
      <c r="CA496" s="28"/>
      <c r="CB496" s="28"/>
    </row>
    <row r="497" spans="1:80" s="3" customFormat="1" x14ac:dyDescent="0.25">
      <c r="A497" s="34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  <c r="BP497" s="28"/>
      <c r="BQ497" s="28"/>
      <c r="BR497" s="28"/>
      <c r="BS497" s="28"/>
      <c r="BT497" s="28"/>
      <c r="BU497" s="28"/>
      <c r="BV497" s="28"/>
      <c r="BW497" s="28"/>
      <c r="BX497" s="28"/>
      <c r="BY497" s="28"/>
      <c r="BZ497" s="28"/>
      <c r="CA497" s="28"/>
      <c r="CB497" s="28"/>
    </row>
    <row r="498" spans="1:80" s="3" customFormat="1" x14ac:dyDescent="0.25">
      <c r="A498" s="34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8"/>
      <c r="BQ498" s="28"/>
      <c r="BR498" s="28"/>
      <c r="BS498" s="28"/>
      <c r="BT498" s="28"/>
      <c r="BU498" s="28"/>
      <c r="BV498" s="28"/>
      <c r="BW498" s="28"/>
      <c r="BX498" s="28"/>
      <c r="BY498" s="28"/>
      <c r="BZ498" s="28"/>
      <c r="CA498" s="28"/>
      <c r="CB498" s="28"/>
    </row>
    <row r="499" spans="1:80" s="3" customFormat="1" x14ac:dyDescent="0.25">
      <c r="A499" s="34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  <c r="BP499" s="28"/>
      <c r="BQ499" s="28"/>
      <c r="BR499" s="28"/>
      <c r="BS499" s="28"/>
      <c r="BT499" s="28"/>
      <c r="BU499" s="28"/>
      <c r="BV499" s="28"/>
      <c r="BW499" s="28"/>
      <c r="BX499" s="28"/>
      <c r="BY499" s="28"/>
      <c r="BZ499" s="28"/>
      <c r="CA499" s="28"/>
      <c r="CB499" s="28"/>
    </row>
    <row r="500" spans="1:80" s="3" customFormat="1" x14ac:dyDescent="0.25">
      <c r="A500" s="34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  <c r="BP500" s="28"/>
      <c r="BQ500" s="28"/>
      <c r="BR500" s="28"/>
      <c r="BS500" s="28"/>
      <c r="BT500" s="28"/>
      <c r="BU500" s="28"/>
      <c r="BV500" s="28"/>
      <c r="BW500" s="28"/>
      <c r="BX500" s="28"/>
      <c r="BY500" s="28"/>
      <c r="BZ500" s="28"/>
      <c r="CA500" s="28"/>
      <c r="CB500" s="28"/>
    </row>
    <row r="501" spans="1:80" s="3" customFormat="1" x14ac:dyDescent="0.25">
      <c r="A501" s="34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  <c r="BP501" s="28"/>
      <c r="BQ501" s="28"/>
      <c r="BR501" s="28"/>
      <c r="BS501" s="28"/>
      <c r="BT501" s="28"/>
      <c r="BU501" s="28"/>
      <c r="BV501" s="28"/>
      <c r="BW501" s="28"/>
      <c r="BX501" s="28"/>
      <c r="BY501" s="28"/>
      <c r="BZ501" s="28"/>
      <c r="CA501" s="28"/>
      <c r="CB501" s="28"/>
    </row>
    <row r="502" spans="1:80" s="3" customFormat="1" x14ac:dyDescent="0.25">
      <c r="A502" s="34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8"/>
      <c r="BQ502" s="28"/>
      <c r="BR502" s="28"/>
      <c r="BS502" s="28"/>
      <c r="BT502" s="28"/>
      <c r="BU502" s="28"/>
      <c r="BV502" s="28"/>
      <c r="BW502" s="28"/>
      <c r="BX502" s="28"/>
      <c r="BY502" s="28"/>
      <c r="BZ502" s="28"/>
      <c r="CA502" s="28"/>
      <c r="CB502" s="28"/>
    </row>
    <row r="503" spans="1:80" s="3" customFormat="1" x14ac:dyDescent="0.25">
      <c r="A503" s="34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8"/>
      <c r="BQ503" s="28"/>
      <c r="BR503" s="28"/>
      <c r="BS503" s="28"/>
      <c r="BT503" s="28"/>
      <c r="BU503" s="28"/>
      <c r="BV503" s="28"/>
      <c r="BW503" s="28"/>
      <c r="BX503" s="28"/>
      <c r="BY503" s="28"/>
      <c r="BZ503" s="28"/>
      <c r="CA503" s="28"/>
      <c r="CB503" s="28"/>
    </row>
    <row r="504" spans="1:80" s="3" customFormat="1" x14ac:dyDescent="0.25">
      <c r="A504" s="34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  <c r="BP504" s="28"/>
      <c r="BQ504" s="28"/>
      <c r="BR504" s="28"/>
      <c r="BS504" s="28"/>
      <c r="BT504" s="28"/>
      <c r="BU504" s="28"/>
      <c r="BV504" s="28"/>
      <c r="BW504" s="28"/>
      <c r="BX504" s="28"/>
      <c r="BY504" s="28"/>
      <c r="BZ504" s="28"/>
      <c r="CA504" s="28"/>
      <c r="CB504" s="28"/>
    </row>
    <row r="505" spans="1:80" s="3" customFormat="1" x14ac:dyDescent="0.25">
      <c r="A505" s="34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  <c r="BP505" s="28"/>
      <c r="BQ505" s="28"/>
      <c r="BR505" s="28"/>
      <c r="BS505" s="28"/>
      <c r="BT505" s="28"/>
      <c r="BU505" s="28"/>
      <c r="BV505" s="28"/>
      <c r="BW505" s="28"/>
      <c r="BX505" s="28"/>
      <c r="BY505" s="28"/>
      <c r="BZ505" s="28"/>
      <c r="CA505" s="28"/>
      <c r="CB505" s="28"/>
    </row>
    <row r="506" spans="1:80" s="3" customFormat="1" x14ac:dyDescent="0.25">
      <c r="A506" s="34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  <c r="BP506" s="28"/>
      <c r="BQ506" s="28"/>
      <c r="BR506" s="28"/>
      <c r="BS506" s="28"/>
      <c r="BT506" s="28"/>
      <c r="BU506" s="28"/>
      <c r="BV506" s="28"/>
      <c r="BW506" s="28"/>
      <c r="BX506" s="28"/>
      <c r="BY506" s="28"/>
      <c r="BZ506" s="28"/>
      <c r="CA506" s="28"/>
      <c r="CB506" s="28"/>
    </row>
    <row r="507" spans="1:80" s="3" customFormat="1" x14ac:dyDescent="0.25">
      <c r="A507" s="34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  <c r="BP507" s="28"/>
      <c r="BQ507" s="28"/>
      <c r="BR507" s="28"/>
      <c r="BS507" s="28"/>
      <c r="BT507" s="28"/>
      <c r="BU507" s="28"/>
      <c r="BV507" s="28"/>
      <c r="BW507" s="28"/>
      <c r="BX507" s="28"/>
      <c r="BY507" s="28"/>
      <c r="BZ507" s="28"/>
      <c r="CA507" s="28"/>
      <c r="CB507" s="28"/>
    </row>
    <row r="508" spans="1:80" s="3" customFormat="1" x14ac:dyDescent="0.25">
      <c r="A508" s="34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  <c r="BO508" s="28"/>
      <c r="BP508" s="28"/>
      <c r="BQ508" s="28"/>
      <c r="BR508" s="28"/>
      <c r="BS508" s="28"/>
      <c r="BT508" s="28"/>
      <c r="BU508" s="28"/>
      <c r="BV508" s="28"/>
      <c r="BW508" s="28"/>
      <c r="BX508" s="28"/>
      <c r="BY508" s="28"/>
      <c r="BZ508" s="28"/>
      <c r="CA508" s="28"/>
      <c r="CB508" s="28"/>
    </row>
    <row r="509" spans="1:80" s="3" customFormat="1" x14ac:dyDescent="0.25">
      <c r="A509" s="34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  <c r="BO509" s="28"/>
      <c r="BP509" s="28"/>
      <c r="BQ509" s="28"/>
      <c r="BR509" s="28"/>
      <c r="BS509" s="28"/>
      <c r="BT509" s="28"/>
      <c r="BU509" s="28"/>
      <c r="BV509" s="28"/>
      <c r="BW509" s="28"/>
      <c r="BX509" s="28"/>
      <c r="BY509" s="28"/>
      <c r="BZ509" s="28"/>
      <c r="CA509" s="28"/>
      <c r="CB509" s="28"/>
    </row>
    <row r="510" spans="1:80" s="3" customFormat="1" x14ac:dyDescent="0.25">
      <c r="A510" s="34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  <c r="BO510" s="28"/>
      <c r="BP510" s="28"/>
      <c r="BQ510" s="28"/>
      <c r="BR510" s="28"/>
      <c r="BS510" s="28"/>
      <c r="BT510" s="28"/>
      <c r="BU510" s="28"/>
      <c r="BV510" s="28"/>
      <c r="BW510" s="28"/>
      <c r="BX510" s="28"/>
      <c r="BY510" s="28"/>
      <c r="BZ510" s="28"/>
      <c r="CA510" s="28"/>
      <c r="CB510" s="28"/>
    </row>
    <row r="511" spans="1:80" s="3" customFormat="1" x14ac:dyDescent="0.25">
      <c r="A511" s="34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  <c r="BO511" s="28"/>
      <c r="BP511" s="28"/>
      <c r="BQ511" s="28"/>
      <c r="BR511" s="28"/>
      <c r="BS511" s="28"/>
      <c r="BT511" s="28"/>
      <c r="BU511" s="28"/>
      <c r="BV511" s="28"/>
      <c r="BW511" s="28"/>
      <c r="BX511" s="28"/>
      <c r="BY511" s="28"/>
      <c r="BZ511" s="28"/>
      <c r="CA511" s="28"/>
      <c r="CB511" s="28"/>
    </row>
    <row r="512" spans="1:80" s="3" customFormat="1" x14ac:dyDescent="0.25">
      <c r="A512" s="34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  <c r="BO512" s="28"/>
      <c r="BP512" s="28"/>
      <c r="BQ512" s="28"/>
      <c r="BR512" s="28"/>
      <c r="BS512" s="28"/>
      <c r="BT512" s="28"/>
      <c r="BU512" s="28"/>
      <c r="BV512" s="28"/>
      <c r="BW512" s="28"/>
      <c r="BX512" s="28"/>
      <c r="BY512" s="28"/>
      <c r="BZ512" s="28"/>
      <c r="CA512" s="28"/>
      <c r="CB512" s="28"/>
    </row>
    <row r="513" spans="1:80" s="3" customFormat="1" x14ac:dyDescent="0.25">
      <c r="A513" s="34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  <c r="BO513" s="28"/>
      <c r="BP513" s="28"/>
      <c r="BQ513" s="28"/>
      <c r="BR513" s="28"/>
      <c r="BS513" s="28"/>
      <c r="BT513" s="28"/>
      <c r="BU513" s="28"/>
      <c r="BV513" s="28"/>
      <c r="BW513" s="28"/>
      <c r="BX513" s="28"/>
      <c r="BY513" s="28"/>
      <c r="BZ513" s="28"/>
      <c r="CA513" s="28"/>
      <c r="CB513" s="28"/>
    </row>
    <row r="514" spans="1:80" s="3" customFormat="1" x14ac:dyDescent="0.25">
      <c r="A514" s="34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  <c r="BO514" s="28"/>
      <c r="BP514" s="28"/>
      <c r="BQ514" s="28"/>
      <c r="BR514" s="28"/>
      <c r="BS514" s="28"/>
      <c r="BT514" s="28"/>
      <c r="BU514" s="28"/>
      <c r="BV514" s="28"/>
      <c r="BW514" s="28"/>
      <c r="BX514" s="28"/>
      <c r="BY514" s="28"/>
      <c r="BZ514" s="28"/>
      <c r="CA514" s="28"/>
      <c r="CB514" s="28"/>
    </row>
    <row r="515" spans="1:80" s="3" customFormat="1" x14ac:dyDescent="0.25">
      <c r="A515" s="34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  <c r="BP515" s="28"/>
      <c r="BQ515" s="28"/>
      <c r="BR515" s="28"/>
      <c r="BS515" s="28"/>
      <c r="BT515" s="28"/>
      <c r="BU515" s="28"/>
      <c r="BV515" s="28"/>
      <c r="BW515" s="28"/>
      <c r="BX515" s="28"/>
      <c r="BY515" s="28"/>
      <c r="BZ515" s="28"/>
      <c r="CA515" s="28"/>
      <c r="CB515" s="28"/>
    </row>
    <row r="516" spans="1:80" s="3" customFormat="1" x14ac:dyDescent="0.25">
      <c r="A516" s="34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  <c r="BO516" s="28"/>
      <c r="BP516" s="28"/>
      <c r="BQ516" s="28"/>
      <c r="BR516" s="28"/>
      <c r="BS516" s="28"/>
      <c r="BT516" s="28"/>
      <c r="BU516" s="28"/>
      <c r="BV516" s="28"/>
      <c r="BW516" s="28"/>
      <c r="BX516" s="28"/>
      <c r="BY516" s="28"/>
      <c r="BZ516" s="28"/>
      <c r="CA516" s="28"/>
      <c r="CB516" s="28"/>
    </row>
    <row r="517" spans="1:80" s="3" customFormat="1" x14ac:dyDescent="0.25">
      <c r="A517" s="34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  <c r="BP517" s="28"/>
      <c r="BQ517" s="28"/>
      <c r="BR517" s="28"/>
      <c r="BS517" s="28"/>
      <c r="BT517" s="28"/>
      <c r="BU517" s="28"/>
      <c r="BV517" s="28"/>
      <c r="BW517" s="28"/>
      <c r="BX517" s="28"/>
      <c r="BY517" s="28"/>
      <c r="BZ517" s="28"/>
      <c r="CA517" s="28"/>
      <c r="CB517" s="28"/>
    </row>
    <row r="518" spans="1:80" s="3" customFormat="1" x14ac:dyDescent="0.25">
      <c r="A518" s="34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  <c r="BP518" s="28"/>
      <c r="BQ518" s="28"/>
      <c r="BR518" s="28"/>
      <c r="BS518" s="28"/>
      <c r="BT518" s="28"/>
      <c r="BU518" s="28"/>
      <c r="BV518" s="28"/>
      <c r="BW518" s="28"/>
      <c r="BX518" s="28"/>
      <c r="BY518" s="28"/>
      <c r="BZ518" s="28"/>
      <c r="CA518" s="28"/>
      <c r="CB518" s="28"/>
    </row>
    <row r="519" spans="1:80" s="3" customFormat="1" x14ac:dyDescent="0.25">
      <c r="A519" s="34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  <c r="BP519" s="28"/>
      <c r="BQ519" s="28"/>
      <c r="BR519" s="28"/>
      <c r="BS519" s="28"/>
      <c r="BT519" s="28"/>
      <c r="BU519" s="28"/>
      <c r="BV519" s="28"/>
      <c r="BW519" s="28"/>
      <c r="BX519" s="28"/>
      <c r="BY519" s="28"/>
      <c r="BZ519" s="28"/>
      <c r="CA519" s="28"/>
      <c r="CB519" s="28"/>
    </row>
    <row r="520" spans="1:80" s="3" customFormat="1" x14ac:dyDescent="0.25">
      <c r="A520" s="34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  <c r="BP520" s="28"/>
      <c r="BQ520" s="28"/>
      <c r="BR520" s="28"/>
      <c r="BS520" s="28"/>
      <c r="BT520" s="28"/>
      <c r="BU520" s="28"/>
      <c r="BV520" s="28"/>
      <c r="BW520" s="28"/>
      <c r="BX520" s="28"/>
      <c r="BY520" s="28"/>
      <c r="BZ520" s="28"/>
      <c r="CA520" s="28"/>
      <c r="CB520" s="28"/>
    </row>
    <row r="521" spans="1:80" s="3" customFormat="1" x14ac:dyDescent="0.25">
      <c r="A521" s="34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  <c r="BP521" s="28"/>
      <c r="BQ521" s="28"/>
      <c r="BR521" s="28"/>
      <c r="BS521" s="28"/>
      <c r="BT521" s="28"/>
      <c r="BU521" s="28"/>
      <c r="BV521" s="28"/>
      <c r="BW521" s="28"/>
      <c r="BX521" s="28"/>
      <c r="BY521" s="28"/>
      <c r="BZ521" s="28"/>
      <c r="CA521" s="28"/>
      <c r="CB521" s="28"/>
    </row>
    <row r="522" spans="1:80" s="3" customFormat="1" x14ac:dyDescent="0.25">
      <c r="A522" s="34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  <c r="BP522" s="28"/>
      <c r="BQ522" s="28"/>
      <c r="BR522" s="28"/>
      <c r="BS522" s="28"/>
      <c r="BT522" s="28"/>
      <c r="BU522" s="28"/>
      <c r="BV522" s="28"/>
      <c r="BW522" s="28"/>
      <c r="BX522" s="28"/>
      <c r="BY522" s="28"/>
      <c r="BZ522" s="28"/>
      <c r="CA522" s="28"/>
      <c r="CB522" s="28"/>
    </row>
    <row r="523" spans="1:80" s="3" customFormat="1" x14ac:dyDescent="0.25">
      <c r="A523" s="34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  <c r="BP523" s="28"/>
      <c r="BQ523" s="28"/>
      <c r="BR523" s="28"/>
      <c r="BS523" s="28"/>
      <c r="BT523" s="28"/>
      <c r="BU523" s="28"/>
      <c r="BV523" s="28"/>
      <c r="BW523" s="28"/>
      <c r="BX523" s="28"/>
      <c r="BY523" s="28"/>
      <c r="BZ523" s="28"/>
      <c r="CA523" s="28"/>
      <c r="CB523" s="28"/>
    </row>
    <row r="524" spans="1:80" s="3" customFormat="1" x14ac:dyDescent="0.25">
      <c r="A524" s="34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  <c r="BO524" s="28"/>
      <c r="BP524" s="28"/>
      <c r="BQ524" s="28"/>
      <c r="BR524" s="28"/>
      <c r="BS524" s="28"/>
      <c r="BT524" s="28"/>
      <c r="BU524" s="28"/>
      <c r="BV524" s="28"/>
      <c r="BW524" s="28"/>
      <c r="BX524" s="28"/>
      <c r="BY524" s="28"/>
      <c r="BZ524" s="28"/>
      <c r="CA524" s="28"/>
      <c r="CB524" s="28"/>
    </row>
    <row r="525" spans="1:80" s="3" customFormat="1" x14ac:dyDescent="0.25">
      <c r="A525" s="34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  <c r="BP525" s="28"/>
      <c r="BQ525" s="28"/>
      <c r="BR525" s="28"/>
      <c r="BS525" s="28"/>
      <c r="BT525" s="28"/>
      <c r="BU525" s="28"/>
      <c r="BV525" s="28"/>
      <c r="BW525" s="28"/>
      <c r="BX525" s="28"/>
      <c r="BY525" s="28"/>
      <c r="BZ525" s="28"/>
      <c r="CA525" s="28"/>
      <c r="CB525" s="28"/>
    </row>
    <row r="526" spans="1:80" s="3" customFormat="1" x14ac:dyDescent="0.25">
      <c r="A526" s="34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  <c r="BP526" s="28"/>
      <c r="BQ526" s="28"/>
      <c r="BR526" s="28"/>
      <c r="BS526" s="28"/>
      <c r="BT526" s="28"/>
      <c r="BU526" s="28"/>
      <c r="BV526" s="28"/>
      <c r="BW526" s="28"/>
      <c r="BX526" s="28"/>
      <c r="BY526" s="28"/>
      <c r="BZ526" s="28"/>
      <c r="CA526" s="28"/>
      <c r="CB526" s="28"/>
    </row>
    <row r="527" spans="1:80" s="3" customFormat="1" x14ac:dyDescent="0.25">
      <c r="A527" s="34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8"/>
      <c r="BQ527" s="28"/>
      <c r="BR527" s="28"/>
      <c r="BS527" s="28"/>
      <c r="BT527" s="28"/>
      <c r="BU527" s="28"/>
      <c r="BV527" s="28"/>
      <c r="BW527" s="28"/>
      <c r="BX527" s="28"/>
      <c r="BY527" s="28"/>
      <c r="BZ527" s="28"/>
      <c r="CA527" s="28"/>
      <c r="CB527" s="28"/>
    </row>
    <row r="528" spans="1:80" s="3" customFormat="1" x14ac:dyDescent="0.25">
      <c r="A528" s="34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  <c r="BP528" s="28"/>
      <c r="BQ528" s="28"/>
      <c r="BR528" s="28"/>
      <c r="BS528" s="28"/>
      <c r="BT528" s="28"/>
      <c r="BU528" s="28"/>
      <c r="BV528" s="28"/>
      <c r="BW528" s="28"/>
      <c r="BX528" s="28"/>
      <c r="BY528" s="28"/>
      <c r="BZ528" s="28"/>
      <c r="CA528" s="28"/>
      <c r="CB528" s="28"/>
    </row>
    <row r="529" spans="1:80" s="3" customFormat="1" x14ac:dyDescent="0.25">
      <c r="A529" s="34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  <c r="BP529" s="28"/>
      <c r="BQ529" s="28"/>
      <c r="BR529" s="28"/>
      <c r="BS529" s="28"/>
      <c r="BT529" s="28"/>
      <c r="BU529" s="28"/>
      <c r="BV529" s="28"/>
      <c r="BW529" s="28"/>
      <c r="BX529" s="28"/>
      <c r="BY529" s="28"/>
      <c r="BZ529" s="28"/>
      <c r="CA529" s="28"/>
      <c r="CB529" s="28"/>
    </row>
    <row r="530" spans="1:80" s="3" customFormat="1" x14ac:dyDescent="0.25">
      <c r="A530" s="34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  <c r="BP530" s="28"/>
      <c r="BQ530" s="28"/>
      <c r="BR530" s="28"/>
      <c r="BS530" s="28"/>
      <c r="BT530" s="28"/>
      <c r="BU530" s="28"/>
      <c r="BV530" s="28"/>
      <c r="BW530" s="28"/>
      <c r="BX530" s="28"/>
      <c r="BY530" s="28"/>
      <c r="BZ530" s="28"/>
      <c r="CA530" s="28"/>
      <c r="CB530" s="28"/>
    </row>
    <row r="531" spans="1:80" s="3" customFormat="1" x14ac:dyDescent="0.25">
      <c r="A531" s="34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  <c r="BP531" s="28"/>
      <c r="BQ531" s="28"/>
      <c r="BR531" s="28"/>
      <c r="BS531" s="28"/>
      <c r="BT531" s="28"/>
      <c r="BU531" s="28"/>
      <c r="BV531" s="28"/>
      <c r="BW531" s="28"/>
      <c r="BX531" s="28"/>
      <c r="BY531" s="28"/>
      <c r="BZ531" s="28"/>
      <c r="CA531" s="28"/>
      <c r="CB531" s="28"/>
    </row>
    <row r="532" spans="1:80" s="3" customFormat="1" x14ac:dyDescent="0.25">
      <c r="A532" s="34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  <c r="BP532" s="28"/>
      <c r="BQ532" s="28"/>
      <c r="BR532" s="28"/>
      <c r="BS532" s="28"/>
      <c r="BT532" s="28"/>
      <c r="BU532" s="28"/>
      <c r="BV532" s="28"/>
      <c r="BW532" s="28"/>
      <c r="BX532" s="28"/>
      <c r="BY532" s="28"/>
      <c r="BZ532" s="28"/>
      <c r="CA532" s="28"/>
      <c r="CB532" s="28"/>
    </row>
    <row r="533" spans="1:80" s="3" customFormat="1" x14ac:dyDescent="0.25">
      <c r="A533" s="34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  <c r="BO533" s="28"/>
      <c r="BP533" s="28"/>
      <c r="BQ533" s="28"/>
      <c r="BR533" s="28"/>
      <c r="BS533" s="28"/>
      <c r="BT533" s="28"/>
      <c r="BU533" s="28"/>
      <c r="BV533" s="28"/>
      <c r="BW533" s="28"/>
      <c r="BX533" s="28"/>
      <c r="BY533" s="28"/>
      <c r="BZ533" s="28"/>
      <c r="CA533" s="28"/>
      <c r="CB533" s="28"/>
    </row>
    <row r="534" spans="1:80" s="3" customFormat="1" x14ac:dyDescent="0.25">
      <c r="A534" s="34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  <c r="BP534" s="28"/>
      <c r="BQ534" s="28"/>
      <c r="BR534" s="28"/>
      <c r="BS534" s="28"/>
      <c r="BT534" s="28"/>
      <c r="BU534" s="28"/>
      <c r="BV534" s="28"/>
      <c r="BW534" s="28"/>
      <c r="BX534" s="28"/>
      <c r="BY534" s="28"/>
      <c r="BZ534" s="28"/>
      <c r="CA534" s="28"/>
      <c r="CB534" s="28"/>
    </row>
    <row r="535" spans="1:80" s="3" customFormat="1" x14ac:dyDescent="0.25">
      <c r="A535" s="34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  <c r="BP535" s="28"/>
      <c r="BQ535" s="28"/>
      <c r="BR535" s="28"/>
      <c r="BS535" s="28"/>
      <c r="BT535" s="28"/>
      <c r="BU535" s="28"/>
      <c r="BV535" s="28"/>
      <c r="BW535" s="28"/>
      <c r="BX535" s="28"/>
      <c r="BY535" s="28"/>
      <c r="BZ535" s="28"/>
      <c r="CA535" s="28"/>
      <c r="CB535" s="28"/>
    </row>
    <row r="536" spans="1:80" s="3" customFormat="1" x14ac:dyDescent="0.25">
      <c r="A536" s="34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  <c r="BP536" s="28"/>
      <c r="BQ536" s="28"/>
      <c r="BR536" s="28"/>
      <c r="BS536" s="28"/>
      <c r="BT536" s="28"/>
      <c r="BU536" s="28"/>
      <c r="BV536" s="28"/>
      <c r="BW536" s="28"/>
      <c r="BX536" s="28"/>
      <c r="BY536" s="28"/>
      <c r="BZ536" s="28"/>
      <c r="CA536" s="28"/>
      <c r="CB536" s="28"/>
    </row>
    <row r="537" spans="1:80" s="3" customFormat="1" x14ac:dyDescent="0.25">
      <c r="A537" s="34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28"/>
      <c r="BS537" s="28"/>
      <c r="BT537" s="28"/>
      <c r="BU537" s="28"/>
      <c r="BV537" s="28"/>
      <c r="BW537" s="28"/>
      <c r="BX537" s="28"/>
      <c r="BY537" s="28"/>
      <c r="BZ537" s="28"/>
      <c r="CA537" s="28"/>
      <c r="CB537" s="28"/>
    </row>
    <row r="538" spans="1:80" s="3" customFormat="1" x14ac:dyDescent="0.25">
      <c r="A538" s="34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  <c r="BP538" s="28"/>
      <c r="BQ538" s="28"/>
      <c r="BR538" s="28"/>
      <c r="BS538" s="28"/>
      <c r="BT538" s="28"/>
      <c r="BU538" s="28"/>
      <c r="BV538" s="28"/>
      <c r="BW538" s="28"/>
      <c r="BX538" s="28"/>
      <c r="BY538" s="28"/>
      <c r="BZ538" s="28"/>
      <c r="CA538" s="28"/>
      <c r="CB538" s="28"/>
    </row>
    <row r="539" spans="1:80" s="3" customFormat="1" x14ac:dyDescent="0.25">
      <c r="A539" s="34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  <c r="BP539" s="28"/>
      <c r="BQ539" s="28"/>
      <c r="BR539" s="28"/>
      <c r="BS539" s="28"/>
      <c r="BT539" s="28"/>
      <c r="BU539" s="28"/>
      <c r="BV539" s="28"/>
      <c r="BW539" s="28"/>
      <c r="BX539" s="28"/>
      <c r="BY539" s="28"/>
      <c r="BZ539" s="28"/>
      <c r="CA539" s="28"/>
      <c r="CB539" s="28"/>
    </row>
    <row r="540" spans="1:80" s="3" customFormat="1" x14ac:dyDescent="0.25">
      <c r="A540" s="34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  <c r="BP540" s="28"/>
      <c r="BQ540" s="28"/>
      <c r="BR540" s="28"/>
      <c r="BS540" s="28"/>
      <c r="BT540" s="28"/>
      <c r="BU540" s="28"/>
      <c r="BV540" s="28"/>
      <c r="BW540" s="28"/>
      <c r="BX540" s="28"/>
      <c r="BY540" s="28"/>
      <c r="BZ540" s="28"/>
      <c r="CA540" s="28"/>
      <c r="CB540" s="28"/>
    </row>
    <row r="541" spans="1:80" s="3" customFormat="1" x14ac:dyDescent="0.25">
      <c r="A541" s="34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  <c r="BO541" s="28"/>
      <c r="BP541" s="28"/>
      <c r="BQ541" s="28"/>
      <c r="BR541" s="28"/>
      <c r="BS541" s="28"/>
      <c r="BT541" s="28"/>
      <c r="BU541" s="28"/>
      <c r="BV541" s="28"/>
      <c r="BW541" s="28"/>
      <c r="BX541" s="28"/>
      <c r="BY541" s="28"/>
      <c r="BZ541" s="28"/>
      <c r="CA541" s="28"/>
      <c r="CB541" s="28"/>
    </row>
    <row r="542" spans="1:80" s="3" customFormat="1" x14ac:dyDescent="0.25">
      <c r="A542" s="34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  <c r="BL542" s="28"/>
      <c r="BM542" s="28"/>
      <c r="BN542" s="28"/>
      <c r="BO542" s="28"/>
      <c r="BP542" s="28"/>
      <c r="BQ542" s="28"/>
      <c r="BR542" s="28"/>
      <c r="BS542" s="28"/>
      <c r="BT542" s="28"/>
      <c r="BU542" s="28"/>
      <c r="BV542" s="28"/>
      <c r="BW542" s="28"/>
      <c r="BX542" s="28"/>
      <c r="BY542" s="28"/>
      <c r="BZ542" s="28"/>
      <c r="CA542" s="28"/>
      <c r="CB542" s="28"/>
    </row>
    <row r="543" spans="1:80" s="3" customFormat="1" x14ac:dyDescent="0.25">
      <c r="A543" s="34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8"/>
      <c r="BQ543" s="28"/>
      <c r="BR543" s="28"/>
      <c r="BS543" s="28"/>
      <c r="BT543" s="28"/>
      <c r="BU543" s="28"/>
      <c r="BV543" s="28"/>
      <c r="BW543" s="28"/>
      <c r="BX543" s="28"/>
      <c r="BY543" s="28"/>
      <c r="BZ543" s="28"/>
      <c r="CA543" s="28"/>
      <c r="CB543" s="28"/>
    </row>
    <row r="544" spans="1:80" s="3" customFormat="1" x14ac:dyDescent="0.25">
      <c r="A544" s="34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  <c r="BP544" s="28"/>
      <c r="BQ544" s="28"/>
      <c r="BR544" s="28"/>
      <c r="BS544" s="28"/>
      <c r="BT544" s="28"/>
      <c r="BU544" s="28"/>
      <c r="BV544" s="28"/>
      <c r="BW544" s="28"/>
      <c r="BX544" s="28"/>
      <c r="BY544" s="28"/>
      <c r="BZ544" s="28"/>
      <c r="CA544" s="28"/>
      <c r="CB544" s="28"/>
    </row>
    <row r="545" spans="1:80" s="3" customFormat="1" x14ac:dyDescent="0.25">
      <c r="A545" s="34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  <c r="BP545" s="28"/>
      <c r="BQ545" s="28"/>
      <c r="BR545" s="28"/>
      <c r="BS545" s="28"/>
      <c r="BT545" s="28"/>
      <c r="BU545" s="28"/>
      <c r="BV545" s="28"/>
      <c r="BW545" s="28"/>
      <c r="BX545" s="28"/>
      <c r="BY545" s="28"/>
      <c r="BZ545" s="28"/>
      <c r="CA545" s="28"/>
      <c r="CB545" s="28"/>
    </row>
    <row r="546" spans="1:80" s="3" customFormat="1" x14ac:dyDescent="0.25">
      <c r="A546" s="34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  <c r="BP546" s="28"/>
      <c r="BQ546" s="28"/>
      <c r="BR546" s="28"/>
      <c r="BS546" s="28"/>
      <c r="BT546" s="28"/>
      <c r="BU546" s="28"/>
      <c r="BV546" s="28"/>
      <c r="BW546" s="28"/>
      <c r="BX546" s="28"/>
      <c r="BY546" s="28"/>
      <c r="BZ546" s="28"/>
      <c r="CA546" s="28"/>
      <c r="CB546" s="28"/>
    </row>
    <row r="547" spans="1:80" s="3" customFormat="1" x14ac:dyDescent="0.25">
      <c r="A547" s="34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  <c r="BP547" s="28"/>
      <c r="BQ547" s="28"/>
      <c r="BR547" s="28"/>
      <c r="BS547" s="28"/>
      <c r="BT547" s="28"/>
      <c r="BU547" s="28"/>
      <c r="BV547" s="28"/>
      <c r="BW547" s="28"/>
      <c r="BX547" s="28"/>
      <c r="BY547" s="28"/>
      <c r="BZ547" s="28"/>
      <c r="CA547" s="28"/>
      <c r="CB547" s="28"/>
    </row>
    <row r="548" spans="1:80" s="3" customFormat="1" x14ac:dyDescent="0.25">
      <c r="A548" s="34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  <c r="BP548" s="28"/>
      <c r="BQ548" s="28"/>
      <c r="BR548" s="28"/>
      <c r="BS548" s="28"/>
      <c r="BT548" s="28"/>
      <c r="BU548" s="28"/>
      <c r="BV548" s="28"/>
      <c r="BW548" s="28"/>
      <c r="BX548" s="28"/>
      <c r="BY548" s="28"/>
      <c r="BZ548" s="28"/>
      <c r="CA548" s="28"/>
      <c r="CB548" s="28"/>
    </row>
    <row r="549" spans="1:80" s="3" customFormat="1" x14ac:dyDescent="0.25">
      <c r="A549" s="34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  <c r="BP549" s="28"/>
      <c r="BQ549" s="28"/>
      <c r="BR549" s="28"/>
      <c r="BS549" s="28"/>
      <c r="BT549" s="28"/>
      <c r="BU549" s="28"/>
      <c r="BV549" s="28"/>
      <c r="BW549" s="28"/>
      <c r="BX549" s="28"/>
      <c r="BY549" s="28"/>
      <c r="BZ549" s="28"/>
      <c r="CA549" s="28"/>
      <c r="CB549" s="28"/>
    </row>
    <row r="550" spans="1:80" s="3" customFormat="1" x14ac:dyDescent="0.25">
      <c r="A550" s="34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  <c r="BP550" s="28"/>
      <c r="BQ550" s="28"/>
      <c r="BR550" s="28"/>
      <c r="BS550" s="28"/>
      <c r="BT550" s="28"/>
      <c r="BU550" s="28"/>
      <c r="BV550" s="28"/>
      <c r="BW550" s="28"/>
      <c r="BX550" s="28"/>
      <c r="BY550" s="28"/>
      <c r="BZ550" s="28"/>
      <c r="CA550" s="28"/>
      <c r="CB550" s="28"/>
    </row>
    <row r="551" spans="1:80" s="3" customFormat="1" x14ac:dyDescent="0.25">
      <c r="A551" s="34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  <c r="BP551" s="28"/>
      <c r="BQ551" s="28"/>
      <c r="BR551" s="28"/>
      <c r="BS551" s="28"/>
      <c r="BT551" s="28"/>
      <c r="BU551" s="28"/>
      <c r="BV551" s="28"/>
      <c r="BW551" s="28"/>
      <c r="BX551" s="28"/>
      <c r="BY551" s="28"/>
      <c r="BZ551" s="28"/>
      <c r="CA551" s="28"/>
      <c r="CB551" s="28"/>
    </row>
    <row r="552" spans="1:80" s="3" customFormat="1" x14ac:dyDescent="0.25">
      <c r="A552" s="34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</row>
    <row r="553" spans="1:80" s="3" customFormat="1" x14ac:dyDescent="0.25">
      <c r="A553" s="34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  <c r="BP553" s="28"/>
      <c r="BQ553" s="28"/>
      <c r="BR553" s="28"/>
      <c r="BS553" s="28"/>
      <c r="BT553" s="28"/>
      <c r="BU553" s="28"/>
      <c r="BV553" s="28"/>
      <c r="BW553" s="28"/>
      <c r="BX553" s="28"/>
      <c r="BY553" s="28"/>
      <c r="BZ553" s="28"/>
      <c r="CA553" s="28"/>
      <c r="CB553" s="28"/>
    </row>
    <row r="554" spans="1:80" s="3" customFormat="1" x14ac:dyDescent="0.25">
      <c r="A554" s="34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  <c r="BP554" s="28"/>
      <c r="BQ554" s="28"/>
      <c r="BR554" s="28"/>
      <c r="BS554" s="28"/>
      <c r="BT554" s="28"/>
      <c r="BU554" s="28"/>
      <c r="BV554" s="28"/>
      <c r="BW554" s="28"/>
      <c r="BX554" s="28"/>
      <c r="BY554" s="28"/>
      <c r="BZ554" s="28"/>
      <c r="CA554" s="28"/>
      <c r="CB554" s="28"/>
    </row>
    <row r="555" spans="1:80" s="3" customFormat="1" x14ac:dyDescent="0.25">
      <c r="A555" s="34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  <c r="BV555" s="28"/>
      <c r="BW555" s="28"/>
      <c r="BX555" s="28"/>
      <c r="BY555" s="28"/>
      <c r="BZ555" s="28"/>
      <c r="CA555" s="28"/>
      <c r="CB555" s="28"/>
    </row>
    <row r="556" spans="1:80" s="3" customFormat="1" x14ac:dyDescent="0.25">
      <c r="A556" s="34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</row>
    <row r="557" spans="1:80" s="3" customFormat="1" x14ac:dyDescent="0.25">
      <c r="A557" s="34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  <c r="BP557" s="28"/>
      <c r="BQ557" s="28"/>
      <c r="BR557" s="28"/>
      <c r="BS557" s="28"/>
      <c r="BT557" s="28"/>
      <c r="BU557" s="28"/>
      <c r="BV557" s="28"/>
      <c r="BW557" s="28"/>
      <c r="BX557" s="28"/>
      <c r="BY557" s="28"/>
      <c r="BZ557" s="28"/>
      <c r="CA557" s="28"/>
      <c r="CB557" s="28"/>
    </row>
    <row r="558" spans="1:80" s="3" customFormat="1" x14ac:dyDescent="0.25">
      <c r="A558" s="34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  <c r="BP558" s="28"/>
      <c r="BQ558" s="28"/>
      <c r="BR558" s="28"/>
      <c r="BS558" s="28"/>
      <c r="BT558" s="28"/>
      <c r="BU558" s="28"/>
      <c r="BV558" s="28"/>
      <c r="BW558" s="28"/>
      <c r="BX558" s="28"/>
      <c r="BY558" s="28"/>
      <c r="BZ558" s="28"/>
      <c r="CA558" s="28"/>
      <c r="CB558" s="28"/>
    </row>
    <row r="559" spans="1:80" s="3" customFormat="1" x14ac:dyDescent="0.25">
      <c r="A559" s="34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  <c r="BP559" s="28"/>
      <c r="BQ559" s="28"/>
      <c r="BR559" s="28"/>
      <c r="BS559" s="28"/>
      <c r="BT559" s="28"/>
      <c r="BU559" s="28"/>
      <c r="BV559" s="28"/>
      <c r="BW559" s="28"/>
      <c r="BX559" s="28"/>
      <c r="BY559" s="28"/>
      <c r="BZ559" s="28"/>
      <c r="CA559" s="28"/>
      <c r="CB559" s="28"/>
    </row>
    <row r="560" spans="1:80" s="3" customFormat="1" x14ac:dyDescent="0.25">
      <c r="A560" s="34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  <c r="BP560" s="28"/>
      <c r="BQ560" s="28"/>
      <c r="BR560" s="28"/>
      <c r="BS560" s="28"/>
      <c r="BT560" s="28"/>
      <c r="BU560" s="28"/>
      <c r="BV560" s="28"/>
      <c r="BW560" s="28"/>
      <c r="BX560" s="28"/>
      <c r="BY560" s="28"/>
      <c r="BZ560" s="28"/>
      <c r="CA560" s="28"/>
      <c r="CB560" s="28"/>
    </row>
    <row r="561" spans="1:80" s="3" customFormat="1" x14ac:dyDescent="0.25">
      <c r="A561" s="34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  <c r="BO561" s="28"/>
      <c r="BP561" s="28"/>
      <c r="BQ561" s="28"/>
      <c r="BR561" s="28"/>
      <c r="BS561" s="28"/>
      <c r="BT561" s="28"/>
      <c r="BU561" s="28"/>
      <c r="BV561" s="28"/>
      <c r="BW561" s="28"/>
      <c r="BX561" s="28"/>
      <c r="BY561" s="28"/>
      <c r="BZ561" s="28"/>
      <c r="CA561" s="28"/>
      <c r="CB561" s="28"/>
    </row>
    <row r="562" spans="1:80" s="3" customFormat="1" x14ac:dyDescent="0.25">
      <c r="A562" s="34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  <c r="BP562" s="28"/>
      <c r="BQ562" s="28"/>
      <c r="BR562" s="28"/>
      <c r="BS562" s="28"/>
      <c r="BT562" s="28"/>
      <c r="BU562" s="28"/>
      <c r="BV562" s="28"/>
      <c r="BW562" s="28"/>
      <c r="BX562" s="28"/>
      <c r="BY562" s="28"/>
      <c r="BZ562" s="28"/>
      <c r="CA562" s="28"/>
      <c r="CB562" s="28"/>
    </row>
    <row r="563" spans="1:80" s="3" customFormat="1" x14ac:dyDescent="0.25">
      <c r="A563" s="34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  <c r="BP563" s="28"/>
      <c r="BQ563" s="28"/>
      <c r="BR563" s="28"/>
      <c r="BS563" s="28"/>
      <c r="BT563" s="28"/>
      <c r="BU563" s="28"/>
      <c r="BV563" s="28"/>
      <c r="BW563" s="28"/>
      <c r="BX563" s="28"/>
      <c r="BY563" s="28"/>
      <c r="BZ563" s="28"/>
      <c r="CA563" s="28"/>
      <c r="CB563" s="28"/>
    </row>
    <row r="564" spans="1:80" s="3" customFormat="1" x14ac:dyDescent="0.25">
      <c r="A564" s="34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  <c r="BP564" s="28"/>
      <c r="BQ564" s="28"/>
      <c r="BR564" s="28"/>
      <c r="BS564" s="28"/>
      <c r="BT564" s="28"/>
      <c r="BU564" s="28"/>
      <c r="BV564" s="28"/>
      <c r="BW564" s="28"/>
      <c r="BX564" s="28"/>
      <c r="BY564" s="28"/>
      <c r="BZ564" s="28"/>
      <c r="CA564" s="28"/>
      <c r="CB564" s="28"/>
    </row>
    <row r="565" spans="1:80" s="3" customFormat="1" x14ac:dyDescent="0.25">
      <c r="A565" s="34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  <c r="BO565" s="28"/>
      <c r="BP565" s="28"/>
      <c r="BQ565" s="28"/>
      <c r="BR565" s="28"/>
      <c r="BS565" s="28"/>
      <c r="BT565" s="28"/>
      <c r="BU565" s="28"/>
      <c r="BV565" s="28"/>
      <c r="BW565" s="28"/>
      <c r="BX565" s="28"/>
      <c r="BY565" s="28"/>
      <c r="BZ565" s="28"/>
      <c r="CA565" s="28"/>
      <c r="CB565" s="28"/>
    </row>
    <row r="566" spans="1:80" s="3" customFormat="1" x14ac:dyDescent="0.25">
      <c r="A566" s="34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  <c r="BP566" s="28"/>
      <c r="BQ566" s="28"/>
      <c r="BR566" s="28"/>
      <c r="BS566" s="28"/>
      <c r="BT566" s="28"/>
      <c r="BU566" s="28"/>
      <c r="BV566" s="28"/>
      <c r="BW566" s="28"/>
      <c r="BX566" s="28"/>
      <c r="BY566" s="28"/>
      <c r="BZ566" s="28"/>
      <c r="CA566" s="28"/>
      <c r="CB566" s="28"/>
    </row>
    <row r="567" spans="1:80" s="3" customFormat="1" x14ac:dyDescent="0.25">
      <c r="A567" s="34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  <c r="BP567" s="28"/>
      <c r="BQ567" s="28"/>
      <c r="BR567" s="28"/>
      <c r="BS567" s="28"/>
      <c r="BT567" s="28"/>
      <c r="BU567" s="28"/>
      <c r="BV567" s="28"/>
      <c r="BW567" s="28"/>
      <c r="BX567" s="28"/>
      <c r="BY567" s="28"/>
      <c r="BZ567" s="28"/>
      <c r="CA567" s="28"/>
      <c r="CB567" s="28"/>
    </row>
    <row r="568" spans="1:80" s="3" customFormat="1" x14ac:dyDescent="0.25">
      <c r="A568" s="34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  <c r="BO568" s="28"/>
      <c r="BP568" s="28"/>
      <c r="BQ568" s="28"/>
      <c r="BR568" s="28"/>
      <c r="BS568" s="28"/>
      <c r="BT568" s="28"/>
      <c r="BU568" s="28"/>
      <c r="BV568" s="28"/>
      <c r="BW568" s="28"/>
      <c r="BX568" s="28"/>
      <c r="BY568" s="28"/>
      <c r="BZ568" s="28"/>
      <c r="CA568" s="28"/>
      <c r="CB568" s="28"/>
    </row>
    <row r="569" spans="1:80" s="3" customFormat="1" x14ac:dyDescent="0.25">
      <c r="A569" s="34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  <c r="BP569" s="28"/>
      <c r="BQ569" s="28"/>
      <c r="BR569" s="28"/>
      <c r="BS569" s="28"/>
      <c r="BT569" s="28"/>
      <c r="BU569" s="28"/>
      <c r="BV569" s="28"/>
      <c r="BW569" s="28"/>
      <c r="BX569" s="28"/>
      <c r="BY569" s="28"/>
      <c r="BZ569" s="28"/>
      <c r="CA569" s="28"/>
      <c r="CB569" s="28"/>
    </row>
    <row r="570" spans="1:80" s="3" customFormat="1" x14ac:dyDescent="0.25">
      <c r="A570" s="34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  <c r="BL570" s="28"/>
      <c r="BM570" s="28"/>
      <c r="BN570" s="28"/>
      <c r="BO570" s="28"/>
      <c r="BP570" s="28"/>
      <c r="BQ570" s="28"/>
      <c r="BR570" s="28"/>
      <c r="BS570" s="28"/>
      <c r="BT570" s="28"/>
      <c r="BU570" s="28"/>
      <c r="BV570" s="28"/>
      <c r="BW570" s="28"/>
      <c r="BX570" s="28"/>
      <c r="BY570" s="28"/>
      <c r="BZ570" s="28"/>
      <c r="CA570" s="28"/>
      <c r="CB570" s="28"/>
    </row>
    <row r="571" spans="1:80" s="3" customFormat="1" x14ac:dyDescent="0.25">
      <c r="A571" s="34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  <c r="BL571" s="28"/>
      <c r="BM571" s="28"/>
      <c r="BN571" s="28"/>
      <c r="BO571" s="28"/>
      <c r="BP571" s="28"/>
      <c r="BQ571" s="28"/>
      <c r="BR571" s="28"/>
      <c r="BS571" s="28"/>
      <c r="BT571" s="28"/>
      <c r="BU571" s="28"/>
      <c r="BV571" s="28"/>
      <c r="BW571" s="28"/>
      <c r="BX571" s="28"/>
      <c r="BY571" s="28"/>
      <c r="BZ571" s="28"/>
      <c r="CA571" s="28"/>
      <c r="CB571" s="28"/>
    </row>
    <row r="572" spans="1:80" s="3" customFormat="1" x14ac:dyDescent="0.25">
      <c r="A572" s="34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  <c r="BO572" s="28"/>
      <c r="BP572" s="28"/>
      <c r="BQ572" s="28"/>
      <c r="BR572" s="28"/>
      <c r="BS572" s="28"/>
      <c r="BT572" s="28"/>
      <c r="BU572" s="28"/>
      <c r="BV572" s="28"/>
      <c r="BW572" s="28"/>
      <c r="BX572" s="28"/>
      <c r="BY572" s="28"/>
      <c r="BZ572" s="28"/>
      <c r="CA572" s="28"/>
      <c r="CB572" s="28"/>
    </row>
    <row r="573" spans="1:80" s="3" customFormat="1" x14ac:dyDescent="0.25">
      <c r="A573" s="34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  <c r="BO573" s="28"/>
      <c r="BP573" s="28"/>
      <c r="BQ573" s="28"/>
      <c r="BR573" s="28"/>
      <c r="BS573" s="28"/>
      <c r="BT573" s="28"/>
      <c r="BU573" s="28"/>
      <c r="BV573" s="28"/>
      <c r="BW573" s="28"/>
      <c r="BX573" s="28"/>
      <c r="BY573" s="28"/>
      <c r="BZ573" s="28"/>
      <c r="CA573" s="28"/>
      <c r="CB573" s="28"/>
    </row>
    <row r="574" spans="1:80" s="3" customFormat="1" x14ac:dyDescent="0.25">
      <c r="A574" s="34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  <c r="BO574" s="28"/>
      <c r="BP574" s="28"/>
      <c r="BQ574" s="28"/>
      <c r="BR574" s="28"/>
      <c r="BS574" s="28"/>
      <c r="BT574" s="28"/>
      <c r="BU574" s="28"/>
      <c r="BV574" s="28"/>
      <c r="BW574" s="28"/>
      <c r="BX574" s="28"/>
      <c r="BY574" s="28"/>
      <c r="BZ574" s="28"/>
      <c r="CA574" s="28"/>
      <c r="CB574" s="28"/>
    </row>
    <row r="575" spans="1:80" s="3" customFormat="1" x14ac:dyDescent="0.25">
      <c r="A575" s="34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  <c r="BO575" s="28"/>
      <c r="BP575" s="28"/>
      <c r="BQ575" s="28"/>
      <c r="BR575" s="28"/>
      <c r="BS575" s="28"/>
      <c r="BT575" s="28"/>
      <c r="BU575" s="28"/>
      <c r="BV575" s="28"/>
      <c r="BW575" s="28"/>
      <c r="BX575" s="28"/>
      <c r="BY575" s="28"/>
      <c r="BZ575" s="28"/>
      <c r="CA575" s="28"/>
      <c r="CB575" s="28"/>
    </row>
    <row r="576" spans="1:80" s="3" customFormat="1" x14ac:dyDescent="0.25">
      <c r="A576" s="34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</row>
    <row r="577" spans="1:80" s="3" customFormat="1" x14ac:dyDescent="0.25">
      <c r="A577" s="34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  <c r="BP577" s="28"/>
      <c r="BQ577" s="28"/>
      <c r="BR577" s="28"/>
      <c r="BS577" s="28"/>
      <c r="BT577" s="28"/>
      <c r="BU577" s="28"/>
      <c r="BV577" s="28"/>
      <c r="BW577" s="28"/>
      <c r="BX577" s="28"/>
      <c r="BY577" s="28"/>
      <c r="BZ577" s="28"/>
      <c r="CA577" s="28"/>
      <c r="CB577" s="28"/>
    </row>
    <row r="578" spans="1:80" s="3" customFormat="1" x14ac:dyDescent="0.25">
      <c r="A578" s="34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  <c r="BJ578" s="28"/>
      <c r="BK578" s="28"/>
      <c r="BL578" s="28"/>
      <c r="BM578" s="28"/>
      <c r="BN578" s="28"/>
      <c r="BO578" s="28"/>
      <c r="BP578" s="28"/>
      <c r="BQ578" s="28"/>
      <c r="BR578" s="28"/>
      <c r="BS578" s="28"/>
      <c r="BT578" s="28"/>
      <c r="BU578" s="28"/>
      <c r="BV578" s="28"/>
      <c r="BW578" s="28"/>
      <c r="BX578" s="28"/>
      <c r="BY578" s="28"/>
      <c r="BZ578" s="28"/>
      <c r="CA578" s="28"/>
      <c r="CB578" s="28"/>
    </row>
    <row r="579" spans="1:80" s="3" customFormat="1" x14ac:dyDescent="0.25">
      <c r="A579" s="34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  <c r="BJ579" s="28"/>
      <c r="BK579" s="28"/>
      <c r="BL579" s="28"/>
      <c r="BM579" s="28"/>
      <c r="BN579" s="28"/>
      <c r="BO579" s="28"/>
      <c r="BP579" s="28"/>
      <c r="BQ579" s="28"/>
      <c r="BR579" s="28"/>
      <c r="BS579" s="28"/>
      <c r="BT579" s="28"/>
      <c r="BU579" s="28"/>
      <c r="BV579" s="28"/>
      <c r="BW579" s="28"/>
      <c r="BX579" s="28"/>
      <c r="BY579" s="28"/>
      <c r="BZ579" s="28"/>
      <c r="CA579" s="28"/>
      <c r="CB579" s="28"/>
    </row>
    <row r="580" spans="1:80" s="3" customFormat="1" x14ac:dyDescent="0.25">
      <c r="A580" s="34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  <c r="BY580" s="28"/>
      <c r="BZ580" s="28"/>
      <c r="CA580" s="28"/>
      <c r="CB580" s="28"/>
    </row>
    <row r="581" spans="1:80" s="3" customFormat="1" x14ac:dyDescent="0.25">
      <c r="A581" s="34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  <c r="BO581" s="28"/>
      <c r="BP581" s="28"/>
      <c r="BQ581" s="28"/>
      <c r="BR581" s="28"/>
      <c r="BS581" s="28"/>
      <c r="BT581" s="28"/>
      <c r="BU581" s="28"/>
      <c r="BV581" s="28"/>
      <c r="BW581" s="28"/>
      <c r="BX581" s="28"/>
      <c r="BY581" s="28"/>
      <c r="BZ581" s="28"/>
      <c r="CA581" s="28"/>
      <c r="CB581" s="28"/>
    </row>
    <row r="582" spans="1:80" s="3" customFormat="1" x14ac:dyDescent="0.25">
      <c r="A582" s="34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  <c r="BJ582" s="28"/>
      <c r="BK582" s="28"/>
      <c r="BL582" s="28"/>
      <c r="BM582" s="28"/>
      <c r="BN582" s="28"/>
      <c r="BO582" s="28"/>
      <c r="BP582" s="28"/>
      <c r="BQ582" s="28"/>
      <c r="BR582" s="28"/>
      <c r="BS582" s="28"/>
      <c r="BT582" s="28"/>
      <c r="BU582" s="28"/>
      <c r="BV582" s="28"/>
      <c r="BW582" s="28"/>
      <c r="BX582" s="28"/>
      <c r="BY582" s="28"/>
      <c r="BZ582" s="28"/>
      <c r="CA582" s="28"/>
      <c r="CB582" s="28"/>
    </row>
    <row r="583" spans="1:80" s="3" customFormat="1" x14ac:dyDescent="0.25">
      <c r="A583" s="34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  <c r="BJ583" s="28"/>
      <c r="BK583" s="28"/>
      <c r="BL583" s="28"/>
      <c r="BM583" s="28"/>
      <c r="BN583" s="28"/>
      <c r="BO583" s="28"/>
      <c r="BP583" s="28"/>
      <c r="BQ583" s="28"/>
      <c r="BR583" s="28"/>
      <c r="BS583" s="28"/>
      <c r="BT583" s="28"/>
      <c r="BU583" s="28"/>
      <c r="BV583" s="28"/>
      <c r="BW583" s="28"/>
      <c r="BX583" s="28"/>
      <c r="BY583" s="28"/>
      <c r="BZ583" s="28"/>
      <c r="CA583" s="28"/>
      <c r="CB583" s="28"/>
    </row>
    <row r="584" spans="1:80" s="3" customFormat="1" x14ac:dyDescent="0.25">
      <c r="A584" s="34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  <c r="BJ584" s="28"/>
      <c r="BK584" s="28"/>
      <c r="BL584" s="28"/>
      <c r="BM584" s="28"/>
      <c r="BN584" s="28"/>
      <c r="BO584" s="28"/>
      <c r="BP584" s="28"/>
      <c r="BQ584" s="28"/>
      <c r="BR584" s="28"/>
      <c r="BS584" s="28"/>
      <c r="BT584" s="28"/>
      <c r="BU584" s="28"/>
      <c r="BV584" s="28"/>
      <c r="BW584" s="28"/>
      <c r="BX584" s="28"/>
      <c r="BY584" s="28"/>
      <c r="BZ584" s="28"/>
      <c r="CA584" s="28"/>
      <c r="CB584" s="28"/>
    </row>
    <row r="585" spans="1:80" s="3" customFormat="1" x14ac:dyDescent="0.25">
      <c r="A585" s="34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  <c r="BO585" s="28"/>
      <c r="BP585" s="28"/>
      <c r="BQ585" s="28"/>
      <c r="BR585" s="28"/>
      <c r="BS585" s="28"/>
      <c r="BT585" s="28"/>
      <c r="BU585" s="28"/>
      <c r="BV585" s="28"/>
      <c r="BW585" s="28"/>
      <c r="BX585" s="28"/>
      <c r="BY585" s="28"/>
      <c r="BZ585" s="28"/>
      <c r="CA585" s="28"/>
      <c r="CB585" s="28"/>
    </row>
    <row r="586" spans="1:80" s="3" customFormat="1" x14ac:dyDescent="0.25">
      <c r="A586" s="34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  <c r="BJ586" s="28"/>
      <c r="BK586" s="28"/>
      <c r="BL586" s="28"/>
      <c r="BM586" s="28"/>
      <c r="BN586" s="28"/>
      <c r="BO586" s="28"/>
      <c r="BP586" s="28"/>
      <c r="BQ586" s="28"/>
      <c r="BR586" s="28"/>
      <c r="BS586" s="28"/>
      <c r="BT586" s="28"/>
      <c r="BU586" s="28"/>
      <c r="BV586" s="28"/>
      <c r="BW586" s="28"/>
      <c r="BX586" s="28"/>
      <c r="BY586" s="28"/>
      <c r="BZ586" s="28"/>
      <c r="CA586" s="28"/>
      <c r="CB586" s="28"/>
    </row>
    <row r="587" spans="1:80" s="3" customFormat="1" x14ac:dyDescent="0.25">
      <c r="A587" s="34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  <c r="BJ587" s="28"/>
      <c r="BK587" s="28"/>
      <c r="BL587" s="28"/>
      <c r="BM587" s="28"/>
      <c r="BN587" s="28"/>
      <c r="BO587" s="28"/>
      <c r="BP587" s="28"/>
      <c r="BQ587" s="28"/>
      <c r="BR587" s="28"/>
      <c r="BS587" s="28"/>
      <c r="BT587" s="28"/>
      <c r="BU587" s="28"/>
      <c r="BV587" s="28"/>
      <c r="BW587" s="28"/>
      <c r="BX587" s="28"/>
      <c r="BY587" s="28"/>
      <c r="BZ587" s="28"/>
      <c r="CA587" s="28"/>
      <c r="CB587" s="28"/>
    </row>
    <row r="588" spans="1:80" s="3" customFormat="1" x14ac:dyDescent="0.25">
      <c r="A588" s="34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  <c r="BJ588" s="28"/>
      <c r="BK588" s="28"/>
      <c r="BL588" s="28"/>
      <c r="BM588" s="28"/>
      <c r="BN588" s="28"/>
      <c r="BO588" s="28"/>
      <c r="BP588" s="28"/>
      <c r="BQ588" s="28"/>
      <c r="BR588" s="28"/>
      <c r="BS588" s="28"/>
      <c r="BT588" s="28"/>
      <c r="BU588" s="28"/>
      <c r="BV588" s="28"/>
      <c r="BW588" s="28"/>
      <c r="BX588" s="28"/>
      <c r="BY588" s="28"/>
      <c r="BZ588" s="28"/>
      <c r="CA588" s="28"/>
      <c r="CB588" s="28"/>
    </row>
    <row r="589" spans="1:80" s="3" customFormat="1" x14ac:dyDescent="0.25">
      <c r="A589" s="34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  <c r="BJ589" s="28"/>
      <c r="BK589" s="28"/>
      <c r="BL589" s="28"/>
      <c r="BM589" s="28"/>
      <c r="BN589" s="28"/>
      <c r="BO589" s="28"/>
      <c r="BP589" s="28"/>
      <c r="BQ589" s="28"/>
      <c r="BR589" s="28"/>
      <c r="BS589" s="28"/>
      <c r="BT589" s="28"/>
      <c r="BU589" s="28"/>
      <c r="BV589" s="28"/>
      <c r="BW589" s="28"/>
      <c r="BX589" s="28"/>
      <c r="BY589" s="28"/>
      <c r="BZ589" s="28"/>
      <c r="CA589" s="28"/>
      <c r="CB589" s="28"/>
    </row>
    <row r="590" spans="1:80" s="3" customFormat="1" x14ac:dyDescent="0.25">
      <c r="A590" s="34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  <c r="BJ590" s="28"/>
      <c r="BK590" s="28"/>
      <c r="BL590" s="28"/>
      <c r="BM590" s="28"/>
      <c r="BN590" s="28"/>
      <c r="BO590" s="28"/>
      <c r="BP590" s="28"/>
      <c r="BQ590" s="28"/>
      <c r="BR590" s="28"/>
      <c r="BS590" s="28"/>
      <c r="BT590" s="28"/>
      <c r="BU590" s="28"/>
      <c r="BV590" s="28"/>
      <c r="BW590" s="28"/>
      <c r="BX590" s="28"/>
      <c r="BY590" s="28"/>
      <c r="BZ590" s="28"/>
      <c r="CA590" s="28"/>
      <c r="CB590" s="28"/>
    </row>
    <row r="591" spans="1:80" s="3" customFormat="1" x14ac:dyDescent="0.25">
      <c r="A591" s="34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  <c r="BJ591" s="28"/>
      <c r="BK591" s="28"/>
      <c r="BL591" s="28"/>
      <c r="BM591" s="28"/>
      <c r="BN591" s="28"/>
      <c r="BO591" s="28"/>
      <c r="BP591" s="28"/>
      <c r="BQ591" s="28"/>
      <c r="BR591" s="28"/>
      <c r="BS591" s="28"/>
      <c r="BT591" s="28"/>
      <c r="BU591" s="28"/>
      <c r="BV591" s="28"/>
      <c r="BW591" s="28"/>
      <c r="BX591" s="28"/>
      <c r="BY591" s="28"/>
      <c r="BZ591" s="28"/>
      <c r="CA591" s="28"/>
      <c r="CB591" s="28"/>
    </row>
    <row r="592" spans="1:80" s="3" customFormat="1" x14ac:dyDescent="0.25">
      <c r="A592" s="34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  <c r="BJ592" s="28"/>
      <c r="BK592" s="28"/>
      <c r="BL592" s="28"/>
      <c r="BM592" s="28"/>
      <c r="BN592" s="28"/>
      <c r="BO592" s="28"/>
      <c r="BP592" s="28"/>
      <c r="BQ592" s="28"/>
      <c r="BR592" s="28"/>
      <c r="BS592" s="28"/>
      <c r="BT592" s="28"/>
      <c r="BU592" s="28"/>
      <c r="BV592" s="28"/>
      <c r="BW592" s="28"/>
      <c r="BX592" s="28"/>
      <c r="BY592" s="28"/>
      <c r="BZ592" s="28"/>
      <c r="CA592" s="28"/>
      <c r="CB592" s="28"/>
    </row>
    <row r="593" spans="1:80" s="3" customFormat="1" x14ac:dyDescent="0.25">
      <c r="A593" s="34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  <c r="BJ593" s="28"/>
      <c r="BK593" s="28"/>
      <c r="BL593" s="28"/>
      <c r="BM593" s="28"/>
      <c r="BN593" s="28"/>
      <c r="BO593" s="28"/>
      <c r="BP593" s="28"/>
      <c r="BQ593" s="28"/>
      <c r="BR593" s="28"/>
      <c r="BS593" s="28"/>
      <c r="BT593" s="28"/>
      <c r="BU593" s="28"/>
      <c r="BV593" s="28"/>
      <c r="BW593" s="28"/>
      <c r="BX593" s="28"/>
      <c r="BY593" s="28"/>
      <c r="BZ593" s="28"/>
      <c r="CA593" s="28"/>
      <c r="CB593" s="28"/>
    </row>
    <row r="594" spans="1:80" s="3" customFormat="1" x14ac:dyDescent="0.25">
      <c r="A594" s="34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  <c r="BJ594" s="28"/>
      <c r="BK594" s="28"/>
      <c r="BL594" s="28"/>
      <c r="BM594" s="28"/>
      <c r="BN594" s="28"/>
      <c r="BO594" s="28"/>
      <c r="BP594" s="28"/>
      <c r="BQ594" s="28"/>
      <c r="BR594" s="28"/>
      <c r="BS594" s="28"/>
      <c r="BT594" s="28"/>
      <c r="BU594" s="28"/>
      <c r="BV594" s="28"/>
      <c r="BW594" s="28"/>
      <c r="BX594" s="28"/>
      <c r="BY594" s="28"/>
      <c r="BZ594" s="28"/>
      <c r="CA594" s="28"/>
      <c r="CB594" s="28"/>
    </row>
    <row r="595" spans="1:80" s="3" customFormat="1" x14ac:dyDescent="0.25">
      <c r="A595" s="34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  <c r="BJ595" s="28"/>
      <c r="BK595" s="28"/>
      <c r="BL595" s="28"/>
      <c r="BM595" s="28"/>
      <c r="BN595" s="28"/>
      <c r="BO595" s="28"/>
      <c r="BP595" s="28"/>
      <c r="BQ595" s="28"/>
      <c r="BR595" s="28"/>
      <c r="BS595" s="28"/>
      <c r="BT595" s="28"/>
      <c r="BU595" s="28"/>
      <c r="BV595" s="28"/>
      <c r="BW595" s="28"/>
      <c r="BX595" s="28"/>
      <c r="BY595" s="28"/>
      <c r="BZ595" s="28"/>
      <c r="CA595" s="28"/>
      <c r="CB595" s="28"/>
    </row>
    <row r="596" spans="1:80" s="3" customFormat="1" x14ac:dyDescent="0.25">
      <c r="A596" s="34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  <c r="BO596" s="28"/>
      <c r="BP596" s="28"/>
      <c r="BQ596" s="28"/>
      <c r="BR596" s="28"/>
      <c r="BS596" s="28"/>
      <c r="BT596" s="28"/>
      <c r="BU596" s="28"/>
      <c r="BV596" s="28"/>
      <c r="BW596" s="28"/>
      <c r="BX596" s="28"/>
      <c r="BY596" s="28"/>
      <c r="BZ596" s="28"/>
      <c r="CA596" s="28"/>
      <c r="CB596" s="28"/>
    </row>
    <row r="597" spans="1:80" s="3" customFormat="1" x14ac:dyDescent="0.25">
      <c r="A597" s="34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  <c r="BJ597" s="28"/>
      <c r="BK597" s="28"/>
      <c r="BL597" s="28"/>
      <c r="BM597" s="28"/>
      <c r="BN597" s="28"/>
      <c r="BO597" s="28"/>
      <c r="BP597" s="28"/>
      <c r="BQ597" s="28"/>
      <c r="BR597" s="28"/>
      <c r="BS597" s="28"/>
      <c r="BT597" s="28"/>
      <c r="BU597" s="28"/>
      <c r="BV597" s="28"/>
      <c r="BW597" s="28"/>
      <c r="BX597" s="28"/>
      <c r="BY597" s="28"/>
      <c r="BZ597" s="28"/>
      <c r="CA597" s="28"/>
      <c r="CB597" s="28"/>
    </row>
    <row r="598" spans="1:80" s="3" customFormat="1" x14ac:dyDescent="0.25">
      <c r="A598" s="34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  <c r="BO598" s="28"/>
      <c r="BP598" s="28"/>
      <c r="BQ598" s="28"/>
      <c r="BR598" s="28"/>
      <c r="BS598" s="28"/>
      <c r="BT598" s="28"/>
      <c r="BU598" s="28"/>
      <c r="BV598" s="28"/>
      <c r="BW598" s="28"/>
      <c r="BX598" s="28"/>
      <c r="BY598" s="28"/>
      <c r="BZ598" s="28"/>
      <c r="CA598" s="28"/>
      <c r="CB598" s="28"/>
    </row>
    <row r="599" spans="1:80" s="3" customFormat="1" x14ac:dyDescent="0.25">
      <c r="A599" s="34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  <c r="BJ599" s="28"/>
      <c r="BK599" s="28"/>
      <c r="BL599" s="28"/>
      <c r="BM599" s="28"/>
      <c r="BN599" s="28"/>
      <c r="BO599" s="28"/>
      <c r="BP599" s="28"/>
      <c r="BQ599" s="28"/>
      <c r="BR599" s="28"/>
      <c r="BS599" s="28"/>
      <c r="BT599" s="28"/>
      <c r="BU599" s="28"/>
      <c r="BV599" s="28"/>
      <c r="BW599" s="28"/>
      <c r="BX599" s="28"/>
      <c r="BY599" s="28"/>
      <c r="BZ599" s="28"/>
      <c r="CA599" s="28"/>
      <c r="CB599" s="28"/>
    </row>
    <row r="600" spans="1:80" s="3" customFormat="1" x14ac:dyDescent="0.25">
      <c r="A600" s="34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  <c r="BY600" s="28"/>
      <c r="BZ600" s="28"/>
      <c r="CA600" s="28"/>
      <c r="CB600" s="28"/>
    </row>
    <row r="601" spans="1:80" s="3" customFormat="1" x14ac:dyDescent="0.25">
      <c r="A601" s="34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  <c r="BJ601" s="28"/>
      <c r="BK601" s="28"/>
      <c r="BL601" s="28"/>
      <c r="BM601" s="28"/>
      <c r="BN601" s="28"/>
      <c r="BO601" s="28"/>
      <c r="BP601" s="28"/>
      <c r="BQ601" s="28"/>
      <c r="BR601" s="28"/>
      <c r="BS601" s="28"/>
      <c r="BT601" s="28"/>
      <c r="BU601" s="28"/>
      <c r="BV601" s="28"/>
      <c r="BW601" s="28"/>
      <c r="BX601" s="28"/>
      <c r="BY601" s="28"/>
      <c r="BZ601" s="28"/>
      <c r="CA601" s="28"/>
      <c r="CB601" s="28"/>
    </row>
    <row r="602" spans="1:80" s="3" customFormat="1" x14ac:dyDescent="0.25">
      <c r="A602" s="34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  <c r="BJ602" s="28"/>
      <c r="BK602" s="28"/>
      <c r="BL602" s="28"/>
      <c r="BM602" s="28"/>
      <c r="BN602" s="28"/>
      <c r="BO602" s="28"/>
      <c r="BP602" s="28"/>
      <c r="BQ602" s="28"/>
      <c r="BR602" s="28"/>
      <c r="BS602" s="28"/>
      <c r="BT602" s="28"/>
      <c r="BU602" s="28"/>
      <c r="BV602" s="28"/>
      <c r="BW602" s="28"/>
      <c r="BX602" s="28"/>
      <c r="BY602" s="28"/>
      <c r="BZ602" s="28"/>
      <c r="CA602" s="28"/>
      <c r="CB602" s="28"/>
    </row>
    <row r="603" spans="1:80" s="3" customFormat="1" x14ac:dyDescent="0.25">
      <c r="A603" s="34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  <c r="BJ603" s="28"/>
      <c r="BK603" s="28"/>
      <c r="BL603" s="28"/>
      <c r="BM603" s="28"/>
      <c r="BN603" s="28"/>
      <c r="BO603" s="28"/>
      <c r="BP603" s="28"/>
      <c r="BQ603" s="28"/>
      <c r="BR603" s="28"/>
      <c r="BS603" s="28"/>
      <c r="BT603" s="28"/>
      <c r="BU603" s="28"/>
      <c r="BV603" s="28"/>
      <c r="BW603" s="28"/>
      <c r="BX603" s="28"/>
      <c r="BY603" s="28"/>
      <c r="BZ603" s="28"/>
      <c r="CA603" s="28"/>
      <c r="CB603" s="28"/>
    </row>
    <row r="604" spans="1:80" s="3" customFormat="1" x14ac:dyDescent="0.25">
      <c r="A604" s="34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28"/>
      <c r="CA604" s="28"/>
      <c r="CB604" s="28"/>
    </row>
    <row r="605" spans="1:80" s="3" customFormat="1" x14ac:dyDescent="0.25">
      <c r="A605" s="34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  <c r="BJ605" s="28"/>
      <c r="BK605" s="28"/>
      <c r="BL605" s="28"/>
      <c r="BM605" s="28"/>
      <c r="BN605" s="28"/>
      <c r="BO605" s="28"/>
      <c r="BP605" s="28"/>
      <c r="BQ605" s="28"/>
      <c r="BR605" s="28"/>
      <c r="BS605" s="28"/>
      <c r="BT605" s="28"/>
      <c r="BU605" s="28"/>
      <c r="BV605" s="28"/>
      <c r="BW605" s="28"/>
      <c r="BX605" s="28"/>
      <c r="BY605" s="28"/>
      <c r="BZ605" s="28"/>
      <c r="CA605" s="28"/>
      <c r="CB605" s="28"/>
    </row>
    <row r="606" spans="1:80" s="3" customFormat="1" x14ac:dyDescent="0.25">
      <c r="A606" s="34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  <c r="BO606" s="28"/>
      <c r="BP606" s="28"/>
      <c r="BQ606" s="28"/>
      <c r="BR606" s="28"/>
      <c r="BS606" s="28"/>
      <c r="BT606" s="28"/>
      <c r="BU606" s="28"/>
      <c r="BV606" s="28"/>
      <c r="BW606" s="28"/>
      <c r="BX606" s="28"/>
      <c r="BY606" s="28"/>
      <c r="BZ606" s="28"/>
      <c r="CA606" s="28"/>
      <c r="CB606" s="28"/>
    </row>
    <row r="607" spans="1:80" s="3" customFormat="1" x14ac:dyDescent="0.25">
      <c r="A607" s="34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  <c r="BJ607" s="28"/>
      <c r="BK607" s="28"/>
      <c r="BL607" s="28"/>
      <c r="BM607" s="28"/>
      <c r="BN607" s="28"/>
      <c r="BO607" s="28"/>
      <c r="BP607" s="28"/>
      <c r="BQ607" s="28"/>
      <c r="BR607" s="28"/>
      <c r="BS607" s="28"/>
      <c r="BT607" s="28"/>
      <c r="BU607" s="28"/>
      <c r="BV607" s="28"/>
      <c r="BW607" s="28"/>
      <c r="BX607" s="28"/>
      <c r="BY607" s="28"/>
      <c r="BZ607" s="28"/>
      <c r="CA607" s="28"/>
      <c r="CB607" s="28"/>
    </row>
    <row r="608" spans="1:80" s="3" customFormat="1" x14ac:dyDescent="0.25">
      <c r="A608" s="34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  <c r="BJ608" s="28"/>
      <c r="BK608" s="28"/>
      <c r="BL608" s="28"/>
      <c r="BM608" s="28"/>
      <c r="BN608" s="28"/>
      <c r="BO608" s="28"/>
      <c r="BP608" s="28"/>
      <c r="BQ608" s="28"/>
      <c r="BR608" s="28"/>
      <c r="BS608" s="28"/>
      <c r="BT608" s="28"/>
      <c r="BU608" s="28"/>
      <c r="BV608" s="28"/>
      <c r="BW608" s="28"/>
      <c r="BX608" s="28"/>
      <c r="BY608" s="28"/>
      <c r="BZ608" s="28"/>
      <c r="CA608" s="28"/>
      <c r="CB608" s="28"/>
    </row>
    <row r="609" spans="1:80" s="3" customFormat="1" x14ac:dyDescent="0.25">
      <c r="A609" s="34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  <c r="BJ609" s="28"/>
      <c r="BK609" s="28"/>
      <c r="BL609" s="28"/>
      <c r="BM609" s="28"/>
      <c r="BN609" s="28"/>
      <c r="BO609" s="28"/>
      <c r="BP609" s="28"/>
      <c r="BQ609" s="28"/>
      <c r="BR609" s="28"/>
      <c r="BS609" s="28"/>
      <c r="BT609" s="28"/>
      <c r="BU609" s="28"/>
      <c r="BV609" s="28"/>
      <c r="BW609" s="28"/>
      <c r="BX609" s="28"/>
      <c r="BY609" s="28"/>
      <c r="BZ609" s="28"/>
      <c r="CA609" s="28"/>
      <c r="CB609" s="28"/>
    </row>
    <row r="610" spans="1:80" s="3" customFormat="1" x14ac:dyDescent="0.25">
      <c r="A610" s="34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  <c r="BG610" s="28"/>
      <c r="BH610" s="28"/>
      <c r="BI610" s="28"/>
      <c r="BJ610" s="28"/>
      <c r="BK610" s="28"/>
      <c r="BL610" s="28"/>
      <c r="BM610" s="28"/>
      <c r="BN610" s="28"/>
      <c r="BO610" s="28"/>
      <c r="BP610" s="28"/>
      <c r="BQ610" s="28"/>
      <c r="BR610" s="28"/>
      <c r="BS610" s="28"/>
      <c r="BT610" s="28"/>
      <c r="BU610" s="28"/>
      <c r="BV610" s="28"/>
      <c r="BW610" s="28"/>
      <c r="BX610" s="28"/>
      <c r="BY610" s="28"/>
      <c r="BZ610" s="28"/>
      <c r="CA610" s="28"/>
      <c r="CB610" s="28"/>
    </row>
    <row r="611" spans="1:80" s="3" customFormat="1" x14ac:dyDescent="0.25">
      <c r="A611" s="34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  <c r="BJ611" s="28"/>
      <c r="BK611" s="28"/>
      <c r="BL611" s="28"/>
      <c r="BM611" s="28"/>
      <c r="BN611" s="28"/>
      <c r="BO611" s="28"/>
      <c r="BP611" s="28"/>
      <c r="BQ611" s="28"/>
      <c r="BR611" s="28"/>
      <c r="BS611" s="28"/>
      <c r="BT611" s="28"/>
      <c r="BU611" s="28"/>
      <c r="BV611" s="28"/>
      <c r="BW611" s="28"/>
      <c r="BX611" s="28"/>
      <c r="BY611" s="28"/>
      <c r="BZ611" s="28"/>
      <c r="CA611" s="28"/>
      <c r="CB611" s="28"/>
    </row>
    <row r="612" spans="1:80" s="3" customFormat="1" x14ac:dyDescent="0.25">
      <c r="A612" s="34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  <c r="BJ612" s="28"/>
      <c r="BK612" s="28"/>
      <c r="BL612" s="28"/>
      <c r="BM612" s="28"/>
      <c r="BN612" s="28"/>
      <c r="BO612" s="28"/>
      <c r="BP612" s="28"/>
      <c r="BQ612" s="28"/>
      <c r="BR612" s="28"/>
      <c r="BS612" s="28"/>
      <c r="BT612" s="28"/>
      <c r="BU612" s="28"/>
      <c r="BV612" s="28"/>
      <c r="BW612" s="28"/>
      <c r="BX612" s="28"/>
      <c r="BY612" s="28"/>
      <c r="BZ612" s="28"/>
      <c r="CA612" s="28"/>
      <c r="CB612" s="28"/>
    </row>
    <row r="613" spans="1:80" s="3" customFormat="1" x14ac:dyDescent="0.25">
      <c r="A613" s="34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/>
      <c r="BF613" s="28"/>
      <c r="BG613" s="28"/>
      <c r="BH613" s="28"/>
      <c r="BI613" s="28"/>
      <c r="BJ613" s="28"/>
      <c r="BK613" s="28"/>
      <c r="BL613" s="28"/>
      <c r="BM613" s="28"/>
      <c r="BN613" s="28"/>
      <c r="BO613" s="28"/>
      <c r="BP613" s="28"/>
      <c r="BQ613" s="28"/>
      <c r="BR613" s="28"/>
      <c r="BS613" s="28"/>
      <c r="BT613" s="28"/>
      <c r="BU613" s="28"/>
      <c r="BV613" s="28"/>
      <c r="BW613" s="28"/>
      <c r="BX613" s="28"/>
      <c r="BY613" s="28"/>
      <c r="BZ613" s="28"/>
      <c r="CA613" s="28"/>
      <c r="CB613" s="28"/>
    </row>
    <row r="614" spans="1:80" s="3" customFormat="1" x14ac:dyDescent="0.25">
      <c r="A614" s="34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  <c r="BF614" s="28"/>
      <c r="BG614" s="28"/>
      <c r="BH614" s="28"/>
      <c r="BI614" s="28"/>
      <c r="BJ614" s="28"/>
      <c r="BK614" s="28"/>
      <c r="BL614" s="28"/>
      <c r="BM614" s="28"/>
      <c r="BN614" s="28"/>
      <c r="BO614" s="28"/>
      <c r="BP614" s="28"/>
      <c r="BQ614" s="28"/>
      <c r="BR614" s="28"/>
      <c r="BS614" s="28"/>
      <c r="BT614" s="28"/>
      <c r="BU614" s="28"/>
      <c r="BV614" s="28"/>
      <c r="BW614" s="28"/>
      <c r="BX614" s="28"/>
      <c r="BY614" s="28"/>
      <c r="BZ614" s="28"/>
      <c r="CA614" s="28"/>
      <c r="CB614" s="28"/>
    </row>
    <row r="615" spans="1:80" s="3" customFormat="1" x14ac:dyDescent="0.25">
      <c r="A615" s="34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  <c r="BB615" s="28"/>
      <c r="BC615" s="28"/>
      <c r="BD615" s="28"/>
      <c r="BE615" s="28"/>
      <c r="BF615" s="28"/>
      <c r="BG615" s="28"/>
      <c r="BH615" s="28"/>
      <c r="BI615" s="28"/>
      <c r="BJ615" s="28"/>
      <c r="BK615" s="28"/>
      <c r="BL615" s="28"/>
      <c r="BM615" s="28"/>
      <c r="BN615" s="28"/>
      <c r="BO615" s="28"/>
      <c r="BP615" s="28"/>
      <c r="BQ615" s="28"/>
      <c r="BR615" s="28"/>
      <c r="BS615" s="28"/>
      <c r="BT615" s="28"/>
      <c r="BU615" s="28"/>
      <c r="BV615" s="28"/>
      <c r="BW615" s="28"/>
      <c r="BX615" s="28"/>
      <c r="BY615" s="28"/>
      <c r="BZ615" s="28"/>
      <c r="CA615" s="28"/>
      <c r="CB615" s="28"/>
    </row>
    <row r="616" spans="1:80" s="3" customFormat="1" x14ac:dyDescent="0.25">
      <c r="A616" s="34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  <c r="BB616" s="28"/>
      <c r="BC616" s="28"/>
      <c r="BD616" s="28"/>
      <c r="BE616" s="28"/>
      <c r="BF616" s="28"/>
      <c r="BG616" s="28"/>
      <c r="BH616" s="28"/>
      <c r="BI616" s="28"/>
      <c r="BJ616" s="28"/>
      <c r="BK616" s="28"/>
      <c r="BL616" s="28"/>
      <c r="BM616" s="28"/>
      <c r="BN616" s="28"/>
      <c r="BO616" s="28"/>
      <c r="BP616" s="28"/>
      <c r="BQ616" s="28"/>
      <c r="BR616" s="28"/>
      <c r="BS616" s="28"/>
      <c r="BT616" s="28"/>
      <c r="BU616" s="28"/>
      <c r="BV616" s="28"/>
      <c r="BW616" s="28"/>
      <c r="BX616" s="28"/>
      <c r="BY616" s="28"/>
      <c r="BZ616" s="28"/>
      <c r="CA616" s="28"/>
      <c r="CB616" s="28"/>
    </row>
    <row r="617" spans="1:80" s="3" customFormat="1" x14ac:dyDescent="0.25">
      <c r="A617" s="34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  <c r="BB617" s="28"/>
      <c r="BC617" s="28"/>
      <c r="BD617" s="28"/>
      <c r="BE617" s="28"/>
      <c r="BF617" s="28"/>
      <c r="BG617" s="28"/>
      <c r="BH617" s="28"/>
      <c r="BI617" s="28"/>
      <c r="BJ617" s="28"/>
      <c r="BK617" s="28"/>
      <c r="BL617" s="28"/>
      <c r="BM617" s="28"/>
      <c r="BN617" s="28"/>
      <c r="BO617" s="28"/>
      <c r="BP617" s="28"/>
      <c r="BQ617" s="28"/>
      <c r="BR617" s="28"/>
      <c r="BS617" s="28"/>
      <c r="BT617" s="28"/>
      <c r="BU617" s="28"/>
      <c r="BV617" s="28"/>
      <c r="BW617" s="28"/>
      <c r="BX617" s="28"/>
      <c r="BY617" s="28"/>
      <c r="BZ617" s="28"/>
      <c r="CA617" s="28"/>
      <c r="CB617" s="28"/>
    </row>
    <row r="618" spans="1:80" s="3" customFormat="1" x14ac:dyDescent="0.25">
      <c r="A618" s="34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  <c r="BF618" s="28"/>
      <c r="BG618" s="28"/>
      <c r="BH618" s="28"/>
      <c r="BI618" s="28"/>
      <c r="BJ618" s="28"/>
      <c r="BK618" s="28"/>
      <c r="BL618" s="28"/>
      <c r="BM618" s="28"/>
      <c r="BN618" s="28"/>
      <c r="BO618" s="28"/>
      <c r="BP618" s="28"/>
      <c r="BQ618" s="28"/>
      <c r="BR618" s="28"/>
      <c r="BS618" s="28"/>
      <c r="BT618" s="28"/>
      <c r="BU618" s="28"/>
      <c r="BV618" s="28"/>
      <c r="BW618" s="28"/>
      <c r="BX618" s="28"/>
      <c r="BY618" s="28"/>
      <c r="BZ618" s="28"/>
      <c r="CA618" s="28"/>
      <c r="CB618" s="28"/>
    </row>
    <row r="619" spans="1:80" s="3" customFormat="1" x14ac:dyDescent="0.25">
      <c r="A619" s="34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  <c r="BF619" s="28"/>
      <c r="BG619" s="28"/>
      <c r="BH619" s="28"/>
      <c r="BI619" s="28"/>
      <c r="BJ619" s="28"/>
      <c r="BK619" s="28"/>
      <c r="BL619" s="28"/>
      <c r="BM619" s="28"/>
      <c r="BN619" s="28"/>
      <c r="BO619" s="28"/>
      <c r="BP619" s="28"/>
      <c r="BQ619" s="28"/>
      <c r="BR619" s="28"/>
      <c r="BS619" s="28"/>
      <c r="BT619" s="28"/>
      <c r="BU619" s="28"/>
      <c r="BV619" s="28"/>
      <c r="BW619" s="28"/>
      <c r="BX619" s="28"/>
      <c r="BY619" s="28"/>
      <c r="BZ619" s="28"/>
      <c r="CA619" s="28"/>
      <c r="CB619" s="28"/>
    </row>
    <row r="620" spans="1:80" s="3" customFormat="1" x14ac:dyDescent="0.25">
      <c r="A620" s="34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  <c r="BB620" s="28"/>
      <c r="BC620" s="28"/>
      <c r="BD620" s="28"/>
      <c r="BE620" s="28"/>
      <c r="BF620" s="28"/>
      <c r="BG620" s="28"/>
      <c r="BH620" s="28"/>
      <c r="BI620" s="28"/>
      <c r="BJ620" s="28"/>
      <c r="BK620" s="28"/>
      <c r="BL620" s="28"/>
      <c r="BM620" s="28"/>
      <c r="BN620" s="28"/>
      <c r="BO620" s="28"/>
      <c r="BP620" s="28"/>
      <c r="BQ620" s="28"/>
      <c r="BR620" s="28"/>
      <c r="BS620" s="28"/>
      <c r="BT620" s="28"/>
      <c r="BU620" s="28"/>
      <c r="BV620" s="28"/>
      <c r="BW620" s="28"/>
      <c r="BX620" s="28"/>
      <c r="BY620" s="28"/>
      <c r="BZ620" s="28"/>
      <c r="CA620" s="28"/>
      <c r="CB620" s="28"/>
    </row>
    <row r="621" spans="1:80" s="3" customFormat="1" x14ac:dyDescent="0.25">
      <c r="A621" s="34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  <c r="BB621" s="28"/>
      <c r="BC621" s="28"/>
      <c r="BD621" s="28"/>
      <c r="BE621" s="28"/>
      <c r="BF621" s="28"/>
      <c r="BG621" s="28"/>
      <c r="BH621" s="28"/>
      <c r="BI621" s="28"/>
      <c r="BJ621" s="28"/>
      <c r="BK621" s="28"/>
      <c r="BL621" s="28"/>
      <c r="BM621" s="28"/>
      <c r="BN621" s="28"/>
      <c r="BO621" s="28"/>
      <c r="BP621" s="28"/>
      <c r="BQ621" s="28"/>
      <c r="BR621" s="28"/>
      <c r="BS621" s="28"/>
      <c r="BT621" s="28"/>
      <c r="BU621" s="28"/>
      <c r="BV621" s="28"/>
      <c r="BW621" s="28"/>
      <c r="BX621" s="28"/>
      <c r="BY621" s="28"/>
      <c r="BZ621" s="28"/>
      <c r="CA621" s="28"/>
      <c r="CB621" s="28"/>
    </row>
    <row r="622" spans="1:80" s="3" customFormat="1" x14ac:dyDescent="0.25">
      <c r="A622" s="34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  <c r="BB622" s="28"/>
      <c r="BC622" s="28"/>
      <c r="BD622" s="28"/>
      <c r="BE622" s="28"/>
      <c r="BF622" s="28"/>
      <c r="BG622" s="28"/>
      <c r="BH622" s="28"/>
      <c r="BI622" s="28"/>
      <c r="BJ622" s="28"/>
      <c r="BK622" s="28"/>
      <c r="BL622" s="28"/>
      <c r="BM622" s="28"/>
      <c r="BN622" s="28"/>
      <c r="BO622" s="28"/>
      <c r="BP622" s="28"/>
      <c r="BQ622" s="28"/>
      <c r="BR622" s="28"/>
      <c r="BS622" s="28"/>
      <c r="BT622" s="28"/>
      <c r="BU622" s="28"/>
      <c r="BV622" s="28"/>
      <c r="BW622" s="28"/>
      <c r="BX622" s="28"/>
      <c r="BY622" s="28"/>
      <c r="BZ622" s="28"/>
      <c r="CA622" s="28"/>
      <c r="CB622" s="28"/>
    </row>
    <row r="623" spans="1:80" s="3" customFormat="1" x14ac:dyDescent="0.25">
      <c r="A623" s="34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  <c r="BB623" s="28"/>
      <c r="BC623" s="28"/>
      <c r="BD623" s="28"/>
      <c r="BE623" s="28"/>
      <c r="BF623" s="28"/>
      <c r="BG623" s="28"/>
      <c r="BH623" s="28"/>
      <c r="BI623" s="28"/>
      <c r="BJ623" s="28"/>
      <c r="BK623" s="28"/>
      <c r="BL623" s="28"/>
      <c r="BM623" s="28"/>
      <c r="BN623" s="28"/>
      <c r="BO623" s="28"/>
      <c r="BP623" s="28"/>
      <c r="BQ623" s="28"/>
      <c r="BR623" s="28"/>
      <c r="BS623" s="28"/>
      <c r="BT623" s="28"/>
      <c r="BU623" s="28"/>
      <c r="BV623" s="28"/>
      <c r="BW623" s="28"/>
      <c r="BX623" s="28"/>
      <c r="BY623" s="28"/>
      <c r="BZ623" s="28"/>
      <c r="CA623" s="28"/>
      <c r="CB623" s="28"/>
    </row>
    <row r="624" spans="1:80" s="3" customFormat="1" x14ac:dyDescent="0.25">
      <c r="A624" s="34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  <c r="BY624" s="28"/>
      <c r="BZ624" s="28"/>
      <c r="CA624" s="28"/>
      <c r="CB624" s="28"/>
    </row>
    <row r="625" spans="1:80" s="3" customFormat="1" x14ac:dyDescent="0.25">
      <c r="A625" s="34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/>
      <c r="BI625" s="28"/>
      <c r="BJ625" s="28"/>
      <c r="BK625" s="28"/>
      <c r="BL625" s="28"/>
      <c r="BM625" s="28"/>
      <c r="BN625" s="28"/>
      <c r="BO625" s="28"/>
      <c r="BP625" s="28"/>
      <c r="BQ625" s="28"/>
      <c r="BR625" s="28"/>
      <c r="BS625" s="28"/>
      <c r="BT625" s="28"/>
      <c r="BU625" s="28"/>
      <c r="BV625" s="28"/>
      <c r="BW625" s="28"/>
      <c r="BX625" s="28"/>
      <c r="BY625" s="28"/>
      <c r="BZ625" s="28"/>
      <c r="CA625" s="28"/>
      <c r="CB625" s="28"/>
    </row>
    <row r="626" spans="1:80" s="3" customFormat="1" x14ac:dyDescent="0.25">
      <c r="A626" s="34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  <c r="BF626" s="28"/>
      <c r="BG626" s="28"/>
      <c r="BH626" s="28"/>
      <c r="BI626" s="28"/>
      <c r="BJ626" s="28"/>
      <c r="BK626" s="28"/>
      <c r="BL626" s="28"/>
      <c r="BM626" s="28"/>
      <c r="BN626" s="28"/>
      <c r="BO626" s="28"/>
      <c r="BP626" s="28"/>
      <c r="BQ626" s="28"/>
      <c r="BR626" s="28"/>
      <c r="BS626" s="28"/>
      <c r="BT626" s="28"/>
      <c r="BU626" s="28"/>
      <c r="BV626" s="28"/>
      <c r="BW626" s="28"/>
      <c r="BX626" s="28"/>
      <c r="BY626" s="28"/>
      <c r="BZ626" s="28"/>
      <c r="CA626" s="28"/>
      <c r="CB626" s="28"/>
    </row>
    <row r="627" spans="1:80" s="3" customFormat="1" x14ac:dyDescent="0.25">
      <c r="A627" s="34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  <c r="BF627" s="28"/>
      <c r="BG627" s="28"/>
      <c r="BH627" s="28"/>
      <c r="BI627" s="28"/>
      <c r="BJ627" s="28"/>
      <c r="BK627" s="28"/>
      <c r="BL627" s="28"/>
      <c r="BM627" s="28"/>
      <c r="BN627" s="28"/>
      <c r="BO627" s="28"/>
      <c r="BP627" s="28"/>
      <c r="BQ627" s="28"/>
      <c r="BR627" s="28"/>
      <c r="BS627" s="28"/>
      <c r="BT627" s="28"/>
      <c r="BU627" s="28"/>
      <c r="BV627" s="28"/>
      <c r="BW627" s="28"/>
      <c r="BX627" s="28"/>
      <c r="BY627" s="28"/>
      <c r="BZ627" s="28"/>
      <c r="CA627" s="28"/>
      <c r="CB627" s="28"/>
    </row>
    <row r="628" spans="1:80" s="3" customFormat="1" x14ac:dyDescent="0.25">
      <c r="A628" s="34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28"/>
      <c r="CA628" s="28"/>
      <c r="CB628" s="28"/>
    </row>
    <row r="629" spans="1:80" s="3" customFormat="1" x14ac:dyDescent="0.25">
      <c r="A629" s="34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  <c r="BB629" s="28"/>
      <c r="BC629" s="28"/>
      <c r="BD629" s="28"/>
      <c r="BE629" s="28"/>
      <c r="BF629" s="28"/>
      <c r="BG629" s="28"/>
      <c r="BH629" s="28"/>
      <c r="BI629" s="28"/>
      <c r="BJ629" s="28"/>
      <c r="BK629" s="28"/>
      <c r="BL629" s="28"/>
      <c r="BM629" s="28"/>
      <c r="BN629" s="28"/>
      <c r="BO629" s="28"/>
      <c r="BP629" s="28"/>
      <c r="BQ629" s="28"/>
      <c r="BR629" s="28"/>
      <c r="BS629" s="28"/>
      <c r="BT629" s="28"/>
      <c r="BU629" s="28"/>
      <c r="BV629" s="28"/>
      <c r="BW629" s="28"/>
      <c r="BX629" s="28"/>
      <c r="BY629" s="28"/>
      <c r="BZ629" s="28"/>
      <c r="CA629" s="28"/>
      <c r="CB629" s="28"/>
    </row>
    <row r="630" spans="1:80" s="3" customFormat="1" x14ac:dyDescent="0.25">
      <c r="A630" s="34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  <c r="BF630" s="28"/>
      <c r="BG630" s="28"/>
      <c r="BH630" s="28"/>
      <c r="BI630" s="28"/>
      <c r="BJ630" s="28"/>
      <c r="BK630" s="28"/>
      <c r="BL630" s="28"/>
      <c r="BM630" s="28"/>
      <c r="BN630" s="28"/>
      <c r="BO630" s="28"/>
      <c r="BP630" s="28"/>
      <c r="BQ630" s="28"/>
      <c r="BR630" s="28"/>
      <c r="BS630" s="28"/>
      <c r="BT630" s="28"/>
      <c r="BU630" s="28"/>
      <c r="BV630" s="28"/>
      <c r="BW630" s="28"/>
      <c r="BX630" s="28"/>
      <c r="BY630" s="28"/>
      <c r="BZ630" s="28"/>
      <c r="CA630" s="28"/>
      <c r="CB630" s="28"/>
    </row>
    <row r="631" spans="1:80" s="3" customFormat="1" x14ac:dyDescent="0.25">
      <c r="A631" s="34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  <c r="BF631" s="28"/>
      <c r="BG631" s="28"/>
      <c r="BH631" s="28"/>
      <c r="BI631" s="28"/>
      <c r="BJ631" s="28"/>
      <c r="BK631" s="28"/>
      <c r="BL631" s="28"/>
      <c r="BM631" s="28"/>
      <c r="BN631" s="28"/>
      <c r="BO631" s="28"/>
      <c r="BP631" s="28"/>
      <c r="BQ631" s="28"/>
      <c r="BR631" s="28"/>
      <c r="BS631" s="28"/>
      <c r="BT631" s="28"/>
      <c r="BU631" s="28"/>
      <c r="BV631" s="28"/>
      <c r="BW631" s="28"/>
      <c r="BX631" s="28"/>
      <c r="BY631" s="28"/>
      <c r="BZ631" s="28"/>
      <c r="CA631" s="28"/>
      <c r="CB631" s="28"/>
    </row>
    <row r="632" spans="1:80" s="3" customFormat="1" x14ac:dyDescent="0.25">
      <c r="A632" s="34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  <c r="BF632" s="28"/>
      <c r="BG632" s="28"/>
      <c r="BH632" s="28"/>
      <c r="BI632" s="28"/>
      <c r="BJ632" s="28"/>
      <c r="BK632" s="28"/>
      <c r="BL632" s="28"/>
      <c r="BM632" s="28"/>
      <c r="BN632" s="28"/>
      <c r="BO632" s="28"/>
      <c r="BP632" s="28"/>
      <c r="BQ632" s="28"/>
      <c r="BR632" s="28"/>
      <c r="BS632" s="28"/>
      <c r="BT632" s="28"/>
      <c r="BU632" s="28"/>
      <c r="BV632" s="28"/>
      <c r="BW632" s="28"/>
      <c r="BX632" s="28"/>
      <c r="BY632" s="28"/>
      <c r="BZ632" s="28"/>
      <c r="CA632" s="28"/>
      <c r="CB632" s="28"/>
    </row>
    <row r="633" spans="1:80" s="3" customFormat="1" x14ac:dyDescent="0.25">
      <c r="A633" s="34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  <c r="BB633" s="28"/>
      <c r="BC633" s="28"/>
      <c r="BD633" s="28"/>
      <c r="BE633" s="28"/>
      <c r="BF633" s="28"/>
      <c r="BG633" s="28"/>
      <c r="BH633" s="28"/>
      <c r="BI633" s="28"/>
      <c r="BJ633" s="28"/>
      <c r="BK633" s="28"/>
      <c r="BL633" s="28"/>
      <c r="BM633" s="28"/>
      <c r="BN633" s="28"/>
      <c r="BO633" s="28"/>
      <c r="BP633" s="28"/>
      <c r="BQ633" s="28"/>
      <c r="BR633" s="28"/>
      <c r="BS633" s="28"/>
      <c r="BT633" s="28"/>
      <c r="BU633" s="28"/>
      <c r="BV633" s="28"/>
      <c r="BW633" s="28"/>
      <c r="BX633" s="28"/>
      <c r="BY633" s="28"/>
      <c r="BZ633" s="28"/>
      <c r="CA633" s="28"/>
      <c r="CB633" s="28"/>
    </row>
    <row r="634" spans="1:80" s="3" customFormat="1" x14ac:dyDescent="0.25">
      <c r="A634" s="34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  <c r="BB634" s="28"/>
      <c r="BC634" s="28"/>
      <c r="BD634" s="28"/>
      <c r="BE634" s="28"/>
      <c r="BF634" s="28"/>
      <c r="BG634" s="28"/>
      <c r="BH634" s="28"/>
      <c r="BI634" s="28"/>
      <c r="BJ634" s="28"/>
      <c r="BK634" s="28"/>
      <c r="BL634" s="28"/>
      <c r="BM634" s="28"/>
      <c r="BN634" s="28"/>
      <c r="BO634" s="28"/>
      <c r="BP634" s="28"/>
      <c r="BQ634" s="28"/>
      <c r="BR634" s="28"/>
      <c r="BS634" s="28"/>
      <c r="BT634" s="28"/>
      <c r="BU634" s="28"/>
      <c r="BV634" s="28"/>
      <c r="BW634" s="28"/>
      <c r="BX634" s="28"/>
      <c r="BY634" s="28"/>
      <c r="BZ634" s="28"/>
      <c r="CA634" s="28"/>
      <c r="CB634" s="28"/>
    </row>
    <row r="635" spans="1:80" s="3" customFormat="1" x14ac:dyDescent="0.25">
      <c r="A635" s="34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  <c r="BB635" s="28"/>
      <c r="BC635" s="28"/>
      <c r="BD635" s="28"/>
      <c r="BE635" s="28"/>
      <c r="BF635" s="28"/>
      <c r="BG635" s="28"/>
      <c r="BH635" s="28"/>
      <c r="BI635" s="28"/>
      <c r="BJ635" s="28"/>
      <c r="BK635" s="28"/>
      <c r="BL635" s="28"/>
      <c r="BM635" s="28"/>
      <c r="BN635" s="28"/>
      <c r="BO635" s="28"/>
      <c r="BP635" s="28"/>
      <c r="BQ635" s="28"/>
      <c r="BR635" s="28"/>
      <c r="BS635" s="28"/>
      <c r="BT635" s="28"/>
      <c r="BU635" s="28"/>
      <c r="BV635" s="28"/>
      <c r="BW635" s="28"/>
      <c r="BX635" s="28"/>
      <c r="BY635" s="28"/>
      <c r="BZ635" s="28"/>
      <c r="CA635" s="28"/>
      <c r="CB635" s="28"/>
    </row>
    <row r="636" spans="1:80" s="3" customFormat="1" x14ac:dyDescent="0.25">
      <c r="A636" s="34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  <c r="BB636" s="28"/>
      <c r="BC636" s="28"/>
      <c r="BD636" s="28"/>
      <c r="BE636" s="28"/>
      <c r="BF636" s="28"/>
      <c r="BG636" s="28"/>
      <c r="BH636" s="28"/>
      <c r="BI636" s="28"/>
      <c r="BJ636" s="28"/>
      <c r="BK636" s="28"/>
      <c r="BL636" s="28"/>
      <c r="BM636" s="28"/>
      <c r="BN636" s="28"/>
      <c r="BO636" s="28"/>
      <c r="BP636" s="28"/>
      <c r="BQ636" s="28"/>
      <c r="BR636" s="28"/>
      <c r="BS636" s="28"/>
      <c r="BT636" s="28"/>
      <c r="BU636" s="28"/>
      <c r="BV636" s="28"/>
      <c r="BW636" s="28"/>
      <c r="BX636" s="28"/>
      <c r="BY636" s="28"/>
      <c r="BZ636" s="28"/>
      <c r="CA636" s="28"/>
      <c r="CB636" s="28"/>
    </row>
    <row r="637" spans="1:80" s="3" customFormat="1" x14ac:dyDescent="0.25">
      <c r="A637" s="34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  <c r="BB637" s="28"/>
      <c r="BC637" s="28"/>
      <c r="BD637" s="28"/>
      <c r="BE637" s="28"/>
      <c r="BF637" s="28"/>
      <c r="BG637" s="28"/>
      <c r="BH637" s="28"/>
      <c r="BI637" s="28"/>
      <c r="BJ637" s="28"/>
      <c r="BK637" s="28"/>
      <c r="BL637" s="28"/>
      <c r="BM637" s="28"/>
      <c r="BN637" s="28"/>
      <c r="BO637" s="28"/>
      <c r="BP637" s="28"/>
      <c r="BQ637" s="28"/>
      <c r="BR637" s="28"/>
      <c r="BS637" s="28"/>
      <c r="BT637" s="28"/>
      <c r="BU637" s="28"/>
      <c r="BV637" s="28"/>
      <c r="BW637" s="28"/>
      <c r="BX637" s="28"/>
      <c r="BY637" s="28"/>
      <c r="BZ637" s="28"/>
      <c r="CA637" s="28"/>
      <c r="CB637" s="28"/>
    </row>
    <row r="638" spans="1:80" s="3" customFormat="1" x14ac:dyDescent="0.25">
      <c r="A638" s="34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  <c r="BB638" s="28"/>
      <c r="BC638" s="28"/>
      <c r="BD638" s="28"/>
      <c r="BE638" s="28"/>
      <c r="BF638" s="28"/>
      <c r="BG638" s="28"/>
      <c r="BH638" s="28"/>
      <c r="BI638" s="28"/>
      <c r="BJ638" s="28"/>
      <c r="BK638" s="28"/>
      <c r="BL638" s="28"/>
      <c r="BM638" s="28"/>
      <c r="BN638" s="28"/>
      <c r="BO638" s="28"/>
      <c r="BP638" s="28"/>
      <c r="BQ638" s="28"/>
      <c r="BR638" s="28"/>
      <c r="BS638" s="28"/>
      <c r="BT638" s="28"/>
      <c r="BU638" s="28"/>
      <c r="BV638" s="28"/>
      <c r="BW638" s="28"/>
      <c r="BX638" s="28"/>
      <c r="BY638" s="28"/>
      <c r="BZ638" s="28"/>
      <c r="CA638" s="28"/>
      <c r="CB638" s="28"/>
    </row>
    <row r="639" spans="1:80" s="3" customFormat="1" x14ac:dyDescent="0.25">
      <c r="A639" s="34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/>
      <c r="BL639" s="28"/>
      <c r="BM639" s="28"/>
      <c r="BN639" s="28"/>
      <c r="BO639" s="28"/>
      <c r="BP639" s="28"/>
      <c r="BQ639" s="28"/>
      <c r="BR639" s="28"/>
      <c r="BS639" s="28"/>
      <c r="BT639" s="28"/>
      <c r="BU639" s="28"/>
      <c r="BV639" s="28"/>
      <c r="BW639" s="28"/>
      <c r="BX639" s="28"/>
      <c r="BY639" s="28"/>
      <c r="BZ639" s="28"/>
      <c r="CA639" s="28"/>
      <c r="CB639" s="28"/>
    </row>
    <row r="640" spans="1:80" s="3" customFormat="1" x14ac:dyDescent="0.25">
      <c r="A640" s="34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  <c r="BJ640" s="28"/>
      <c r="BK640" s="28"/>
      <c r="BL640" s="28"/>
      <c r="BM640" s="28"/>
      <c r="BN640" s="28"/>
      <c r="BO640" s="28"/>
      <c r="BP640" s="28"/>
      <c r="BQ640" s="28"/>
      <c r="BR640" s="28"/>
      <c r="BS640" s="28"/>
      <c r="BT640" s="28"/>
      <c r="BU640" s="28"/>
      <c r="BV640" s="28"/>
      <c r="BW640" s="28"/>
      <c r="BX640" s="28"/>
      <c r="BY640" s="28"/>
      <c r="BZ640" s="28"/>
      <c r="CA640" s="28"/>
      <c r="CB640" s="28"/>
    </row>
    <row r="641" spans="1:80" s="3" customFormat="1" x14ac:dyDescent="0.25">
      <c r="A641" s="34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  <c r="BJ641" s="28"/>
      <c r="BK641" s="28"/>
      <c r="BL641" s="28"/>
      <c r="BM641" s="28"/>
      <c r="BN641" s="28"/>
      <c r="BO641" s="28"/>
      <c r="BP641" s="28"/>
      <c r="BQ641" s="28"/>
      <c r="BR641" s="28"/>
      <c r="BS641" s="28"/>
      <c r="BT641" s="28"/>
      <c r="BU641" s="28"/>
      <c r="BV641" s="28"/>
      <c r="BW641" s="28"/>
      <c r="BX641" s="28"/>
      <c r="BY641" s="28"/>
      <c r="BZ641" s="28"/>
      <c r="CA641" s="28"/>
      <c r="CB641" s="28"/>
    </row>
    <row r="642" spans="1:80" s="3" customFormat="1" x14ac:dyDescent="0.25">
      <c r="A642" s="34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  <c r="BJ642" s="28"/>
      <c r="BK642" s="28"/>
      <c r="BL642" s="28"/>
      <c r="BM642" s="28"/>
      <c r="BN642" s="28"/>
      <c r="BO642" s="28"/>
      <c r="BP642" s="28"/>
      <c r="BQ642" s="28"/>
      <c r="BR642" s="28"/>
      <c r="BS642" s="28"/>
      <c r="BT642" s="28"/>
      <c r="BU642" s="28"/>
      <c r="BV642" s="28"/>
      <c r="BW642" s="28"/>
      <c r="BX642" s="28"/>
      <c r="BY642" s="28"/>
      <c r="BZ642" s="28"/>
      <c r="CA642" s="28"/>
      <c r="CB642" s="28"/>
    </row>
    <row r="643" spans="1:80" s="3" customFormat="1" x14ac:dyDescent="0.25">
      <c r="A643" s="34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  <c r="BP643" s="28"/>
      <c r="BQ643" s="28"/>
      <c r="BR643" s="28"/>
      <c r="BS643" s="28"/>
      <c r="BT643" s="28"/>
      <c r="BU643" s="28"/>
      <c r="BV643" s="28"/>
      <c r="BW643" s="28"/>
      <c r="BX643" s="28"/>
      <c r="BY643" s="28"/>
      <c r="BZ643" s="28"/>
      <c r="CA643" s="28"/>
      <c r="CB643" s="28"/>
    </row>
    <row r="644" spans="1:80" s="3" customFormat="1" x14ac:dyDescent="0.25">
      <c r="A644" s="34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  <c r="BJ644" s="28"/>
      <c r="BK644" s="28"/>
      <c r="BL644" s="28"/>
      <c r="BM644" s="28"/>
      <c r="BN644" s="28"/>
      <c r="BO644" s="28"/>
      <c r="BP644" s="28"/>
      <c r="BQ644" s="28"/>
      <c r="BR644" s="28"/>
      <c r="BS644" s="28"/>
      <c r="BT644" s="28"/>
      <c r="BU644" s="28"/>
      <c r="BV644" s="28"/>
      <c r="BW644" s="28"/>
      <c r="BX644" s="28"/>
      <c r="BY644" s="28"/>
      <c r="BZ644" s="28"/>
      <c r="CA644" s="28"/>
      <c r="CB644" s="28"/>
    </row>
    <row r="645" spans="1:80" s="3" customFormat="1" x14ac:dyDescent="0.25">
      <c r="A645" s="34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  <c r="BF645" s="28"/>
      <c r="BG645" s="28"/>
      <c r="BH645" s="28"/>
      <c r="BI645" s="28"/>
      <c r="BJ645" s="28"/>
      <c r="BK645" s="28"/>
      <c r="BL645" s="28"/>
      <c r="BM645" s="28"/>
      <c r="BN645" s="28"/>
      <c r="BO645" s="28"/>
      <c r="BP645" s="28"/>
      <c r="BQ645" s="28"/>
      <c r="BR645" s="28"/>
      <c r="BS645" s="28"/>
      <c r="BT645" s="28"/>
      <c r="BU645" s="28"/>
      <c r="BV645" s="28"/>
      <c r="BW645" s="28"/>
      <c r="BX645" s="28"/>
      <c r="BY645" s="28"/>
      <c r="BZ645" s="28"/>
      <c r="CA645" s="28"/>
      <c r="CB645" s="28"/>
    </row>
    <row r="646" spans="1:80" s="3" customFormat="1" x14ac:dyDescent="0.25">
      <c r="A646" s="34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  <c r="BJ646" s="28"/>
      <c r="BK646" s="28"/>
      <c r="BL646" s="28"/>
      <c r="BM646" s="28"/>
      <c r="BN646" s="28"/>
      <c r="BO646" s="28"/>
      <c r="BP646" s="28"/>
      <c r="BQ646" s="28"/>
      <c r="BR646" s="28"/>
      <c r="BS646" s="28"/>
      <c r="BT646" s="28"/>
      <c r="BU646" s="28"/>
      <c r="BV646" s="28"/>
      <c r="BW646" s="28"/>
      <c r="BX646" s="28"/>
      <c r="BY646" s="28"/>
      <c r="BZ646" s="28"/>
      <c r="CA646" s="28"/>
      <c r="CB646" s="28"/>
    </row>
    <row r="647" spans="1:80" s="3" customFormat="1" x14ac:dyDescent="0.25">
      <c r="A647" s="34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  <c r="BF647" s="28"/>
      <c r="BG647" s="28"/>
      <c r="BH647" s="28"/>
      <c r="BI647" s="28"/>
      <c r="BJ647" s="28"/>
      <c r="BK647" s="28"/>
      <c r="BL647" s="28"/>
      <c r="BM647" s="28"/>
      <c r="BN647" s="28"/>
      <c r="BO647" s="28"/>
      <c r="BP647" s="28"/>
      <c r="BQ647" s="28"/>
      <c r="BR647" s="28"/>
      <c r="BS647" s="28"/>
      <c r="BT647" s="28"/>
      <c r="BU647" s="28"/>
      <c r="BV647" s="28"/>
      <c r="BW647" s="28"/>
      <c r="BX647" s="28"/>
      <c r="BY647" s="28"/>
      <c r="BZ647" s="28"/>
      <c r="CA647" s="28"/>
      <c r="CB647" s="28"/>
    </row>
    <row r="648" spans="1:80" s="3" customFormat="1" x14ac:dyDescent="0.25">
      <c r="A648" s="34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28"/>
      <c r="CA648" s="28"/>
      <c r="CB648" s="28"/>
    </row>
    <row r="649" spans="1:80" s="3" customFormat="1" x14ac:dyDescent="0.25">
      <c r="A649" s="34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  <c r="BJ649" s="28"/>
      <c r="BK649" s="28"/>
      <c r="BL649" s="28"/>
      <c r="BM649" s="28"/>
      <c r="BN649" s="28"/>
      <c r="BO649" s="28"/>
      <c r="BP649" s="28"/>
      <c r="BQ649" s="28"/>
      <c r="BR649" s="28"/>
      <c r="BS649" s="28"/>
      <c r="BT649" s="28"/>
      <c r="BU649" s="28"/>
      <c r="BV649" s="28"/>
      <c r="BW649" s="28"/>
      <c r="BX649" s="28"/>
      <c r="BY649" s="28"/>
      <c r="BZ649" s="28"/>
      <c r="CA649" s="28"/>
      <c r="CB649" s="28"/>
    </row>
    <row r="650" spans="1:80" s="3" customFormat="1" x14ac:dyDescent="0.25">
      <c r="A650" s="34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  <c r="BJ650" s="28"/>
      <c r="BK650" s="28"/>
      <c r="BL650" s="28"/>
      <c r="BM650" s="28"/>
      <c r="BN650" s="28"/>
      <c r="BO650" s="28"/>
      <c r="BP650" s="28"/>
      <c r="BQ650" s="28"/>
      <c r="BR650" s="28"/>
      <c r="BS650" s="28"/>
      <c r="BT650" s="28"/>
      <c r="BU650" s="28"/>
      <c r="BV650" s="28"/>
      <c r="BW650" s="28"/>
      <c r="BX650" s="28"/>
      <c r="BY650" s="28"/>
      <c r="BZ650" s="28"/>
      <c r="CA650" s="28"/>
      <c r="CB650" s="28"/>
    </row>
    <row r="651" spans="1:80" s="3" customFormat="1" x14ac:dyDescent="0.25">
      <c r="A651" s="34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  <c r="BF651" s="28"/>
      <c r="BG651" s="28"/>
      <c r="BH651" s="28"/>
      <c r="BI651" s="28"/>
      <c r="BJ651" s="28"/>
      <c r="BK651" s="28"/>
      <c r="BL651" s="28"/>
      <c r="BM651" s="28"/>
      <c r="BN651" s="28"/>
      <c r="BO651" s="28"/>
      <c r="BP651" s="28"/>
      <c r="BQ651" s="28"/>
      <c r="BR651" s="28"/>
      <c r="BS651" s="28"/>
      <c r="BT651" s="28"/>
      <c r="BU651" s="28"/>
      <c r="BV651" s="28"/>
      <c r="BW651" s="28"/>
      <c r="BX651" s="28"/>
      <c r="BY651" s="28"/>
      <c r="BZ651" s="28"/>
      <c r="CA651" s="28"/>
      <c r="CB651" s="28"/>
    </row>
    <row r="652" spans="1:80" s="3" customFormat="1" x14ac:dyDescent="0.25">
      <c r="A652" s="34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  <c r="BY652" s="28"/>
      <c r="BZ652" s="28"/>
      <c r="CA652" s="28"/>
      <c r="CB652" s="28"/>
    </row>
    <row r="653" spans="1:80" s="3" customFormat="1" x14ac:dyDescent="0.25">
      <c r="A653" s="34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  <c r="BJ653" s="28"/>
      <c r="BK653" s="28"/>
      <c r="BL653" s="28"/>
      <c r="BM653" s="28"/>
      <c r="BN653" s="28"/>
      <c r="BO653" s="28"/>
      <c r="BP653" s="28"/>
      <c r="BQ653" s="28"/>
      <c r="BR653" s="28"/>
      <c r="BS653" s="28"/>
      <c r="BT653" s="28"/>
      <c r="BU653" s="28"/>
      <c r="BV653" s="28"/>
      <c r="BW653" s="28"/>
      <c r="BX653" s="28"/>
      <c r="BY653" s="28"/>
      <c r="BZ653" s="28"/>
      <c r="CA653" s="28"/>
      <c r="CB653" s="28"/>
    </row>
    <row r="654" spans="1:80" s="3" customFormat="1" x14ac:dyDescent="0.25">
      <c r="A654" s="34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  <c r="BF654" s="28"/>
      <c r="BG654" s="28"/>
      <c r="BH654" s="28"/>
      <c r="BI654" s="28"/>
      <c r="BJ654" s="28"/>
      <c r="BK654" s="28"/>
      <c r="BL654" s="28"/>
      <c r="BM654" s="28"/>
      <c r="BN654" s="28"/>
      <c r="BO654" s="28"/>
      <c r="BP654" s="28"/>
      <c r="BQ654" s="28"/>
      <c r="BR654" s="28"/>
      <c r="BS654" s="28"/>
      <c r="BT654" s="28"/>
      <c r="BU654" s="28"/>
      <c r="BV654" s="28"/>
      <c r="BW654" s="28"/>
      <c r="BX654" s="28"/>
      <c r="BY654" s="28"/>
      <c r="BZ654" s="28"/>
      <c r="CA654" s="28"/>
      <c r="CB654" s="28"/>
    </row>
    <row r="655" spans="1:80" s="3" customFormat="1" x14ac:dyDescent="0.25">
      <c r="A655" s="34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  <c r="BF655" s="28"/>
      <c r="BG655" s="28"/>
      <c r="BH655" s="28"/>
      <c r="BI655" s="28"/>
      <c r="BJ655" s="28"/>
      <c r="BK655" s="28"/>
      <c r="BL655" s="28"/>
      <c r="BM655" s="28"/>
      <c r="BN655" s="28"/>
      <c r="BO655" s="28"/>
      <c r="BP655" s="28"/>
      <c r="BQ655" s="28"/>
      <c r="BR655" s="28"/>
      <c r="BS655" s="28"/>
      <c r="BT655" s="28"/>
      <c r="BU655" s="28"/>
      <c r="BV655" s="28"/>
      <c r="BW655" s="28"/>
      <c r="BX655" s="28"/>
      <c r="BY655" s="28"/>
      <c r="BZ655" s="28"/>
      <c r="CA655" s="28"/>
      <c r="CB655" s="28"/>
    </row>
    <row r="656" spans="1:80" s="3" customFormat="1" x14ac:dyDescent="0.25">
      <c r="A656" s="34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  <c r="BF656" s="28"/>
      <c r="BG656" s="28"/>
      <c r="BH656" s="28"/>
      <c r="BI656" s="28"/>
      <c r="BJ656" s="28"/>
      <c r="BK656" s="28"/>
      <c r="BL656" s="28"/>
      <c r="BM656" s="28"/>
      <c r="BN656" s="28"/>
      <c r="BO656" s="28"/>
      <c r="BP656" s="28"/>
      <c r="BQ656" s="28"/>
      <c r="BR656" s="28"/>
      <c r="BS656" s="28"/>
      <c r="BT656" s="28"/>
      <c r="BU656" s="28"/>
      <c r="BV656" s="28"/>
      <c r="BW656" s="28"/>
      <c r="BX656" s="28"/>
      <c r="BY656" s="28"/>
      <c r="BZ656" s="28"/>
      <c r="CA656" s="28"/>
      <c r="CB656" s="28"/>
    </row>
    <row r="657" spans="1:80" s="3" customFormat="1" x14ac:dyDescent="0.25">
      <c r="A657" s="34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  <c r="BF657" s="28"/>
      <c r="BG657" s="28"/>
      <c r="BH657" s="28"/>
      <c r="BI657" s="28"/>
      <c r="BJ657" s="28"/>
      <c r="BK657" s="28"/>
      <c r="BL657" s="28"/>
      <c r="BM657" s="28"/>
      <c r="BN657" s="28"/>
      <c r="BO657" s="28"/>
      <c r="BP657" s="28"/>
      <c r="BQ657" s="28"/>
      <c r="BR657" s="28"/>
      <c r="BS657" s="28"/>
      <c r="BT657" s="28"/>
      <c r="BU657" s="28"/>
      <c r="BV657" s="28"/>
      <c r="BW657" s="28"/>
      <c r="BX657" s="28"/>
      <c r="BY657" s="28"/>
      <c r="BZ657" s="28"/>
      <c r="CA657" s="28"/>
      <c r="CB657" s="28"/>
    </row>
    <row r="658" spans="1:80" s="3" customFormat="1" x14ac:dyDescent="0.25">
      <c r="A658" s="34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28"/>
      <c r="BC658" s="28"/>
      <c r="BD658" s="28"/>
      <c r="BE658" s="28"/>
      <c r="BF658" s="28"/>
      <c r="BG658" s="28"/>
      <c r="BH658" s="28"/>
      <c r="BI658" s="28"/>
      <c r="BJ658" s="28"/>
      <c r="BK658" s="28"/>
      <c r="BL658" s="28"/>
      <c r="BM658" s="28"/>
      <c r="BN658" s="28"/>
      <c r="BO658" s="28"/>
      <c r="BP658" s="28"/>
      <c r="BQ658" s="28"/>
      <c r="BR658" s="28"/>
      <c r="BS658" s="28"/>
      <c r="BT658" s="28"/>
      <c r="BU658" s="28"/>
      <c r="BV658" s="28"/>
      <c r="BW658" s="28"/>
      <c r="BX658" s="28"/>
      <c r="BY658" s="28"/>
      <c r="BZ658" s="28"/>
      <c r="CA658" s="28"/>
      <c r="CB658" s="28"/>
    </row>
    <row r="659" spans="1:80" s="3" customFormat="1" x14ac:dyDescent="0.25">
      <c r="A659" s="34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  <c r="BB659" s="28"/>
      <c r="BC659" s="28"/>
      <c r="BD659" s="28"/>
      <c r="BE659" s="28"/>
      <c r="BF659" s="28"/>
      <c r="BG659" s="28"/>
      <c r="BH659" s="28"/>
      <c r="BI659" s="28"/>
      <c r="BJ659" s="28"/>
      <c r="BK659" s="28"/>
      <c r="BL659" s="28"/>
      <c r="BM659" s="28"/>
      <c r="BN659" s="28"/>
      <c r="BO659" s="28"/>
      <c r="BP659" s="28"/>
      <c r="BQ659" s="28"/>
      <c r="BR659" s="28"/>
      <c r="BS659" s="28"/>
      <c r="BT659" s="28"/>
      <c r="BU659" s="28"/>
      <c r="BV659" s="28"/>
      <c r="BW659" s="28"/>
      <c r="BX659" s="28"/>
      <c r="BY659" s="28"/>
      <c r="BZ659" s="28"/>
      <c r="CA659" s="28"/>
      <c r="CB659" s="28"/>
    </row>
    <row r="660" spans="1:80" s="3" customFormat="1" x14ac:dyDescent="0.25">
      <c r="A660" s="34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  <c r="BF660" s="28"/>
      <c r="BG660" s="28"/>
      <c r="BH660" s="28"/>
      <c r="BI660" s="28"/>
      <c r="BJ660" s="28"/>
      <c r="BK660" s="28"/>
      <c r="BL660" s="28"/>
      <c r="BM660" s="28"/>
      <c r="BN660" s="28"/>
      <c r="BO660" s="28"/>
      <c r="BP660" s="28"/>
      <c r="BQ660" s="28"/>
      <c r="BR660" s="28"/>
      <c r="BS660" s="28"/>
      <c r="BT660" s="28"/>
      <c r="BU660" s="28"/>
      <c r="BV660" s="28"/>
      <c r="BW660" s="28"/>
      <c r="BX660" s="28"/>
      <c r="BY660" s="28"/>
      <c r="BZ660" s="28"/>
      <c r="CA660" s="28"/>
      <c r="CB660" s="28"/>
    </row>
    <row r="661" spans="1:80" s="3" customFormat="1" x14ac:dyDescent="0.25">
      <c r="A661" s="34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  <c r="BF661" s="28"/>
      <c r="BG661" s="28"/>
      <c r="BH661" s="28"/>
      <c r="BI661" s="28"/>
      <c r="BJ661" s="28"/>
      <c r="BK661" s="28"/>
      <c r="BL661" s="28"/>
      <c r="BM661" s="28"/>
      <c r="BN661" s="28"/>
      <c r="BO661" s="28"/>
      <c r="BP661" s="28"/>
      <c r="BQ661" s="28"/>
      <c r="BR661" s="28"/>
      <c r="BS661" s="28"/>
      <c r="BT661" s="28"/>
      <c r="BU661" s="28"/>
      <c r="BV661" s="28"/>
      <c r="BW661" s="28"/>
      <c r="BX661" s="28"/>
      <c r="BY661" s="28"/>
      <c r="BZ661" s="28"/>
      <c r="CA661" s="28"/>
      <c r="CB661" s="28"/>
    </row>
    <row r="662" spans="1:80" s="3" customFormat="1" x14ac:dyDescent="0.25">
      <c r="A662" s="34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  <c r="BB662" s="28"/>
      <c r="BC662" s="28"/>
      <c r="BD662" s="28"/>
      <c r="BE662" s="28"/>
      <c r="BF662" s="28"/>
      <c r="BG662" s="28"/>
      <c r="BH662" s="28"/>
      <c r="BI662" s="28"/>
      <c r="BJ662" s="28"/>
      <c r="BK662" s="28"/>
      <c r="BL662" s="28"/>
      <c r="BM662" s="28"/>
      <c r="BN662" s="28"/>
      <c r="BO662" s="28"/>
      <c r="BP662" s="28"/>
      <c r="BQ662" s="28"/>
      <c r="BR662" s="28"/>
      <c r="BS662" s="28"/>
      <c r="BT662" s="28"/>
      <c r="BU662" s="28"/>
      <c r="BV662" s="28"/>
      <c r="BW662" s="28"/>
      <c r="BX662" s="28"/>
      <c r="BY662" s="28"/>
      <c r="BZ662" s="28"/>
      <c r="CA662" s="28"/>
      <c r="CB662" s="28"/>
    </row>
    <row r="663" spans="1:80" s="3" customFormat="1" x14ac:dyDescent="0.25">
      <c r="A663" s="34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  <c r="BB663" s="28"/>
      <c r="BC663" s="28"/>
      <c r="BD663" s="28"/>
      <c r="BE663" s="28"/>
      <c r="BF663" s="28"/>
      <c r="BG663" s="28"/>
      <c r="BH663" s="28"/>
      <c r="BI663" s="28"/>
      <c r="BJ663" s="28"/>
      <c r="BK663" s="28"/>
      <c r="BL663" s="28"/>
      <c r="BM663" s="28"/>
      <c r="BN663" s="28"/>
      <c r="BO663" s="28"/>
      <c r="BP663" s="28"/>
      <c r="BQ663" s="28"/>
      <c r="BR663" s="28"/>
      <c r="BS663" s="28"/>
      <c r="BT663" s="28"/>
      <c r="BU663" s="28"/>
      <c r="BV663" s="28"/>
      <c r="BW663" s="28"/>
      <c r="BX663" s="28"/>
      <c r="BY663" s="28"/>
      <c r="BZ663" s="28"/>
      <c r="CA663" s="28"/>
      <c r="CB663" s="28"/>
    </row>
    <row r="664" spans="1:80" s="3" customFormat="1" x14ac:dyDescent="0.25">
      <c r="A664" s="34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  <c r="BB664" s="28"/>
      <c r="BC664" s="28"/>
      <c r="BD664" s="28"/>
      <c r="BE664" s="28"/>
      <c r="BF664" s="28"/>
      <c r="BG664" s="28"/>
      <c r="BH664" s="28"/>
      <c r="BI664" s="28"/>
      <c r="BJ664" s="28"/>
      <c r="BK664" s="28"/>
      <c r="BL664" s="28"/>
      <c r="BM664" s="28"/>
      <c r="BN664" s="28"/>
      <c r="BO664" s="28"/>
      <c r="BP664" s="28"/>
      <c r="BQ664" s="28"/>
      <c r="BR664" s="28"/>
      <c r="BS664" s="28"/>
      <c r="BT664" s="28"/>
      <c r="BU664" s="28"/>
      <c r="BV664" s="28"/>
      <c r="BW664" s="28"/>
      <c r="BX664" s="28"/>
      <c r="BY664" s="28"/>
      <c r="BZ664" s="28"/>
      <c r="CA664" s="28"/>
      <c r="CB664" s="28"/>
    </row>
    <row r="665" spans="1:80" s="3" customFormat="1" x14ac:dyDescent="0.25">
      <c r="A665" s="34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  <c r="BB665" s="28"/>
      <c r="BC665" s="28"/>
      <c r="BD665" s="28"/>
      <c r="BE665" s="28"/>
      <c r="BF665" s="28"/>
      <c r="BG665" s="28"/>
      <c r="BH665" s="28"/>
      <c r="BI665" s="28"/>
      <c r="BJ665" s="28"/>
      <c r="BK665" s="28"/>
      <c r="BL665" s="28"/>
      <c r="BM665" s="28"/>
      <c r="BN665" s="28"/>
      <c r="BO665" s="28"/>
      <c r="BP665" s="28"/>
      <c r="BQ665" s="28"/>
      <c r="BR665" s="28"/>
      <c r="BS665" s="28"/>
      <c r="BT665" s="28"/>
      <c r="BU665" s="28"/>
      <c r="BV665" s="28"/>
      <c r="BW665" s="28"/>
      <c r="BX665" s="28"/>
      <c r="BY665" s="28"/>
      <c r="BZ665" s="28"/>
      <c r="CA665" s="28"/>
      <c r="CB665" s="28"/>
    </row>
    <row r="666" spans="1:80" s="3" customFormat="1" x14ac:dyDescent="0.25">
      <c r="A666" s="34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  <c r="BB666" s="28"/>
      <c r="BC666" s="28"/>
      <c r="BD666" s="28"/>
      <c r="BE666" s="28"/>
      <c r="BF666" s="28"/>
      <c r="BG666" s="28"/>
      <c r="BH666" s="28"/>
      <c r="BI666" s="28"/>
      <c r="BJ666" s="28"/>
      <c r="BK666" s="28"/>
      <c r="BL666" s="28"/>
      <c r="BM666" s="28"/>
      <c r="BN666" s="28"/>
      <c r="BO666" s="28"/>
      <c r="BP666" s="28"/>
      <c r="BQ666" s="28"/>
      <c r="BR666" s="28"/>
      <c r="BS666" s="28"/>
      <c r="BT666" s="28"/>
      <c r="BU666" s="28"/>
      <c r="BV666" s="28"/>
      <c r="BW666" s="28"/>
      <c r="BX666" s="28"/>
      <c r="BY666" s="28"/>
      <c r="BZ666" s="28"/>
      <c r="CA666" s="28"/>
      <c r="CB666" s="28"/>
    </row>
    <row r="667" spans="1:80" s="3" customFormat="1" x14ac:dyDescent="0.25">
      <c r="A667" s="34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  <c r="BB667" s="28"/>
      <c r="BC667" s="28"/>
      <c r="BD667" s="28"/>
      <c r="BE667" s="28"/>
      <c r="BF667" s="28"/>
      <c r="BG667" s="28"/>
      <c r="BH667" s="28"/>
      <c r="BI667" s="28"/>
      <c r="BJ667" s="28"/>
      <c r="BK667" s="28"/>
      <c r="BL667" s="28"/>
      <c r="BM667" s="28"/>
      <c r="BN667" s="28"/>
      <c r="BO667" s="28"/>
      <c r="BP667" s="28"/>
      <c r="BQ667" s="28"/>
      <c r="BR667" s="28"/>
      <c r="BS667" s="28"/>
      <c r="BT667" s="28"/>
      <c r="BU667" s="28"/>
      <c r="BV667" s="28"/>
      <c r="BW667" s="28"/>
      <c r="BX667" s="28"/>
      <c r="BY667" s="28"/>
      <c r="BZ667" s="28"/>
      <c r="CA667" s="28"/>
      <c r="CB667" s="28"/>
    </row>
    <row r="668" spans="1:80" s="3" customFormat="1" x14ac:dyDescent="0.25">
      <c r="A668" s="34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  <c r="BB668" s="28"/>
      <c r="BC668" s="28"/>
      <c r="BD668" s="28"/>
      <c r="BE668" s="28"/>
      <c r="BF668" s="28"/>
      <c r="BG668" s="28"/>
      <c r="BH668" s="28"/>
      <c r="BI668" s="28"/>
      <c r="BJ668" s="28"/>
      <c r="BK668" s="28"/>
      <c r="BL668" s="28"/>
      <c r="BM668" s="28"/>
      <c r="BN668" s="28"/>
      <c r="BO668" s="28"/>
      <c r="BP668" s="28"/>
      <c r="BQ668" s="28"/>
      <c r="BR668" s="28"/>
      <c r="BS668" s="28"/>
      <c r="BT668" s="28"/>
      <c r="BU668" s="28"/>
      <c r="BV668" s="28"/>
      <c r="BW668" s="28"/>
      <c r="BX668" s="28"/>
      <c r="BY668" s="28"/>
      <c r="BZ668" s="28"/>
      <c r="CA668" s="28"/>
      <c r="CB668" s="28"/>
    </row>
    <row r="669" spans="1:80" s="3" customFormat="1" x14ac:dyDescent="0.25">
      <c r="A669" s="34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  <c r="BB669" s="28"/>
      <c r="BC669" s="28"/>
      <c r="BD669" s="28"/>
      <c r="BE669" s="28"/>
      <c r="BF669" s="28"/>
      <c r="BG669" s="28"/>
      <c r="BH669" s="28"/>
      <c r="BI669" s="28"/>
      <c r="BJ669" s="28"/>
      <c r="BK669" s="28"/>
      <c r="BL669" s="28"/>
      <c r="BM669" s="28"/>
      <c r="BN669" s="28"/>
      <c r="BO669" s="28"/>
      <c r="BP669" s="28"/>
      <c r="BQ669" s="28"/>
      <c r="BR669" s="28"/>
      <c r="BS669" s="28"/>
      <c r="BT669" s="28"/>
      <c r="BU669" s="28"/>
      <c r="BV669" s="28"/>
      <c r="BW669" s="28"/>
      <c r="BX669" s="28"/>
      <c r="BY669" s="28"/>
      <c r="BZ669" s="28"/>
      <c r="CA669" s="28"/>
      <c r="CB669" s="28"/>
    </row>
    <row r="670" spans="1:80" s="3" customFormat="1" x14ac:dyDescent="0.25">
      <c r="A670" s="34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  <c r="BB670" s="28"/>
      <c r="BC670" s="28"/>
      <c r="BD670" s="28"/>
      <c r="BE670" s="28"/>
      <c r="BF670" s="28"/>
      <c r="BG670" s="28"/>
      <c r="BH670" s="28"/>
      <c r="BI670" s="28"/>
      <c r="BJ670" s="28"/>
      <c r="BK670" s="28"/>
      <c r="BL670" s="28"/>
      <c r="BM670" s="28"/>
      <c r="BN670" s="28"/>
      <c r="BO670" s="28"/>
      <c r="BP670" s="28"/>
      <c r="BQ670" s="28"/>
      <c r="BR670" s="28"/>
      <c r="BS670" s="28"/>
      <c r="BT670" s="28"/>
      <c r="BU670" s="28"/>
      <c r="BV670" s="28"/>
      <c r="BW670" s="28"/>
      <c r="BX670" s="28"/>
      <c r="BY670" s="28"/>
      <c r="BZ670" s="28"/>
      <c r="CA670" s="28"/>
      <c r="CB670" s="28"/>
    </row>
    <row r="671" spans="1:80" s="3" customFormat="1" x14ac:dyDescent="0.25">
      <c r="A671" s="34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  <c r="BF671" s="28"/>
      <c r="BG671" s="28"/>
      <c r="BH671" s="28"/>
      <c r="BI671" s="28"/>
      <c r="BJ671" s="28"/>
      <c r="BK671" s="28"/>
      <c r="BL671" s="28"/>
      <c r="BM671" s="28"/>
      <c r="BN671" s="28"/>
      <c r="BO671" s="28"/>
      <c r="BP671" s="28"/>
      <c r="BQ671" s="28"/>
      <c r="BR671" s="28"/>
      <c r="BS671" s="28"/>
      <c r="BT671" s="28"/>
      <c r="BU671" s="28"/>
      <c r="BV671" s="28"/>
      <c r="BW671" s="28"/>
      <c r="BX671" s="28"/>
      <c r="BY671" s="28"/>
      <c r="BZ671" s="28"/>
      <c r="CA671" s="28"/>
      <c r="CB671" s="28"/>
    </row>
    <row r="672" spans="1:80" s="3" customFormat="1" x14ac:dyDescent="0.25">
      <c r="A672" s="34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  <c r="BF672" s="28"/>
      <c r="BG672" s="28"/>
      <c r="BH672" s="28"/>
      <c r="BI672" s="28"/>
      <c r="BJ672" s="28"/>
      <c r="BK672" s="28"/>
      <c r="BL672" s="28"/>
      <c r="BM672" s="28"/>
      <c r="BN672" s="28"/>
      <c r="BO672" s="28"/>
      <c r="BP672" s="28"/>
      <c r="BQ672" s="28"/>
      <c r="BR672" s="28"/>
      <c r="BS672" s="28"/>
      <c r="BT672" s="28"/>
      <c r="BU672" s="28"/>
      <c r="BV672" s="28"/>
      <c r="BW672" s="28"/>
      <c r="BX672" s="28"/>
      <c r="BY672" s="28"/>
      <c r="BZ672" s="28"/>
      <c r="CA672" s="28"/>
      <c r="CB672" s="28"/>
    </row>
    <row r="673" spans="1:80" s="3" customFormat="1" x14ac:dyDescent="0.25">
      <c r="A673" s="34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  <c r="BJ673" s="28"/>
      <c r="BK673" s="28"/>
      <c r="BL673" s="28"/>
      <c r="BM673" s="28"/>
      <c r="BN673" s="28"/>
      <c r="BO673" s="28"/>
      <c r="BP673" s="28"/>
      <c r="BQ673" s="28"/>
      <c r="BR673" s="28"/>
      <c r="BS673" s="28"/>
      <c r="BT673" s="28"/>
      <c r="BU673" s="28"/>
      <c r="BV673" s="28"/>
      <c r="BW673" s="28"/>
      <c r="BX673" s="28"/>
      <c r="BY673" s="28"/>
      <c r="BZ673" s="28"/>
      <c r="CA673" s="28"/>
      <c r="CB673" s="28"/>
    </row>
    <row r="674" spans="1:80" s="3" customFormat="1" x14ac:dyDescent="0.25">
      <c r="A674" s="34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  <c r="BJ674" s="28"/>
      <c r="BK674" s="28"/>
      <c r="BL674" s="28"/>
      <c r="BM674" s="28"/>
      <c r="BN674" s="28"/>
      <c r="BO674" s="28"/>
      <c r="BP674" s="28"/>
      <c r="BQ674" s="28"/>
      <c r="BR674" s="28"/>
      <c r="BS674" s="28"/>
      <c r="BT674" s="28"/>
      <c r="BU674" s="28"/>
      <c r="BV674" s="28"/>
      <c r="BW674" s="28"/>
      <c r="BX674" s="28"/>
      <c r="BY674" s="28"/>
      <c r="BZ674" s="28"/>
      <c r="CA674" s="28"/>
      <c r="CB674" s="28"/>
    </row>
    <row r="675" spans="1:80" s="3" customFormat="1" x14ac:dyDescent="0.25">
      <c r="A675" s="34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  <c r="BF675" s="28"/>
      <c r="BG675" s="28"/>
      <c r="BH675" s="28"/>
      <c r="BI675" s="28"/>
      <c r="BJ675" s="28"/>
      <c r="BK675" s="28"/>
      <c r="BL675" s="28"/>
      <c r="BM675" s="28"/>
      <c r="BN675" s="28"/>
      <c r="BO675" s="28"/>
      <c r="BP675" s="28"/>
      <c r="BQ675" s="28"/>
      <c r="BR675" s="28"/>
      <c r="BS675" s="28"/>
      <c r="BT675" s="28"/>
      <c r="BU675" s="28"/>
      <c r="BV675" s="28"/>
      <c r="BW675" s="28"/>
      <c r="BX675" s="28"/>
      <c r="BY675" s="28"/>
      <c r="BZ675" s="28"/>
      <c r="CA675" s="28"/>
      <c r="CB675" s="28"/>
    </row>
    <row r="676" spans="1:80" s="3" customFormat="1" x14ac:dyDescent="0.25">
      <c r="A676" s="34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  <c r="BF676" s="28"/>
      <c r="BG676" s="28"/>
      <c r="BH676" s="28"/>
      <c r="BI676" s="28"/>
      <c r="BJ676" s="28"/>
      <c r="BK676" s="28"/>
      <c r="BL676" s="28"/>
      <c r="BM676" s="28"/>
      <c r="BN676" s="28"/>
      <c r="BO676" s="28"/>
      <c r="BP676" s="28"/>
      <c r="BQ676" s="28"/>
      <c r="BR676" s="28"/>
      <c r="BS676" s="28"/>
      <c r="BT676" s="28"/>
      <c r="BU676" s="28"/>
      <c r="BV676" s="28"/>
      <c r="BW676" s="28"/>
      <c r="BX676" s="28"/>
      <c r="BY676" s="28"/>
      <c r="BZ676" s="28"/>
      <c r="CA676" s="28"/>
      <c r="CB676" s="28"/>
    </row>
    <row r="677" spans="1:80" s="3" customFormat="1" x14ac:dyDescent="0.25">
      <c r="A677" s="34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  <c r="BJ677" s="28"/>
      <c r="BK677" s="28"/>
      <c r="BL677" s="28"/>
      <c r="BM677" s="28"/>
      <c r="BN677" s="28"/>
      <c r="BO677" s="28"/>
      <c r="BP677" s="28"/>
      <c r="BQ677" s="28"/>
      <c r="BR677" s="28"/>
      <c r="BS677" s="28"/>
      <c r="BT677" s="28"/>
      <c r="BU677" s="28"/>
      <c r="BV677" s="28"/>
      <c r="BW677" s="28"/>
      <c r="BX677" s="28"/>
      <c r="BY677" s="28"/>
      <c r="BZ677" s="28"/>
      <c r="CA677" s="28"/>
      <c r="CB677" s="28"/>
    </row>
    <row r="678" spans="1:80" s="3" customFormat="1" x14ac:dyDescent="0.25">
      <c r="A678" s="34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  <c r="BB678" s="28"/>
      <c r="BC678" s="28"/>
      <c r="BD678" s="28"/>
      <c r="BE678" s="28"/>
      <c r="BF678" s="28"/>
      <c r="BG678" s="28"/>
      <c r="BH678" s="28"/>
      <c r="BI678" s="28"/>
      <c r="BJ678" s="28"/>
      <c r="BK678" s="28"/>
      <c r="BL678" s="28"/>
      <c r="BM678" s="28"/>
      <c r="BN678" s="28"/>
      <c r="BO678" s="28"/>
      <c r="BP678" s="28"/>
      <c r="BQ678" s="28"/>
      <c r="BR678" s="28"/>
      <c r="BS678" s="28"/>
      <c r="BT678" s="28"/>
      <c r="BU678" s="28"/>
      <c r="BV678" s="28"/>
      <c r="BW678" s="28"/>
      <c r="BX678" s="28"/>
      <c r="BY678" s="28"/>
      <c r="BZ678" s="28"/>
      <c r="CA678" s="28"/>
      <c r="CB678" s="28"/>
    </row>
    <row r="679" spans="1:80" s="3" customFormat="1" x14ac:dyDescent="0.25">
      <c r="A679" s="34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28"/>
      <c r="BC679" s="28"/>
      <c r="BD679" s="28"/>
      <c r="BE679" s="28"/>
      <c r="BF679" s="28"/>
      <c r="BG679" s="28"/>
      <c r="BH679" s="28"/>
      <c r="BI679" s="28"/>
      <c r="BJ679" s="28"/>
      <c r="BK679" s="28"/>
      <c r="BL679" s="28"/>
      <c r="BM679" s="28"/>
      <c r="BN679" s="28"/>
      <c r="BO679" s="28"/>
      <c r="BP679" s="28"/>
      <c r="BQ679" s="28"/>
      <c r="BR679" s="28"/>
      <c r="BS679" s="28"/>
      <c r="BT679" s="28"/>
      <c r="BU679" s="28"/>
      <c r="BV679" s="28"/>
      <c r="BW679" s="28"/>
      <c r="BX679" s="28"/>
      <c r="BY679" s="28"/>
      <c r="BZ679" s="28"/>
      <c r="CA679" s="28"/>
      <c r="CB679" s="28"/>
    </row>
    <row r="680" spans="1:80" s="3" customFormat="1" x14ac:dyDescent="0.25">
      <c r="A680" s="34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  <c r="BF680" s="28"/>
      <c r="BG680" s="28"/>
      <c r="BH680" s="28"/>
      <c r="BI680" s="28"/>
      <c r="BJ680" s="28"/>
      <c r="BK680" s="28"/>
      <c r="BL680" s="28"/>
      <c r="BM680" s="28"/>
      <c r="BN680" s="28"/>
      <c r="BO680" s="28"/>
      <c r="BP680" s="28"/>
      <c r="BQ680" s="28"/>
      <c r="BR680" s="28"/>
      <c r="BS680" s="28"/>
      <c r="BT680" s="28"/>
      <c r="BU680" s="28"/>
      <c r="BV680" s="28"/>
      <c r="BW680" s="28"/>
      <c r="BX680" s="28"/>
      <c r="BY680" s="28"/>
      <c r="BZ680" s="28"/>
      <c r="CA680" s="28"/>
      <c r="CB680" s="28"/>
    </row>
    <row r="681" spans="1:80" s="3" customFormat="1" x14ac:dyDescent="0.25">
      <c r="A681" s="34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  <c r="BB681" s="28"/>
      <c r="BC681" s="28"/>
      <c r="BD681" s="28"/>
      <c r="BE681" s="28"/>
      <c r="BF681" s="28"/>
      <c r="BG681" s="28"/>
      <c r="BH681" s="28"/>
      <c r="BI681" s="28"/>
      <c r="BJ681" s="28"/>
      <c r="BK681" s="28"/>
      <c r="BL681" s="28"/>
      <c r="BM681" s="28"/>
      <c r="BN681" s="28"/>
      <c r="BO681" s="28"/>
      <c r="BP681" s="28"/>
      <c r="BQ681" s="28"/>
      <c r="BR681" s="28"/>
      <c r="BS681" s="28"/>
      <c r="BT681" s="28"/>
      <c r="BU681" s="28"/>
      <c r="BV681" s="28"/>
      <c r="BW681" s="28"/>
      <c r="BX681" s="28"/>
      <c r="BY681" s="28"/>
      <c r="BZ681" s="28"/>
      <c r="CA681" s="28"/>
      <c r="CB681" s="28"/>
    </row>
    <row r="682" spans="1:80" s="3" customFormat="1" x14ac:dyDescent="0.25">
      <c r="A682" s="34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  <c r="BF682" s="28"/>
      <c r="BG682" s="28"/>
      <c r="BH682" s="28"/>
      <c r="BI682" s="28"/>
      <c r="BJ682" s="28"/>
      <c r="BK682" s="28"/>
      <c r="BL682" s="28"/>
      <c r="BM682" s="28"/>
      <c r="BN682" s="28"/>
      <c r="BO682" s="28"/>
      <c r="BP682" s="28"/>
      <c r="BQ682" s="28"/>
      <c r="BR682" s="28"/>
      <c r="BS682" s="28"/>
      <c r="BT682" s="28"/>
      <c r="BU682" s="28"/>
      <c r="BV682" s="28"/>
      <c r="BW682" s="28"/>
      <c r="BX682" s="28"/>
      <c r="BY682" s="28"/>
      <c r="BZ682" s="28"/>
      <c r="CA682" s="28"/>
      <c r="CB682" s="28"/>
    </row>
    <row r="683" spans="1:80" s="3" customFormat="1" x14ac:dyDescent="0.25">
      <c r="A683" s="34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  <c r="BJ683" s="28"/>
      <c r="BK683" s="28"/>
      <c r="BL683" s="28"/>
      <c r="BM683" s="28"/>
      <c r="BN683" s="28"/>
      <c r="BO683" s="28"/>
      <c r="BP683" s="28"/>
      <c r="BQ683" s="28"/>
      <c r="BR683" s="28"/>
      <c r="BS683" s="28"/>
      <c r="BT683" s="28"/>
      <c r="BU683" s="28"/>
      <c r="BV683" s="28"/>
      <c r="BW683" s="28"/>
      <c r="BX683" s="28"/>
      <c r="BY683" s="28"/>
      <c r="BZ683" s="28"/>
      <c r="CA683" s="28"/>
      <c r="CB683" s="28"/>
    </row>
    <row r="684" spans="1:80" s="3" customFormat="1" x14ac:dyDescent="0.25">
      <c r="A684" s="34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8"/>
      <c r="BB684" s="28"/>
      <c r="BC684" s="28"/>
      <c r="BD684" s="28"/>
      <c r="BE684" s="28"/>
      <c r="BF684" s="28"/>
      <c r="BG684" s="28"/>
      <c r="BH684" s="28"/>
      <c r="BI684" s="28"/>
      <c r="BJ684" s="28"/>
      <c r="BK684" s="28"/>
      <c r="BL684" s="28"/>
      <c r="BM684" s="28"/>
      <c r="BN684" s="28"/>
      <c r="BO684" s="28"/>
      <c r="BP684" s="28"/>
      <c r="BQ684" s="28"/>
      <c r="BR684" s="28"/>
      <c r="BS684" s="28"/>
      <c r="BT684" s="28"/>
      <c r="BU684" s="28"/>
      <c r="BV684" s="28"/>
      <c r="BW684" s="28"/>
      <c r="BX684" s="28"/>
      <c r="BY684" s="28"/>
      <c r="BZ684" s="28"/>
      <c r="CA684" s="28"/>
      <c r="CB684" s="28"/>
    </row>
    <row r="685" spans="1:80" s="3" customFormat="1" x14ac:dyDescent="0.25">
      <c r="A685" s="34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8"/>
      <c r="BB685" s="28"/>
      <c r="BC685" s="28"/>
      <c r="BD685" s="28"/>
      <c r="BE685" s="28"/>
      <c r="BF685" s="28"/>
      <c r="BG685" s="28"/>
      <c r="BH685" s="28"/>
      <c r="BI685" s="28"/>
      <c r="BJ685" s="28"/>
      <c r="BK685" s="28"/>
      <c r="BL685" s="28"/>
      <c r="BM685" s="28"/>
      <c r="BN685" s="28"/>
      <c r="BO685" s="28"/>
      <c r="BP685" s="28"/>
      <c r="BQ685" s="28"/>
      <c r="BR685" s="28"/>
      <c r="BS685" s="28"/>
      <c r="BT685" s="28"/>
      <c r="BU685" s="28"/>
      <c r="BV685" s="28"/>
      <c r="BW685" s="28"/>
      <c r="BX685" s="28"/>
      <c r="BY685" s="28"/>
      <c r="BZ685" s="28"/>
      <c r="CA685" s="28"/>
      <c r="CB685" s="28"/>
    </row>
    <row r="686" spans="1:80" s="3" customFormat="1" x14ac:dyDescent="0.25">
      <c r="A686" s="34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8"/>
      <c r="BB686" s="28"/>
      <c r="BC686" s="28"/>
      <c r="BD686" s="28"/>
      <c r="BE686" s="28"/>
      <c r="BF686" s="28"/>
      <c r="BG686" s="28"/>
      <c r="BH686" s="28"/>
      <c r="BI686" s="28"/>
      <c r="BJ686" s="28"/>
      <c r="BK686" s="28"/>
      <c r="BL686" s="28"/>
      <c r="BM686" s="28"/>
      <c r="BN686" s="28"/>
      <c r="BO686" s="28"/>
      <c r="BP686" s="28"/>
      <c r="BQ686" s="28"/>
      <c r="BR686" s="28"/>
      <c r="BS686" s="28"/>
      <c r="BT686" s="28"/>
      <c r="BU686" s="28"/>
      <c r="BV686" s="28"/>
      <c r="BW686" s="28"/>
      <c r="BX686" s="28"/>
      <c r="BY686" s="28"/>
      <c r="BZ686" s="28"/>
      <c r="CA686" s="28"/>
      <c r="CB686" s="28"/>
    </row>
    <row r="687" spans="1:80" s="3" customFormat="1" x14ac:dyDescent="0.25">
      <c r="A687" s="34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  <c r="BB687" s="28"/>
      <c r="BC687" s="28"/>
      <c r="BD687" s="28"/>
      <c r="BE687" s="28"/>
      <c r="BF687" s="28"/>
      <c r="BG687" s="28"/>
      <c r="BH687" s="28"/>
      <c r="BI687" s="28"/>
      <c r="BJ687" s="28"/>
      <c r="BK687" s="28"/>
      <c r="BL687" s="28"/>
      <c r="BM687" s="28"/>
      <c r="BN687" s="28"/>
      <c r="BO687" s="28"/>
      <c r="BP687" s="28"/>
      <c r="BQ687" s="28"/>
      <c r="BR687" s="28"/>
      <c r="BS687" s="28"/>
      <c r="BT687" s="28"/>
      <c r="BU687" s="28"/>
      <c r="BV687" s="28"/>
      <c r="BW687" s="28"/>
      <c r="BX687" s="28"/>
      <c r="BY687" s="28"/>
      <c r="BZ687" s="28"/>
      <c r="CA687" s="28"/>
      <c r="CB687" s="28"/>
    </row>
    <row r="688" spans="1:80" s="3" customFormat="1" x14ac:dyDescent="0.25">
      <c r="A688" s="34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  <c r="BB688" s="28"/>
      <c r="BC688" s="28"/>
      <c r="BD688" s="28"/>
      <c r="BE688" s="28"/>
      <c r="BF688" s="28"/>
      <c r="BG688" s="28"/>
      <c r="BH688" s="28"/>
      <c r="BI688" s="28"/>
      <c r="BJ688" s="28"/>
      <c r="BK688" s="28"/>
      <c r="BL688" s="28"/>
      <c r="BM688" s="28"/>
      <c r="BN688" s="28"/>
      <c r="BO688" s="28"/>
      <c r="BP688" s="28"/>
      <c r="BQ688" s="28"/>
      <c r="BR688" s="28"/>
      <c r="BS688" s="28"/>
      <c r="BT688" s="28"/>
      <c r="BU688" s="28"/>
      <c r="BV688" s="28"/>
      <c r="BW688" s="28"/>
      <c r="BX688" s="28"/>
      <c r="BY688" s="28"/>
      <c r="BZ688" s="28"/>
      <c r="CA688" s="28"/>
      <c r="CB688" s="28"/>
    </row>
    <row r="689" spans="1:80" s="3" customFormat="1" x14ac:dyDescent="0.25">
      <c r="A689" s="34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  <c r="BB689" s="28"/>
      <c r="BC689" s="28"/>
      <c r="BD689" s="28"/>
      <c r="BE689" s="28"/>
      <c r="BF689" s="28"/>
      <c r="BG689" s="28"/>
      <c r="BH689" s="28"/>
      <c r="BI689" s="28"/>
      <c r="BJ689" s="28"/>
      <c r="BK689" s="28"/>
      <c r="BL689" s="28"/>
      <c r="BM689" s="28"/>
      <c r="BN689" s="28"/>
      <c r="BO689" s="28"/>
      <c r="BP689" s="28"/>
      <c r="BQ689" s="28"/>
      <c r="BR689" s="28"/>
      <c r="BS689" s="28"/>
      <c r="BT689" s="28"/>
      <c r="BU689" s="28"/>
      <c r="BV689" s="28"/>
      <c r="BW689" s="28"/>
      <c r="BX689" s="28"/>
      <c r="BY689" s="28"/>
      <c r="BZ689" s="28"/>
      <c r="CA689" s="28"/>
      <c r="CB689" s="28"/>
    </row>
    <row r="690" spans="1:80" s="3" customFormat="1" x14ac:dyDescent="0.25">
      <c r="A690" s="34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  <c r="BB690" s="28"/>
      <c r="BC690" s="28"/>
      <c r="BD690" s="28"/>
      <c r="BE690" s="28"/>
      <c r="BF690" s="28"/>
      <c r="BG690" s="28"/>
      <c r="BH690" s="28"/>
      <c r="BI690" s="28"/>
      <c r="BJ690" s="28"/>
      <c r="BK690" s="28"/>
      <c r="BL690" s="28"/>
      <c r="BM690" s="28"/>
      <c r="BN690" s="28"/>
      <c r="BO690" s="28"/>
      <c r="BP690" s="28"/>
      <c r="BQ690" s="28"/>
      <c r="BR690" s="28"/>
      <c r="BS690" s="28"/>
      <c r="BT690" s="28"/>
      <c r="BU690" s="28"/>
      <c r="BV690" s="28"/>
      <c r="BW690" s="28"/>
      <c r="BX690" s="28"/>
      <c r="BY690" s="28"/>
      <c r="BZ690" s="28"/>
      <c r="CA690" s="28"/>
      <c r="CB690" s="28"/>
    </row>
    <row r="691" spans="1:80" s="3" customFormat="1" x14ac:dyDescent="0.25">
      <c r="A691" s="34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  <c r="BB691" s="28"/>
      <c r="BC691" s="28"/>
      <c r="BD691" s="28"/>
      <c r="BE691" s="28"/>
      <c r="BF691" s="28"/>
      <c r="BG691" s="28"/>
      <c r="BH691" s="28"/>
      <c r="BI691" s="28"/>
      <c r="BJ691" s="28"/>
      <c r="BK691" s="28"/>
      <c r="BL691" s="28"/>
      <c r="BM691" s="28"/>
      <c r="BN691" s="28"/>
      <c r="BO691" s="28"/>
      <c r="BP691" s="28"/>
      <c r="BQ691" s="28"/>
      <c r="BR691" s="28"/>
      <c r="BS691" s="28"/>
      <c r="BT691" s="28"/>
      <c r="BU691" s="28"/>
      <c r="BV691" s="28"/>
      <c r="BW691" s="28"/>
      <c r="BX691" s="28"/>
      <c r="BY691" s="28"/>
      <c r="BZ691" s="28"/>
      <c r="CA691" s="28"/>
      <c r="CB691" s="28"/>
    </row>
    <row r="692" spans="1:80" s="3" customFormat="1" x14ac:dyDescent="0.25">
      <c r="A692" s="34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  <c r="BB692" s="28"/>
      <c r="BC692" s="28"/>
      <c r="BD692" s="28"/>
      <c r="BE692" s="28"/>
      <c r="BF692" s="28"/>
      <c r="BG692" s="28"/>
      <c r="BH692" s="28"/>
      <c r="BI692" s="28"/>
      <c r="BJ692" s="28"/>
      <c r="BK692" s="28"/>
      <c r="BL692" s="28"/>
      <c r="BM692" s="28"/>
      <c r="BN692" s="28"/>
      <c r="BO692" s="28"/>
      <c r="BP692" s="28"/>
      <c r="BQ692" s="28"/>
      <c r="BR692" s="28"/>
      <c r="BS692" s="28"/>
      <c r="BT692" s="28"/>
      <c r="BU692" s="28"/>
      <c r="BV692" s="28"/>
      <c r="BW692" s="28"/>
      <c r="BX692" s="28"/>
      <c r="BY692" s="28"/>
      <c r="BZ692" s="28"/>
      <c r="CA692" s="28"/>
      <c r="CB692" s="28"/>
    </row>
    <row r="693" spans="1:80" s="3" customFormat="1" x14ac:dyDescent="0.25">
      <c r="A693" s="34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8"/>
      <c r="BB693" s="28"/>
      <c r="BC693" s="28"/>
      <c r="BD693" s="28"/>
      <c r="BE693" s="28"/>
      <c r="BF693" s="28"/>
      <c r="BG693" s="28"/>
      <c r="BH693" s="28"/>
      <c r="BI693" s="28"/>
      <c r="BJ693" s="28"/>
      <c r="BK693" s="28"/>
      <c r="BL693" s="28"/>
      <c r="BM693" s="28"/>
      <c r="BN693" s="28"/>
      <c r="BO693" s="28"/>
      <c r="BP693" s="28"/>
      <c r="BQ693" s="28"/>
      <c r="BR693" s="28"/>
      <c r="BS693" s="28"/>
      <c r="BT693" s="28"/>
      <c r="BU693" s="28"/>
      <c r="BV693" s="28"/>
      <c r="BW693" s="28"/>
      <c r="BX693" s="28"/>
      <c r="BY693" s="28"/>
      <c r="BZ693" s="28"/>
      <c r="CA693" s="28"/>
      <c r="CB693" s="28"/>
    </row>
    <row r="694" spans="1:80" s="3" customFormat="1" x14ac:dyDescent="0.25">
      <c r="A694" s="34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28"/>
      <c r="BB694" s="28"/>
      <c r="BC694" s="28"/>
      <c r="BD694" s="28"/>
      <c r="BE694" s="28"/>
      <c r="BF694" s="28"/>
      <c r="BG694" s="28"/>
      <c r="BH694" s="28"/>
      <c r="BI694" s="28"/>
      <c r="BJ694" s="28"/>
      <c r="BK694" s="28"/>
      <c r="BL694" s="28"/>
      <c r="BM694" s="28"/>
      <c r="BN694" s="28"/>
      <c r="BO694" s="28"/>
      <c r="BP694" s="28"/>
      <c r="BQ694" s="28"/>
      <c r="BR694" s="28"/>
      <c r="BS694" s="28"/>
      <c r="BT694" s="28"/>
      <c r="BU694" s="28"/>
      <c r="BV694" s="28"/>
      <c r="BW694" s="28"/>
      <c r="BX694" s="28"/>
      <c r="BY694" s="28"/>
      <c r="BZ694" s="28"/>
      <c r="CA694" s="28"/>
      <c r="CB694" s="28"/>
    </row>
    <row r="695" spans="1:80" s="3" customFormat="1" x14ac:dyDescent="0.25">
      <c r="A695" s="34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8"/>
      <c r="BB695" s="28"/>
      <c r="BC695" s="28"/>
      <c r="BD695" s="28"/>
      <c r="BE695" s="28"/>
      <c r="BF695" s="28"/>
      <c r="BG695" s="28"/>
      <c r="BH695" s="28"/>
      <c r="BI695" s="28"/>
      <c r="BJ695" s="28"/>
      <c r="BK695" s="28"/>
      <c r="BL695" s="28"/>
      <c r="BM695" s="28"/>
      <c r="BN695" s="28"/>
      <c r="BO695" s="28"/>
      <c r="BP695" s="28"/>
      <c r="BQ695" s="28"/>
      <c r="BR695" s="28"/>
      <c r="BS695" s="28"/>
      <c r="BT695" s="28"/>
      <c r="BU695" s="28"/>
      <c r="BV695" s="28"/>
      <c r="BW695" s="28"/>
      <c r="BX695" s="28"/>
      <c r="BY695" s="28"/>
      <c r="BZ695" s="28"/>
      <c r="CA695" s="28"/>
      <c r="CB695" s="28"/>
    </row>
    <row r="696" spans="1:80" s="3" customFormat="1" x14ac:dyDescent="0.25">
      <c r="A696" s="34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8"/>
      <c r="BB696" s="28"/>
      <c r="BC696" s="28"/>
      <c r="BD696" s="28"/>
      <c r="BE696" s="28"/>
      <c r="BF696" s="28"/>
      <c r="BG696" s="28"/>
      <c r="BH696" s="28"/>
      <c r="BI696" s="28"/>
      <c r="BJ696" s="28"/>
      <c r="BK696" s="28"/>
      <c r="BL696" s="28"/>
      <c r="BM696" s="28"/>
      <c r="BN696" s="28"/>
      <c r="BO696" s="28"/>
      <c r="BP696" s="28"/>
      <c r="BQ696" s="28"/>
      <c r="BR696" s="28"/>
      <c r="BS696" s="28"/>
      <c r="BT696" s="28"/>
      <c r="BU696" s="28"/>
      <c r="BV696" s="28"/>
      <c r="BW696" s="28"/>
      <c r="BX696" s="28"/>
      <c r="BY696" s="28"/>
      <c r="BZ696" s="28"/>
      <c r="CA696" s="28"/>
      <c r="CB696" s="28"/>
    </row>
    <row r="697" spans="1:80" s="3" customFormat="1" x14ac:dyDescent="0.25">
      <c r="A697" s="34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  <c r="BB697" s="28"/>
      <c r="BC697" s="28"/>
      <c r="BD697" s="28"/>
      <c r="BE697" s="28"/>
      <c r="BF697" s="28"/>
      <c r="BG697" s="28"/>
      <c r="BH697" s="28"/>
      <c r="BI697" s="28"/>
      <c r="BJ697" s="28"/>
      <c r="BK697" s="28"/>
      <c r="BL697" s="28"/>
      <c r="BM697" s="28"/>
      <c r="BN697" s="28"/>
      <c r="BO697" s="28"/>
      <c r="BP697" s="28"/>
      <c r="BQ697" s="28"/>
      <c r="BR697" s="28"/>
      <c r="BS697" s="28"/>
      <c r="BT697" s="28"/>
      <c r="BU697" s="28"/>
      <c r="BV697" s="28"/>
      <c r="BW697" s="28"/>
      <c r="BX697" s="28"/>
      <c r="BY697" s="28"/>
      <c r="BZ697" s="28"/>
      <c r="CA697" s="28"/>
      <c r="CB697" s="28"/>
    </row>
    <row r="698" spans="1:80" s="3" customFormat="1" x14ac:dyDescent="0.25">
      <c r="A698" s="34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  <c r="BJ698" s="28"/>
      <c r="BK698" s="28"/>
      <c r="BL698" s="28"/>
      <c r="BM698" s="28"/>
      <c r="BN698" s="28"/>
      <c r="BO698" s="28"/>
      <c r="BP698" s="28"/>
      <c r="BQ698" s="28"/>
      <c r="BR698" s="28"/>
      <c r="BS698" s="28"/>
      <c r="BT698" s="28"/>
      <c r="BU698" s="28"/>
      <c r="BV698" s="28"/>
      <c r="BW698" s="28"/>
      <c r="BX698" s="28"/>
      <c r="BY698" s="28"/>
      <c r="BZ698" s="28"/>
      <c r="CA698" s="28"/>
      <c r="CB698" s="28"/>
    </row>
    <row r="699" spans="1:80" s="3" customFormat="1" x14ac:dyDescent="0.25">
      <c r="A699" s="34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  <c r="BB699" s="28"/>
      <c r="BC699" s="28"/>
      <c r="BD699" s="28"/>
      <c r="BE699" s="28"/>
      <c r="BF699" s="28"/>
      <c r="BG699" s="28"/>
      <c r="BH699" s="28"/>
      <c r="BI699" s="28"/>
      <c r="BJ699" s="28"/>
      <c r="BK699" s="28"/>
      <c r="BL699" s="28"/>
      <c r="BM699" s="28"/>
      <c r="BN699" s="28"/>
      <c r="BO699" s="28"/>
      <c r="BP699" s="28"/>
      <c r="BQ699" s="28"/>
      <c r="BR699" s="28"/>
      <c r="BS699" s="28"/>
      <c r="BT699" s="28"/>
      <c r="BU699" s="28"/>
      <c r="BV699" s="28"/>
      <c r="BW699" s="28"/>
      <c r="BX699" s="28"/>
      <c r="BY699" s="28"/>
      <c r="BZ699" s="28"/>
      <c r="CA699" s="28"/>
      <c r="CB699" s="28"/>
    </row>
    <row r="700" spans="1:80" s="3" customFormat="1" x14ac:dyDescent="0.25">
      <c r="A700" s="34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  <c r="BB700" s="28"/>
      <c r="BC700" s="28"/>
      <c r="BD700" s="28"/>
      <c r="BE700" s="28"/>
      <c r="BF700" s="28"/>
      <c r="BG700" s="28"/>
      <c r="BH700" s="28"/>
      <c r="BI700" s="28"/>
      <c r="BJ700" s="28"/>
      <c r="BK700" s="28"/>
      <c r="BL700" s="28"/>
      <c r="BM700" s="28"/>
      <c r="BN700" s="28"/>
      <c r="BO700" s="28"/>
      <c r="BP700" s="28"/>
      <c r="BQ700" s="28"/>
      <c r="BR700" s="28"/>
      <c r="BS700" s="28"/>
      <c r="BT700" s="28"/>
      <c r="BU700" s="28"/>
      <c r="BV700" s="28"/>
      <c r="BW700" s="28"/>
      <c r="BX700" s="28"/>
      <c r="BY700" s="28"/>
      <c r="BZ700" s="28"/>
      <c r="CA700" s="28"/>
      <c r="CB700" s="28"/>
    </row>
    <row r="701" spans="1:80" s="3" customFormat="1" x14ac:dyDescent="0.25">
      <c r="A701" s="34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28"/>
      <c r="BB701" s="28"/>
      <c r="BC701" s="28"/>
      <c r="BD701" s="28"/>
      <c r="BE701" s="28"/>
      <c r="BF701" s="28"/>
      <c r="BG701" s="28"/>
      <c r="BH701" s="28"/>
      <c r="BI701" s="28"/>
      <c r="BJ701" s="28"/>
      <c r="BK701" s="28"/>
      <c r="BL701" s="28"/>
      <c r="BM701" s="28"/>
      <c r="BN701" s="28"/>
      <c r="BO701" s="28"/>
      <c r="BP701" s="28"/>
      <c r="BQ701" s="28"/>
      <c r="BR701" s="28"/>
      <c r="BS701" s="28"/>
      <c r="BT701" s="28"/>
      <c r="BU701" s="28"/>
      <c r="BV701" s="28"/>
      <c r="BW701" s="28"/>
      <c r="BX701" s="28"/>
      <c r="BY701" s="28"/>
      <c r="BZ701" s="28"/>
      <c r="CA701" s="28"/>
      <c r="CB701" s="28"/>
    </row>
    <row r="702" spans="1:80" s="3" customFormat="1" x14ac:dyDescent="0.25">
      <c r="A702" s="34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  <c r="BF702" s="28"/>
      <c r="BG702" s="28"/>
      <c r="BH702" s="28"/>
      <c r="BI702" s="28"/>
      <c r="BJ702" s="28"/>
      <c r="BK702" s="28"/>
      <c r="BL702" s="28"/>
      <c r="BM702" s="28"/>
      <c r="BN702" s="28"/>
      <c r="BO702" s="28"/>
      <c r="BP702" s="28"/>
      <c r="BQ702" s="28"/>
      <c r="BR702" s="28"/>
      <c r="BS702" s="28"/>
      <c r="BT702" s="28"/>
      <c r="BU702" s="28"/>
      <c r="BV702" s="28"/>
      <c r="BW702" s="28"/>
      <c r="BX702" s="28"/>
      <c r="BY702" s="28"/>
      <c r="BZ702" s="28"/>
      <c r="CA702" s="28"/>
      <c r="CB702" s="28"/>
    </row>
    <row r="703" spans="1:80" s="3" customFormat="1" x14ac:dyDescent="0.25">
      <c r="A703" s="34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  <c r="BB703" s="28"/>
      <c r="BC703" s="28"/>
      <c r="BD703" s="28"/>
      <c r="BE703" s="28"/>
      <c r="BF703" s="28"/>
      <c r="BG703" s="28"/>
      <c r="BH703" s="28"/>
      <c r="BI703" s="28"/>
      <c r="BJ703" s="28"/>
      <c r="BK703" s="28"/>
      <c r="BL703" s="28"/>
      <c r="BM703" s="28"/>
      <c r="BN703" s="28"/>
      <c r="BO703" s="28"/>
      <c r="BP703" s="28"/>
      <c r="BQ703" s="28"/>
      <c r="BR703" s="28"/>
      <c r="BS703" s="28"/>
      <c r="BT703" s="28"/>
      <c r="BU703" s="28"/>
      <c r="BV703" s="28"/>
      <c r="BW703" s="28"/>
      <c r="BX703" s="28"/>
      <c r="BY703" s="28"/>
      <c r="BZ703" s="28"/>
      <c r="CA703" s="28"/>
      <c r="CB703" s="28"/>
    </row>
    <row r="704" spans="1:80" s="3" customFormat="1" x14ac:dyDescent="0.25">
      <c r="A704" s="34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B704" s="28"/>
      <c r="BC704" s="28"/>
      <c r="BD704" s="28"/>
      <c r="BE704" s="28"/>
      <c r="BF704" s="28"/>
      <c r="BG704" s="28"/>
      <c r="BH704" s="28"/>
      <c r="BI704" s="28"/>
      <c r="BJ704" s="28"/>
      <c r="BK704" s="28"/>
      <c r="BL704" s="28"/>
      <c r="BM704" s="28"/>
      <c r="BN704" s="28"/>
      <c r="BO704" s="28"/>
      <c r="BP704" s="28"/>
      <c r="BQ704" s="28"/>
      <c r="BR704" s="28"/>
      <c r="BS704" s="28"/>
      <c r="BT704" s="28"/>
      <c r="BU704" s="28"/>
      <c r="BV704" s="28"/>
      <c r="BW704" s="28"/>
      <c r="BX704" s="28"/>
      <c r="BY704" s="28"/>
      <c r="BZ704" s="28"/>
      <c r="CA704" s="28"/>
      <c r="CB704" s="28"/>
    </row>
    <row r="705" spans="1:80" s="3" customFormat="1" x14ac:dyDescent="0.25">
      <c r="A705" s="34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  <c r="BB705" s="28"/>
      <c r="BC705" s="28"/>
      <c r="BD705" s="28"/>
      <c r="BE705" s="28"/>
      <c r="BF705" s="28"/>
      <c r="BG705" s="28"/>
      <c r="BH705" s="28"/>
      <c r="BI705" s="28"/>
      <c r="BJ705" s="28"/>
      <c r="BK705" s="28"/>
      <c r="BL705" s="28"/>
      <c r="BM705" s="28"/>
      <c r="BN705" s="28"/>
      <c r="BO705" s="28"/>
      <c r="BP705" s="28"/>
      <c r="BQ705" s="28"/>
      <c r="BR705" s="28"/>
      <c r="BS705" s="28"/>
      <c r="BT705" s="28"/>
      <c r="BU705" s="28"/>
      <c r="BV705" s="28"/>
      <c r="BW705" s="28"/>
      <c r="BX705" s="28"/>
      <c r="BY705" s="28"/>
      <c r="BZ705" s="28"/>
      <c r="CA705" s="28"/>
      <c r="CB705" s="28"/>
    </row>
    <row r="706" spans="1:80" s="3" customFormat="1" x14ac:dyDescent="0.25">
      <c r="A706" s="34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28"/>
      <c r="BC706" s="28"/>
      <c r="BD706" s="28"/>
      <c r="BE706" s="28"/>
      <c r="BF706" s="28"/>
      <c r="BG706" s="28"/>
      <c r="BH706" s="28"/>
      <c r="BI706" s="28"/>
      <c r="BJ706" s="28"/>
      <c r="BK706" s="28"/>
      <c r="BL706" s="28"/>
      <c r="BM706" s="28"/>
      <c r="BN706" s="28"/>
      <c r="BO706" s="28"/>
      <c r="BP706" s="28"/>
      <c r="BQ706" s="28"/>
      <c r="BR706" s="28"/>
      <c r="BS706" s="28"/>
      <c r="BT706" s="28"/>
      <c r="BU706" s="28"/>
      <c r="BV706" s="28"/>
      <c r="BW706" s="28"/>
      <c r="BX706" s="28"/>
      <c r="BY706" s="28"/>
      <c r="BZ706" s="28"/>
      <c r="CA706" s="28"/>
      <c r="CB706" s="28"/>
    </row>
    <row r="707" spans="1:80" s="3" customFormat="1" x14ac:dyDescent="0.25">
      <c r="A707" s="34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  <c r="BB707" s="28"/>
      <c r="BC707" s="28"/>
      <c r="BD707" s="28"/>
      <c r="BE707" s="28"/>
      <c r="BF707" s="28"/>
      <c r="BG707" s="28"/>
      <c r="BH707" s="28"/>
      <c r="BI707" s="28"/>
      <c r="BJ707" s="28"/>
      <c r="BK707" s="28"/>
      <c r="BL707" s="28"/>
      <c r="BM707" s="28"/>
      <c r="BN707" s="28"/>
      <c r="BO707" s="28"/>
      <c r="BP707" s="28"/>
      <c r="BQ707" s="28"/>
      <c r="BR707" s="28"/>
      <c r="BS707" s="28"/>
      <c r="BT707" s="28"/>
      <c r="BU707" s="28"/>
      <c r="BV707" s="28"/>
      <c r="BW707" s="28"/>
      <c r="BX707" s="28"/>
      <c r="BY707" s="28"/>
      <c r="BZ707" s="28"/>
      <c r="CA707" s="28"/>
      <c r="CB707" s="28"/>
    </row>
    <row r="708" spans="1:80" s="3" customFormat="1" x14ac:dyDescent="0.25">
      <c r="A708" s="34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28"/>
      <c r="BB708" s="28"/>
      <c r="BC708" s="28"/>
      <c r="BD708" s="28"/>
      <c r="BE708" s="28"/>
      <c r="BF708" s="28"/>
      <c r="BG708" s="28"/>
      <c r="BH708" s="28"/>
      <c r="BI708" s="28"/>
      <c r="BJ708" s="28"/>
      <c r="BK708" s="28"/>
      <c r="BL708" s="28"/>
      <c r="BM708" s="28"/>
      <c r="BN708" s="28"/>
      <c r="BO708" s="28"/>
      <c r="BP708" s="28"/>
      <c r="BQ708" s="28"/>
      <c r="BR708" s="28"/>
      <c r="BS708" s="28"/>
      <c r="BT708" s="28"/>
      <c r="BU708" s="28"/>
      <c r="BV708" s="28"/>
      <c r="BW708" s="28"/>
      <c r="BX708" s="28"/>
      <c r="BY708" s="28"/>
      <c r="BZ708" s="28"/>
      <c r="CA708" s="28"/>
      <c r="CB708" s="28"/>
    </row>
    <row r="709" spans="1:80" s="3" customFormat="1" x14ac:dyDescent="0.25">
      <c r="A709" s="34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28"/>
      <c r="BB709" s="28"/>
      <c r="BC709" s="28"/>
      <c r="BD709" s="28"/>
      <c r="BE709" s="28"/>
      <c r="BF709" s="28"/>
      <c r="BG709" s="28"/>
      <c r="BH709" s="28"/>
      <c r="BI709" s="28"/>
      <c r="BJ709" s="28"/>
      <c r="BK709" s="28"/>
      <c r="BL709" s="28"/>
      <c r="BM709" s="28"/>
      <c r="BN709" s="28"/>
      <c r="BO709" s="28"/>
      <c r="BP709" s="28"/>
      <c r="BQ709" s="28"/>
      <c r="BR709" s="28"/>
      <c r="BS709" s="28"/>
      <c r="BT709" s="28"/>
      <c r="BU709" s="28"/>
      <c r="BV709" s="28"/>
      <c r="BW709" s="28"/>
      <c r="BX709" s="28"/>
      <c r="BY709" s="28"/>
      <c r="BZ709" s="28"/>
      <c r="CA709" s="28"/>
      <c r="CB709" s="28"/>
    </row>
    <row r="710" spans="1:80" s="3" customFormat="1" x14ac:dyDescent="0.25">
      <c r="A710" s="34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28"/>
      <c r="BB710" s="28"/>
      <c r="BC710" s="28"/>
      <c r="BD710" s="28"/>
      <c r="BE710" s="28"/>
      <c r="BF710" s="28"/>
      <c r="BG710" s="28"/>
      <c r="BH710" s="28"/>
      <c r="BI710" s="28"/>
      <c r="BJ710" s="28"/>
      <c r="BK710" s="28"/>
      <c r="BL710" s="28"/>
      <c r="BM710" s="28"/>
      <c r="BN710" s="28"/>
      <c r="BO710" s="28"/>
      <c r="BP710" s="28"/>
      <c r="BQ710" s="28"/>
      <c r="BR710" s="28"/>
      <c r="BS710" s="28"/>
      <c r="BT710" s="28"/>
      <c r="BU710" s="28"/>
      <c r="BV710" s="28"/>
      <c r="BW710" s="28"/>
      <c r="BX710" s="28"/>
      <c r="BY710" s="28"/>
      <c r="BZ710" s="28"/>
      <c r="CA710" s="28"/>
      <c r="CB710" s="28"/>
    </row>
    <row r="711" spans="1:80" s="3" customFormat="1" x14ac:dyDescent="0.25">
      <c r="A711" s="34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  <c r="BB711" s="28"/>
      <c r="BC711" s="28"/>
      <c r="BD711" s="28"/>
      <c r="BE711" s="28"/>
      <c r="BF711" s="28"/>
      <c r="BG711" s="28"/>
      <c r="BH711" s="28"/>
      <c r="BI711" s="28"/>
      <c r="BJ711" s="28"/>
      <c r="BK711" s="28"/>
      <c r="BL711" s="28"/>
      <c r="BM711" s="28"/>
      <c r="BN711" s="28"/>
      <c r="BO711" s="28"/>
      <c r="BP711" s="28"/>
      <c r="BQ711" s="28"/>
      <c r="BR711" s="28"/>
      <c r="BS711" s="28"/>
      <c r="BT711" s="28"/>
      <c r="BU711" s="28"/>
      <c r="BV711" s="28"/>
      <c r="BW711" s="28"/>
      <c r="BX711" s="28"/>
      <c r="BY711" s="28"/>
      <c r="BZ711" s="28"/>
      <c r="CA711" s="28"/>
      <c r="CB711" s="28"/>
    </row>
    <row r="712" spans="1:80" s="3" customFormat="1" x14ac:dyDescent="0.25">
      <c r="A712" s="34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28"/>
      <c r="BB712" s="28"/>
      <c r="BC712" s="28"/>
      <c r="BD712" s="28"/>
      <c r="BE712" s="28"/>
      <c r="BF712" s="28"/>
      <c r="BG712" s="28"/>
      <c r="BH712" s="28"/>
      <c r="BI712" s="28"/>
      <c r="BJ712" s="28"/>
      <c r="BK712" s="28"/>
      <c r="BL712" s="28"/>
      <c r="BM712" s="28"/>
      <c r="BN712" s="28"/>
      <c r="BO712" s="28"/>
      <c r="BP712" s="28"/>
      <c r="BQ712" s="28"/>
      <c r="BR712" s="28"/>
      <c r="BS712" s="28"/>
      <c r="BT712" s="28"/>
      <c r="BU712" s="28"/>
      <c r="BV712" s="28"/>
      <c r="BW712" s="28"/>
      <c r="BX712" s="28"/>
      <c r="BY712" s="28"/>
      <c r="BZ712" s="28"/>
      <c r="CA712" s="28"/>
      <c r="CB712" s="28"/>
    </row>
    <row r="713" spans="1:80" s="3" customFormat="1" x14ac:dyDescent="0.25">
      <c r="A713" s="34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28"/>
      <c r="BB713" s="28"/>
      <c r="BC713" s="28"/>
      <c r="BD713" s="28"/>
      <c r="BE713" s="28"/>
      <c r="BF713" s="28"/>
      <c r="BG713" s="28"/>
      <c r="BH713" s="28"/>
      <c r="BI713" s="28"/>
      <c r="BJ713" s="28"/>
      <c r="BK713" s="28"/>
      <c r="BL713" s="28"/>
      <c r="BM713" s="28"/>
      <c r="BN713" s="28"/>
      <c r="BO713" s="28"/>
      <c r="BP713" s="28"/>
      <c r="BQ713" s="28"/>
      <c r="BR713" s="28"/>
      <c r="BS713" s="28"/>
      <c r="BT713" s="28"/>
      <c r="BU713" s="28"/>
      <c r="BV713" s="28"/>
      <c r="BW713" s="28"/>
      <c r="BX713" s="28"/>
      <c r="BY713" s="28"/>
      <c r="BZ713" s="28"/>
      <c r="CA713" s="28"/>
      <c r="CB713" s="28"/>
    </row>
    <row r="714" spans="1:80" s="3" customFormat="1" x14ac:dyDescent="0.25">
      <c r="A714" s="34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  <c r="BB714" s="28"/>
      <c r="BC714" s="28"/>
      <c r="BD714" s="28"/>
      <c r="BE714" s="28"/>
      <c r="BF714" s="28"/>
      <c r="BG714" s="28"/>
      <c r="BH714" s="28"/>
      <c r="BI714" s="28"/>
      <c r="BJ714" s="28"/>
      <c r="BK714" s="28"/>
      <c r="BL714" s="28"/>
      <c r="BM714" s="28"/>
      <c r="BN714" s="28"/>
      <c r="BO714" s="28"/>
      <c r="BP714" s="28"/>
      <c r="BQ714" s="28"/>
      <c r="BR714" s="28"/>
      <c r="BS714" s="28"/>
      <c r="BT714" s="28"/>
      <c r="BU714" s="28"/>
      <c r="BV714" s="28"/>
      <c r="BW714" s="28"/>
      <c r="BX714" s="28"/>
      <c r="BY714" s="28"/>
      <c r="BZ714" s="28"/>
      <c r="CA714" s="28"/>
      <c r="CB714" s="28"/>
    </row>
    <row r="715" spans="1:80" s="3" customFormat="1" x14ac:dyDescent="0.25">
      <c r="A715" s="34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28"/>
      <c r="BB715" s="28"/>
      <c r="BC715" s="28"/>
      <c r="BD715" s="28"/>
      <c r="BE715" s="28"/>
      <c r="BF715" s="28"/>
      <c r="BG715" s="28"/>
      <c r="BH715" s="28"/>
      <c r="BI715" s="28"/>
      <c r="BJ715" s="28"/>
      <c r="BK715" s="28"/>
      <c r="BL715" s="28"/>
      <c r="BM715" s="28"/>
      <c r="BN715" s="28"/>
      <c r="BO715" s="28"/>
      <c r="BP715" s="28"/>
      <c r="BQ715" s="28"/>
      <c r="BR715" s="28"/>
      <c r="BS715" s="28"/>
      <c r="BT715" s="28"/>
      <c r="BU715" s="28"/>
      <c r="BV715" s="28"/>
      <c r="BW715" s="28"/>
      <c r="BX715" s="28"/>
      <c r="BY715" s="28"/>
      <c r="BZ715" s="28"/>
      <c r="CA715" s="28"/>
      <c r="CB715" s="28"/>
    </row>
    <row r="716" spans="1:80" s="3" customFormat="1" x14ac:dyDescent="0.25">
      <c r="A716" s="34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  <c r="BB716" s="28"/>
      <c r="BC716" s="28"/>
      <c r="BD716" s="28"/>
      <c r="BE716" s="28"/>
      <c r="BF716" s="28"/>
      <c r="BG716" s="28"/>
      <c r="BH716" s="28"/>
      <c r="BI716" s="28"/>
      <c r="BJ716" s="28"/>
      <c r="BK716" s="28"/>
      <c r="BL716" s="28"/>
      <c r="BM716" s="28"/>
      <c r="BN716" s="28"/>
      <c r="BO716" s="28"/>
      <c r="BP716" s="28"/>
      <c r="BQ716" s="28"/>
      <c r="BR716" s="28"/>
      <c r="BS716" s="28"/>
      <c r="BT716" s="28"/>
      <c r="BU716" s="28"/>
      <c r="BV716" s="28"/>
      <c r="BW716" s="28"/>
      <c r="BX716" s="28"/>
      <c r="BY716" s="28"/>
      <c r="BZ716" s="28"/>
      <c r="CA716" s="28"/>
      <c r="CB716" s="28"/>
    </row>
    <row r="717" spans="1:80" s="3" customFormat="1" x14ac:dyDescent="0.25">
      <c r="A717" s="34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  <c r="BB717" s="28"/>
      <c r="BC717" s="28"/>
      <c r="BD717" s="28"/>
      <c r="BE717" s="28"/>
      <c r="BF717" s="28"/>
      <c r="BG717" s="28"/>
      <c r="BH717" s="28"/>
      <c r="BI717" s="28"/>
      <c r="BJ717" s="28"/>
      <c r="BK717" s="28"/>
      <c r="BL717" s="28"/>
      <c r="BM717" s="28"/>
      <c r="BN717" s="28"/>
      <c r="BO717" s="28"/>
      <c r="BP717" s="28"/>
      <c r="BQ717" s="28"/>
      <c r="BR717" s="28"/>
      <c r="BS717" s="28"/>
      <c r="BT717" s="28"/>
      <c r="BU717" s="28"/>
      <c r="BV717" s="28"/>
      <c r="BW717" s="28"/>
      <c r="BX717" s="28"/>
      <c r="BY717" s="28"/>
      <c r="BZ717" s="28"/>
      <c r="CA717" s="28"/>
      <c r="CB717" s="28"/>
    </row>
    <row r="718" spans="1:80" s="3" customFormat="1" x14ac:dyDescent="0.25">
      <c r="A718" s="34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28"/>
      <c r="BC718" s="28"/>
      <c r="BD718" s="28"/>
      <c r="BE718" s="28"/>
      <c r="BF718" s="28"/>
      <c r="BG718" s="28"/>
      <c r="BH718" s="28"/>
      <c r="BI718" s="28"/>
      <c r="BJ718" s="28"/>
      <c r="BK718" s="28"/>
      <c r="BL718" s="28"/>
      <c r="BM718" s="28"/>
      <c r="BN718" s="28"/>
      <c r="BO718" s="28"/>
      <c r="BP718" s="28"/>
      <c r="BQ718" s="28"/>
      <c r="BR718" s="28"/>
      <c r="BS718" s="28"/>
      <c r="BT718" s="28"/>
      <c r="BU718" s="28"/>
      <c r="BV718" s="28"/>
      <c r="BW718" s="28"/>
      <c r="BX718" s="28"/>
      <c r="BY718" s="28"/>
      <c r="BZ718" s="28"/>
      <c r="CA718" s="28"/>
      <c r="CB718" s="28"/>
    </row>
    <row r="719" spans="1:80" s="3" customFormat="1" x14ac:dyDescent="0.25">
      <c r="A719" s="34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  <c r="BB719" s="28"/>
      <c r="BC719" s="28"/>
      <c r="BD719" s="28"/>
      <c r="BE719" s="28"/>
      <c r="BF719" s="28"/>
      <c r="BG719" s="28"/>
      <c r="BH719" s="28"/>
      <c r="BI719" s="28"/>
      <c r="BJ719" s="28"/>
      <c r="BK719" s="28"/>
      <c r="BL719" s="28"/>
      <c r="BM719" s="28"/>
      <c r="BN719" s="28"/>
      <c r="BO719" s="28"/>
      <c r="BP719" s="28"/>
      <c r="BQ719" s="28"/>
      <c r="BR719" s="28"/>
      <c r="BS719" s="28"/>
      <c r="BT719" s="28"/>
      <c r="BU719" s="28"/>
      <c r="BV719" s="28"/>
      <c r="BW719" s="28"/>
      <c r="BX719" s="28"/>
      <c r="BY719" s="28"/>
      <c r="BZ719" s="28"/>
      <c r="CA719" s="28"/>
      <c r="CB719" s="28"/>
    </row>
    <row r="720" spans="1:80" s="3" customFormat="1" x14ac:dyDescent="0.25">
      <c r="A720" s="34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  <c r="BB720" s="28"/>
      <c r="BC720" s="28"/>
      <c r="BD720" s="28"/>
      <c r="BE720" s="28"/>
      <c r="BF720" s="28"/>
      <c r="BG720" s="28"/>
      <c r="BH720" s="28"/>
      <c r="BI720" s="28"/>
      <c r="BJ720" s="28"/>
      <c r="BK720" s="28"/>
      <c r="BL720" s="28"/>
      <c r="BM720" s="28"/>
      <c r="BN720" s="28"/>
      <c r="BO720" s="28"/>
      <c r="BP720" s="28"/>
      <c r="BQ720" s="28"/>
      <c r="BR720" s="28"/>
      <c r="BS720" s="28"/>
      <c r="BT720" s="28"/>
      <c r="BU720" s="28"/>
      <c r="BV720" s="28"/>
      <c r="BW720" s="28"/>
      <c r="BX720" s="28"/>
      <c r="BY720" s="28"/>
      <c r="BZ720" s="28"/>
      <c r="CA720" s="28"/>
      <c r="CB720" s="28"/>
    </row>
    <row r="721" spans="1:80" s="3" customFormat="1" x14ac:dyDescent="0.25">
      <c r="A721" s="34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  <c r="BB721" s="28"/>
      <c r="BC721" s="28"/>
      <c r="BD721" s="28"/>
      <c r="BE721" s="28"/>
      <c r="BF721" s="28"/>
      <c r="BG721" s="28"/>
      <c r="BH721" s="28"/>
      <c r="BI721" s="28"/>
      <c r="BJ721" s="28"/>
      <c r="BK721" s="28"/>
      <c r="BL721" s="28"/>
      <c r="BM721" s="28"/>
      <c r="BN721" s="28"/>
      <c r="BO721" s="28"/>
      <c r="BP721" s="28"/>
      <c r="BQ721" s="28"/>
      <c r="BR721" s="28"/>
      <c r="BS721" s="28"/>
      <c r="BT721" s="28"/>
      <c r="BU721" s="28"/>
      <c r="BV721" s="28"/>
      <c r="BW721" s="28"/>
      <c r="BX721" s="28"/>
      <c r="BY721" s="28"/>
      <c r="BZ721" s="28"/>
      <c r="CA721" s="28"/>
      <c r="CB721" s="28"/>
    </row>
    <row r="722" spans="1:80" s="3" customFormat="1" x14ac:dyDescent="0.25">
      <c r="A722" s="34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  <c r="BB722" s="28"/>
      <c r="BC722" s="28"/>
      <c r="BD722" s="28"/>
      <c r="BE722" s="28"/>
      <c r="BF722" s="28"/>
      <c r="BG722" s="28"/>
      <c r="BH722" s="28"/>
      <c r="BI722" s="28"/>
      <c r="BJ722" s="28"/>
      <c r="BK722" s="28"/>
      <c r="BL722" s="28"/>
      <c r="BM722" s="28"/>
      <c r="BN722" s="28"/>
      <c r="BO722" s="28"/>
      <c r="BP722" s="28"/>
      <c r="BQ722" s="28"/>
      <c r="BR722" s="28"/>
      <c r="BS722" s="28"/>
      <c r="BT722" s="28"/>
      <c r="BU722" s="28"/>
      <c r="BV722" s="28"/>
      <c r="BW722" s="28"/>
      <c r="BX722" s="28"/>
      <c r="BY722" s="28"/>
      <c r="BZ722" s="28"/>
      <c r="CA722" s="28"/>
      <c r="CB722" s="28"/>
    </row>
    <row r="723" spans="1:80" s="3" customFormat="1" x14ac:dyDescent="0.25">
      <c r="A723" s="34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28"/>
      <c r="BB723" s="28"/>
      <c r="BC723" s="28"/>
      <c r="BD723" s="28"/>
      <c r="BE723" s="28"/>
      <c r="BF723" s="28"/>
      <c r="BG723" s="28"/>
      <c r="BH723" s="28"/>
      <c r="BI723" s="28"/>
      <c r="BJ723" s="28"/>
      <c r="BK723" s="28"/>
      <c r="BL723" s="28"/>
      <c r="BM723" s="28"/>
      <c r="BN723" s="28"/>
      <c r="BO723" s="28"/>
      <c r="BP723" s="28"/>
      <c r="BQ723" s="28"/>
      <c r="BR723" s="28"/>
      <c r="BS723" s="28"/>
      <c r="BT723" s="28"/>
      <c r="BU723" s="28"/>
      <c r="BV723" s="28"/>
      <c r="BW723" s="28"/>
      <c r="BX723" s="28"/>
      <c r="BY723" s="28"/>
      <c r="BZ723" s="28"/>
      <c r="CA723" s="28"/>
      <c r="CB723" s="28"/>
    </row>
    <row r="724" spans="1:80" s="3" customFormat="1" x14ac:dyDescent="0.25">
      <c r="A724" s="34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  <c r="BB724" s="28"/>
      <c r="BC724" s="28"/>
      <c r="BD724" s="28"/>
      <c r="BE724" s="28"/>
      <c r="BF724" s="28"/>
      <c r="BG724" s="28"/>
      <c r="BH724" s="28"/>
      <c r="BI724" s="28"/>
      <c r="BJ724" s="28"/>
      <c r="BK724" s="28"/>
      <c r="BL724" s="28"/>
      <c r="BM724" s="28"/>
      <c r="BN724" s="28"/>
      <c r="BO724" s="28"/>
      <c r="BP724" s="28"/>
      <c r="BQ724" s="28"/>
      <c r="BR724" s="28"/>
      <c r="BS724" s="28"/>
      <c r="BT724" s="28"/>
      <c r="BU724" s="28"/>
      <c r="BV724" s="28"/>
      <c r="BW724" s="28"/>
      <c r="BX724" s="28"/>
      <c r="BY724" s="28"/>
      <c r="BZ724" s="28"/>
      <c r="CA724" s="28"/>
      <c r="CB724" s="28"/>
    </row>
    <row r="725" spans="1:80" s="3" customFormat="1" x14ac:dyDescent="0.25">
      <c r="A725" s="34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  <c r="BB725" s="28"/>
      <c r="BC725" s="28"/>
      <c r="BD725" s="28"/>
      <c r="BE725" s="28"/>
      <c r="BF725" s="28"/>
      <c r="BG725" s="28"/>
      <c r="BH725" s="28"/>
      <c r="BI725" s="28"/>
      <c r="BJ725" s="28"/>
      <c r="BK725" s="28"/>
      <c r="BL725" s="28"/>
      <c r="BM725" s="28"/>
      <c r="BN725" s="28"/>
      <c r="BO725" s="28"/>
      <c r="BP725" s="28"/>
      <c r="BQ725" s="28"/>
      <c r="BR725" s="28"/>
      <c r="BS725" s="28"/>
      <c r="BT725" s="28"/>
      <c r="BU725" s="28"/>
      <c r="BV725" s="28"/>
      <c r="BW725" s="28"/>
      <c r="BX725" s="28"/>
      <c r="BY725" s="28"/>
      <c r="BZ725" s="28"/>
      <c r="CA725" s="28"/>
      <c r="CB725" s="28"/>
    </row>
    <row r="726" spans="1:80" s="3" customFormat="1" x14ac:dyDescent="0.25">
      <c r="A726" s="34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28"/>
      <c r="BB726" s="28"/>
      <c r="BC726" s="28"/>
      <c r="BD726" s="28"/>
      <c r="BE726" s="28"/>
      <c r="BF726" s="28"/>
      <c r="BG726" s="28"/>
      <c r="BH726" s="28"/>
      <c r="BI726" s="28"/>
      <c r="BJ726" s="28"/>
      <c r="BK726" s="28"/>
      <c r="BL726" s="28"/>
      <c r="BM726" s="28"/>
      <c r="BN726" s="28"/>
      <c r="BO726" s="28"/>
      <c r="BP726" s="28"/>
      <c r="BQ726" s="28"/>
      <c r="BR726" s="28"/>
      <c r="BS726" s="28"/>
      <c r="BT726" s="28"/>
      <c r="BU726" s="28"/>
      <c r="BV726" s="28"/>
      <c r="BW726" s="28"/>
      <c r="BX726" s="28"/>
      <c r="BY726" s="28"/>
      <c r="BZ726" s="28"/>
      <c r="CA726" s="28"/>
      <c r="CB726" s="28"/>
    </row>
    <row r="727" spans="1:80" s="3" customFormat="1" x14ac:dyDescent="0.25">
      <c r="A727" s="34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  <c r="BB727" s="28"/>
      <c r="BC727" s="28"/>
      <c r="BD727" s="28"/>
      <c r="BE727" s="28"/>
      <c r="BF727" s="28"/>
      <c r="BG727" s="28"/>
      <c r="BH727" s="28"/>
      <c r="BI727" s="28"/>
      <c r="BJ727" s="28"/>
      <c r="BK727" s="28"/>
      <c r="BL727" s="28"/>
      <c r="BM727" s="28"/>
      <c r="BN727" s="28"/>
      <c r="BO727" s="28"/>
      <c r="BP727" s="28"/>
      <c r="BQ727" s="28"/>
      <c r="BR727" s="28"/>
      <c r="BS727" s="28"/>
      <c r="BT727" s="28"/>
      <c r="BU727" s="28"/>
      <c r="BV727" s="28"/>
      <c r="BW727" s="28"/>
      <c r="BX727" s="28"/>
      <c r="BY727" s="28"/>
      <c r="BZ727" s="28"/>
      <c r="CA727" s="28"/>
      <c r="CB727" s="28"/>
    </row>
    <row r="728" spans="1:80" s="3" customFormat="1" x14ac:dyDescent="0.25">
      <c r="A728" s="34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28"/>
      <c r="BB728" s="28"/>
      <c r="BC728" s="28"/>
      <c r="BD728" s="28"/>
      <c r="BE728" s="28"/>
      <c r="BF728" s="28"/>
      <c r="BG728" s="28"/>
      <c r="BH728" s="28"/>
      <c r="BI728" s="28"/>
      <c r="BJ728" s="28"/>
      <c r="BK728" s="28"/>
      <c r="BL728" s="28"/>
      <c r="BM728" s="28"/>
      <c r="BN728" s="28"/>
      <c r="BO728" s="28"/>
      <c r="BP728" s="28"/>
      <c r="BQ728" s="28"/>
      <c r="BR728" s="28"/>
      <c r="BS728" s="28"/>
      <c r="BT728" s="28"/>
      <c r="BU728" s="28"/>
      <c r="BV728" s="28"/>
      <c r="BW728" s="28"/>
      <c r="BX728" s="28"/>
      <c r="BY728" s="28"/>
      <c r="BZ728" s="28"/>
      <c r="CA728" s="28"/>
      <c r="CB728" s="28"/>
    </row>
    <row r="729" spans="1:80" s="3" customFormat="1" x14ac:dyDescent="0.25">
      <c r="A729" s="34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  <c r="BJ729" s="28"/>
      <c r="BK729" s="28"/>
      <c r="BL729" s="28"/>
      <c r="BM729" s="28"/>
      <c r="BN729" s="28"/>
      <c r="BO729" s="28"/>
      <c r="BP729" s="28"/>
      <c r="BQ729" s="28"/>
      <c r="BR729" s="28"/>
      <c r="BS729" s="28"/>
      <c r="BT729" s="28"/>
      <c r="BU729" s="28"/>
      <c r="BV729" s="28"/>
      <c r="BW729" s="28"/>
      <c r="BX729" s="28"/>
      <c r="BY729" s="28"/>
      <c r="BZ729" s="28"/>
      <c r="CA729" s="28"/>
      <c r="CB729" s="28"/>
    </row>
    <row r="730" spans="1:80" s="3" customFormat="1" x14ac:dyDescent="0.25">
      <c r="A730" s="34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  <c r="BJ730" s="28"/>
      <c r="BK730" s="28"/>
      <c r="BL730" s="28"/>
      <c r="BM730" s="28"/>
      <c r="BN730" s="28"/>
      <c r="BO730" s="28"/>
      <c r="BP730" s="28"/>
      <c r="BQ730" s="28"/>
      <c r="BR730" s="28"/>
      <c r="BS730" s="28"/>
      <c r="BT730" s="28"/>
      <c r="BU730" s="28"/>
      <c r="BV730" s="28"/>
      <c r="BW730" s="28"/>
      <c r="BX730" s="28"/>
      <c r="BY730" s="28"/>
      <c r="BZ730" s="28"/>
      <c r="CA730" s="28"/>
      <c r="CB730" s="28"/>
    </row>
    <row r="731" spans="1:80" s="3" customFormat="1" x14ac:dyDescent="0.25">
      <c r="A731" s="34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28"/>
      <c r="BB731" s="28"/>
      <c r="BC731" s="28"/>
      <c r="BD731" s="28"/>
      <c r="BE731" s="28"/>
      <c r="BF731" s="28"/>
      <c r="BG731" s="28"/>
      <c r="BH731" s="28"/>
      <c r="BI731" s="28"/>
      <c r="BJ731" s="28"/>
      <c r="BK731" s="28"/>
      <c r="BL731" s="28"/>
      <c r="BM731" s="28"/>
      <c r="BN731" s="28"/>
      <c r="BO731" s="28"/>
      <c r="BP731" s="28"/>
      <c r="BQ731" s="28"/>
      <c r="BR731" s="28"/>
      <c r="BS731" s="28"/>
      <c r="BT731" s="28"/>
      <c r="BU731" s="28"/>
      <c r="BV731" s="28"/>
      <c r="BW731" s="28"/>
      <c r="BX731" s="28"/>
      <c r="BY731" s="28"/>
      <c r="BZ731" s="28"/>
      <c r="CA731" s="28"/>
      <c r="CB731" s="28"/>
    </row>
    <row r="732" spans="1:80" s="3" customFormat="1" x14ac:dyDescent="0.25">
      <c r="A732" s="34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28"/>
      <c r="BB732" s="28"/>
      <c r="BC732" s="28"/>
      <c r="BD732" s="28"/>
      <c r="BE732" s="28"/>
      <c r="BF732" s="28"/>
      <c r="BG732" s="28"/>
      <c r="BH732" s="28"/>
      <c r="BI732" s="28"/>
      <c r="BJ732" s="28"/>
      <c r="BK732" s="28"/>
      <c r="BL732" s="28"/>
      <c r="BM732" s="28"/>
      <c r="BN732" s="28"/>
      <c r="BO732" s="28"/>
      <c r="BP732" s="28"/>
      <c r="BQ732" s="28"/>
      <c r="BR732" s="28"/>
      <c r="BS732" s="28"/>
      <c r="BT732" s="28"/>
      <c r="BU732" s="28"/>
      <c r="BV732" s="28"/>
      <c r="BW732" s="28"/>
      <c r="BX732" s="28"/>
      <c r="BY732" s="28"/>
      <c r="BZ732" s="28"/>
      <c r="CA732" s="28"/>
      <c r="CB732" s="28"/>
    </row>
    <row r="733" spans="1:80" s="3" customFormat="1" x14ac:dyDescent="0.25">
      <c r="A733" s="34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28"/>
      <c r="BB733" s="28"/>
      <c r="BC733" s="28"/>
      <c r="BD733" s="28"/>
      <c r="BE733" s="28"/>
      <c r="BF733" s="28"/>
      <c r="BG733" s="28"/>
      <c r="BH733" s="28"/>
      <c r="BI733" s="28"/>
      <c r="BJ733" s="28"/>
      <c r="BK733" s="28"/>
      <c r="BL733" s="28"/>
      <c r="BM733" s="28"/>
      <c r="BN733" s="28"/>
      <c r="BO733" s="28"/>
      <c r="BP733" s="28"/>
      <c r="BQ733" s="28"/>
      <c r="BR733" s="28"/>
      <c r="BS733" s="28"/>
      <c r="BT733" s="28"/>
      <c r="BU733" s="28"/>
      <c r="BV733" s="28"/>
      <c r="BW733" s="28"/>
      <c r="BX733" s="28"/>
      <c r="BY733" s="28"/>
      <c r="BZ733" s="28"/>
      <c r="CA733" s="28"/>
      <c r="CB733" s="28"/>
    </row>
    <row r="734" spans="1:80" s="3" customFormat="1" x14ac:dyDescent="0.25">
      <c r="A734" s="34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28"/>
      <c r="BB734" s="28"/>
      <c r="BC734" s="28"/>
      <c r="BD734" s="28"/>
      <c r="BE734" s="28"/>
      <c r="BF734" s="28"/>
      <c r="BG734" s="28"/>
      <c r="BH734" s="28"/>
      <c r="BI734" s="28"/>
      <c r="BJ734" s="28"/>
      <c r="BK734" s="28"/>
      <c r="BL734" s="28"/>
      <c r="BM734" s="28"/>
      <c r="BN734" s="28"/>
      <c r="BO734" s="28"/>
      <c r="BP734" s="28"/>
      <c r="BQ734" s="28"/>
      <c r="BR734" s="28"/>
      <c r="BS734" s="28"/>
      <c r="BT734" s="28"/>
      <c r="BU734" s="28"/>
      <c r="BV734" s="28"/>
      <c r="BW734" s="28"/>
      <c r="BX734" s="28"/>
      <c r="BY734" s="28"/>
      <c r="BZ734" s="28"/>
      <c r="CA734" s="28"/>
      <c r="CB734" s="28"/>
    </row>
    <row r="735" spans="1:80" s="3" customFormat="1" x14ac:dyDescent="0.25">
      <c r="A735" s="34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28"/>
      <c r="BB735" s="28"/>
      <c r="BC735" s="28"/>
      <c r="BD735" s="28"/>
      <c r="BE735" s="28"/>
      <c r="BF735" s="28"/>
      <c r="BG735" s="28"/>
      <c r="BH735" s="28"/>
      <c r="BI735" s="28"/>
      <c r="BJ735" s="28"/>
      <c r="BK735" s="28"/>
      <c r="BL735" s="28"/>
      <c r="BM735" s="28"/>
      <c r="BN735" s="28"/>
      <c r="BO735" s="28"/>
      <c r="BP735" s="28"/>
      <c r="BQ735" s="28"/>
      <c r="BR735" s="28"/>
      <c r="BS735" s="28"/>
      <c r="BT735" s="28"/>
      <c r="BU735" s="28"/>
      <c r="BV735" s="28"/>
      <c r="BW735" s="28"/>
      <c r="BX735" s="28"/>
      <c r="BY735" s="28"/>
      <c r="BZ735" s="28"/>
      <c r="CA735" s="28"/>
      <c r="CB735" s="28"/>
    </row>
    <row r="736" spans="1:80" s="3" customFormat="1" x14ac:dyDescent="0.25">
      <c r="A736" s="34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  <c r="BB736" s="28"/>
      <c r="BC736" s="28"/>
      <c r="BD736" s="28"/>
      <c r="BE736" s="28"/>
      <c r="BF736" s="28"/>
      <c r="BG736" s="28"/>
      <c r="BH736" s="28"/>
      <c r="BI736" s="28"/>
      <c r="BJ736" s="28"/>
      <c r="BK736" s="28"/>
      <c r="BL736" s="28"/>
      <c r="BM736" s="28"/>
      <c r="BN736" s="28"/>
      <c r="BO736" s="28"/>
      <c r="BP736" s="28"/>
      <c r="BQ736" s="28"/>
      <c r="BR736" s="28"/>
      <c r="BS736" s="28"/>
      <c r="BT736" s="28"/>
      <c r="BU736" s="28"/>
      <c r="BV736" s="28"/>
      <c r="BW736" s="28"/>
      <c r="BX736" s="28"/>
      <c r="BY736" s="28"/>
      <c r="BZ736" s="28"/>
      <c r="CA736" s="28"/>
      <c r="CB736" s="28"/>
    </row>
    <row r="737" spans="1:80" s="3" customFormat="1" x14ac:dyDescent="0.25">
      <c r="A737" s="34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  <c r="BB737" s="28"/>
      <c r="BC737" s="28"/>
      <c r="BD737" s="28"/>
      <c r="BE737" s="28"/>
      <c r="BF737" s="28"/>
      <c r="BG737" s="28"/>
      <c r="BH737" s="28"/>
      <c r="BI737" s="28"/>
      <c r="BJ737" s="28"/>
      <c r="BK737" s="28"/>
      <c r="BL737" s="28"/>
      <c r="BM737" s="28"/>
      <c r="BN737" s="28"/>
      <c r="BO737" s="28"/>
      <c r="BP737" s="28"/>
      <c r="BQ737" s="28"/>
      <c r="BR737" s="28"/>
      <c r="BS737" s="28"/>
      <c r="BT737" s="28"/>
      <c r="BU737" s="28"/>
      <c r="BV737" s="28"/>
      <c r="BW737" s="28"/>
      <c r="BX737" s="28"/>
      <c r="BY737" s="28"/>
      <c r="BZ737" s="28"/>
      <c r="CA737" s="28"/>
      <c r="CB737" s="28"/>
    </row>
    <row r="738" spans="1:80" s="3" customFormat="1" x14ac:dyDescent="0.25">
      <c r="A738" s="34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  <c r="BB738" s="28"/>
      <c r="BC738" s="28"/>
      <c r="BD738" s="28"/>
      <c r="BE738" s="28"/>
      <c r="BF738" s="28"/>
      <c r="BG738" s="28"/>
      <c r="BH738" s="28"/>
      <c r="BI738" s="28"/>
      <c r="BJ738" s="28"/>
      <c r="BK738" s="28"/>
      <c r="BL738" s="28"/>
      <c r="BM738" s="28"/>
      <c r="BN738" s="28"/>
      <c r="BO738" s="28"/>
      <c r="BP738" s="28"/>
      <c r="BQ738" s="28"/>
      <c r="BR738" s="28"/>
      <c r="BS738" s="28"/>
      <c r="BT738" s="28"/>
      <c r="BU738" s="28"/>
      <c r="BV738" s="28"/>
      <c r="BW738" s="28"/>
      <c r="BX738" s="28"/>
      <c r="BY738" s="28"/>
      <c r="BZ738" s="28"/>
      <c r="CA738" s="28"/>
      <c r="CB738" s="28"/>
    </row>
    <row r="739" spans="1:80" s="3" customFormat="1" x14ac:dyDescent="0.25">
      <c r="A739" s="34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  <c r="BB739" s="28"/>
      <c r="BC739" s="28"/>
      <c r="BD739" s="28"/>
      <c r="BE739" s="28"/>
      <c r="BF739" s="28"/>
      <c r="BG739" s="28"/>
      <c r="BH739" s="28"/>
      <c r="BI739" s="28"/>
      <c r="BJ739" s="28"/>
      <c r="BK739" s="28"/>
      <c r="BL739" s="28"/>
      <c r="BM739" s="28"/>
      <c r="BN739" s="28"/>
      <c r="BO739" s="28"/>
      <c r="BP739" s="28"/>
      <c r="BQ739" s="28"/>
      <c r="BR739" s="28"/>
      <c r="BS739" s="28"/>
      <c r="BT739" s="28"/>
      <c r="BU739" s="28"/>
      <c r="BV739" s="28"/>
      <c r="BW739" s="28"/>
      <c r="BX739" s="28"/>
      <c r="BY739" s="28"/>
      <c r="BZ739" s="28"/>
      <c r="CA739" s="28"/>
      <c r="CB739" s="28"/>
    </row>
    <row r="740" spans="1:80" s="3" customFormat="1" x14ac:dyDescent="0.25">
      <c r="A740" s="34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  <c r="BB740" s="28"/>
      <c r="BC740" s="28"/>
      <c r="BD740" s="28"/>
      <c r="BE740" s="28"/>
      <c r="BF740" s="28"/>
      <c r="BG740" s="28"/>
      <c r="BH740" s="28"/>
      <c r="BI740" s="28"/>
      <c r="BJ740" s="28"/>
      <c r="BK740" s="28"/>
      <c r="BL740" s="28"/>
      <c r="BM740" s="28"/>
      <c r="BN740" s="28"/>
      <c r="BO740" s="28"/>
      <c r="BP740" s="28"/>
      <c r="BQ740" s="28"/>
      <c r="BR740" s="28"/>
      <c r="BS740" s="28"/>
      <c r="BT740" s="28"/>
      <c r="BU740" s="28"/>
      <c r="BV740" s="28"/>
      <c r="BW740" s="28"/>
      <c r="BX740" s="28"/>
      <c r="BY740" s="28"/>
      <c r="BZ740" s="28"/>
      <c r="CA740" s="28"/>
      <c r="CB740" s="28"/>
    </row>
    <row r="741" spans="1:80" s="3" customFormat="1" x14ac:dyDescent="0.25">
      <c r="A741" s="34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  <c r="BB741" s="28"/>
      <c r="BC741" s="28"/>
      <c r="BD741" s="28"/>
      <c r="BE741" s="28"/>
      <c r="BF741" s="28"/>
      <c r="BG741" s="28"/>
      <c r="BH741" s="28"/>
      <c r="BI741" s="28"/>
      <c r="BJ741" s="28"/>
      <c r="BK741" s="28"/>
      <c r="BL741" s="28"/>
      <c r="BM741" s="28"/>
      <c r="BN741" s="28"/>
      <c r="BO741" s="28"/>
      <c r="BP741" s="28"/>
      <c r="BQ741" s="28"/>
      <c r="BR741" s="28"/>
      <c r="BS741" s="28"/>
      <c r="BT741" s="28"/>
      <c r="BU741" s="28"/>
      <c r="BV741" s="28"/>
      <c r="BW741" s="28"/>
      <c r="BX741" s="28"/>
      <c r="BY741" s="28"/>
      <c r="BZ741" s="28"/>
      <c r="CA741" s="28"/>
      <c r="CB741" s="28"/>
    </row>
    <row r="742" spans="1:80" s="3" customFormat="1" x14ac:dyDescent="0.25">
      <c r="A742" s="34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  <c r="BB742" s="28"/>
      <c r="BC742" s="28"/>
      <c r="BD742" s="28"/>
      <c r="BE742" s="28"/>
      <c r="BF742" s="28"/>
      <c r="BG742" s="28"/>
      <c r="BH742" s="28"/>
      <c r="BI742" s="28"/>
      <c r="BJ742" s="28"/>
      <c r="BK742" s="28"/>
      <c r="BL742" s="28"/>
      <c r="BM742" s="28"/>
      <c r="BN742" s="28"/>
      <c r="BO742" s="28"/>
      <c r="BP742" s="28"/>
      <c r="BQ742" s="28"/>
      <c r="BR742" s="28"/>
      <c r="BS742" s="28"/>
      <c r="BT742" s="28"/>
      <c r="BU742" s="28"/>
      <c r="BV742" s="28"/>
      <c r="BW742" s="28"/>
      <c r="BX742" s="28"/>
      <c r="BY742" s="28"/>
      <c r="BZ742" s="28"/>
      <c r="CA742" s="28"/>
      <c r="CB742" s="28"/>
    </row>
    <row r="743" spans="1:80" s="3" customFormat="1" x14ac:dyDescent="0.25">
      <c r="A743" s="34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  <c r="BB743" s="28"/>
      <c r="BC743" s="28"/>
      <c r="BD743" s="28"/>
      <c r="BE743" s="28"/>
      <c r="BF743" s="28"/>
      <c r="BG743" s="28"/>
      <c r="BH743" s="28"/>
      <c r="BI743" s="28"/>
      <c r="BJ743" s="28"/>
      <c r="BK743" s="28"/>
      <c r="BL743" s="28"/>
      <c r="BM743" s="28"/>
      <c r="BN743" s="28"/>
      <c r="BO743" s="28"/>
      <c r="BP743" s="28"/>
      <c r="BQ743" s="28"/>
      <c r="BR743" s="28"/>
      <c r="BS743" s="28"/>
      <c r="BT743" s="28"/>
      <c r="BU743" s="28"/>
      <c r="BV743" s="28"/>
      <c r="BW743" s="28"/>
      <c r="BX743" s="28"/>
      <c r="BY743" s="28"/>
      <c r="BZ743" s="28"/>
      <c r="CA743" s="28"/>
      <c r="CB743" s="28"/>
    </row>
    <row r="744" spans="1:80" s="3" customFormat="1" x14ac:dyDescent="0.25">
      <c r="A744" s="34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  <c r="BB744" s="28"/>
      <c r="BC744" s="28"/>
      <c r="BD744" s="28"/>
      <c r="BE744" s="28"/>
      <c r="BF744" s="28"/>
      <c r="BG744" s="28"/>
      <c r="BH744" s="28"/>
      <c r="BI744" s="28"/>
      <c r="BJ744" s="28"/>
      <c r="BK744" s="28"/>
      <c r="BL744" s="28"/>
      <c r="BM744" s="28"/>
      <c r="BN744" s="28"/>
      <c r="BO744" s="28"/>
      <c r="BP744" s="28"/>
      <c r="BQ744" s="28"/>
      <c r="BR744" s="28"/>
      <c r="BS744" s="28"/>
      <c r="BT744" s="28"/>
      <c r="BU744" s="28"/>
      <c r="BV744" s="28"/>
      <c r="BW744" s="28"/>
      <c r="BX744" s="28"/>
      <c r="BY744" s="28"/>
      <c r="BZ744" s="28"/>
      <c r="CA744" s="28"/>
      <c r="CB744" s="28"/>
    </row>
    <row r="745" spans="1:80" s="3" customFormat="1" x14ac:dyDescent="0.25">
      <c r="A745" s="34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  <c r="BB745" s="28"/>
      <c r="BC745" s="28"/>
      <c r="BD745" s="28"/>
      <c r="BE745" s="28"/>
      <c r="BF745" s="28"/>
      <c r="BG745" s="28"/>
      <c r="BH745" s="28"/>
      <c r="BI745" s="28"/>
      <c r="BJ745" s="28"/>
      <c r="BK745" s="28"/>
      <c r="BL745" s="28"/>
      <c r="BM745" s="28"/>
      <c r="BN745" s="28"/>
      <c r="BO745" s="28"/>
      <c r="BP745" s="28"/>
      <c r="BQ745" s="28"/>
      <c r="BR745" s="28"/>
      <c r="BS745" s="28"/>
      <c r="BT745" s="28"/>
      <c r="BU745" s="28"/>
      <c r="BV745" s="28"/>
      <c r="BW745" s="28"/>
      <c r="BX745" s="28"/>
      <c r="BY745" s="28"/>
      <c r="BZ745" s="28"/>
      <c r="CA745" s="28"/>
      <c r="CB745" s="28"/>
    </row>
    <row r="746" spans="1:80" s="3" customFormat="1" x14ac:dyDescent="0.25">
      <c r="A746" s="34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  <c r="BB746" s="28"/>
      <c r="BC746" s="28"/>
      <c r="BD746" s="28"/>
      <c r="BE746" s="28"/>
      <c r="BF746" s="28"/>
      <c r="BG746" s="28"/>
      <c r="BH746" s="28"/>
      <c r="BI746" s="28"/>
      <c r="BJ746" s="28"/>
      <c r="BK746" s="28"/>
      <c r="BL746" s="28"/>
      <c r="BM746" s="28"/>
      <c r="BN746" s="28"/>
      <c r="BO746" s="28"/>
      <c r="BP746" s="28"/>
      <c r="BQ746" s="28"/>
      <c r="BR746" s="28"/>
      <c r="BS746" s="28"/>
      <c r="BT746" s="28"/>
      <c r="BU746" s="28"/>
      <c r="BV746" s="28"/>
      <c r="BW746" s="28"/>
      <c r="BX746" s="28"/>
      <c r="BY746" s="28"/>
      <c r="BZ746" s="28"/>
      <c r="CA746" s="28"/>
      <c r="CB746" s="28"/>
    </row>
    <row r="747" spans="1:80" s="3" customFormat="1" x14ac:dyDescent="0.25">
      <c r="A747" s="34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28"/>
      <c r="BB747" s="28"/>
      <c r="BC747" s="28"/>
      <c r="BD747" s="28"/>
      <c r="BE747" s="28"/>
      <c r="BF747" s="28"/>
      <c r="BG747" s="28"/>
      <c r="BH747" s="28"/>
      <c r="BI747" s="28"/>
      <c r="BJ747" s="28"/>
      <c r="BK747" s="28"/>
      <c r="BL747" s="28"/>
      <c r="BM747" s="28"/>
      <c r="BN747" s="28"/>
      <c r="BO747" s="28"/>
      <c r="BP747" s="28"/>
      <c r="BQ747" s="28"/>
      <c r="BR747" s="28"/>
      <c r="BS747" s="28"/>
      <c r="BT747" s="28"/>
      <c r="BU747" s="28"/>
      <c r="BV747" s="28"/>
      <c r="BW747" s="28"/>
      <c r="BX747" s="28"/>
      <c r="BY747" s="28"/>
      <c r="BZ747" s="28"/>
      <c r="CA747" s="28"/>
      <c r="CB747" s="28"/>
    </row>
    <row r="748" spans="1:80" s="3" customFormat="1" x14ac:dyDescent="0.25">
      <c r="A748" s="34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28"/>
      <c r="BB748" s="28"/>
      <c r="BC748" s="28"/>
      <c r="BD748" s="28"/>
      <c r="BE748" s="28"/>
      <c r="BF748" s="28"/>
      <c r="BG748" s="28"/>
      <c r="BH748" s="28"/>
      <c r="BI748" s="28"/>
      <c r="BJ748" s="28"/>
      <c r="BK748" s="28"/>
      <c r="BL748" s="28"/>
      <c r="BM748" s="28"/>
      <c r="BN748" s="28"/>
      <c r="BO748" s="28"/>
      <c r="BP748" s="28"/>
      <c r="BQ748" s="28"/>
      <c r="BR748" s="28"/>
      <c r="BS748" s="28"/>
      <c r="BT748" s="28"/>
      <c r="BU748" s="28"/>
      <c r="BV748" s="28"/>
      <c r="BW748" s="28"/>
      <c r="BX748" s="28"/>
      <c r="BY748" s="28"/>
      <c r="BZ748" s="28"/>
      <c r="CA748" s="28"/>
      <c r="CB748" s="28"/>
    </row>
    <row r="749" spans="1:80" s="3" customFormat="1" x14ac:dyDescent="0.25">
      <c r="A749" s="34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28"/>
      <c r="BB749" s="28"/>
      <c r="BC749" s="28"/>
      <c r="BD749" s="28"/>
      <c r="BE749" s="28"/>
      <c r="BF749" s="28"/>
      <c r="BG749" s="28"/>
      <c r="BH749" s="28"/>
      <c r="BI749" s="28"/>
      <c r="BJ749" s="28"/>
      <c r="BK749" s="28"/>
      <c r="BL749" s="28"/>
      <c r="BM749" s="28"/>
      <c r="BN749" s="28"/>
      <c r="BO749" s="28"/>
      <c r="BP749" s="28"/>
      <c r="BQ749" s="28"/>
      <c r="BR749" s="28"/>
      <c r="BS749" s="28"/>
      <c r="BT749" s="28"/>
      <c r="BU749" s="28"/>
      <c r="BV749" s="28"/>
      <c r="BW749" s="28"/>
      <c r="BX749" s="28"/>
      <c r="BY749" s="28"/>
      <c r="BZ749" s="28"/>
      <c r="CA749" s="28"/>
      <c r="CB749" s="28"/>
    </row>
    <row r="750" spans="1:80" s="3" customFormat="1" x14ac:dyDescent="0.25">
      <c r="A750" s="34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28"/>
      <c r="BB750" s="28"/>
      <c r="BC750" s="28"/>
      <c r="BD750" s="28"/>
      <c r="BE750" s="28"/>
      <c r="BF750" s="28"/>
      <c r="BG750" s="28"/>
      <c r="BH750" s="28"/>
      <c r="BI750" s="28"/>
      <c r="BJ750" s="28"/>
      <c r="BK750" s="28"/>
      <c r="BL750" s="28"/>
      <c r="BM750" s="28"/>
      <c r="BN750" s="28"/>
      <c r="BO750" s="28"/>
      <c r="BP750" s="28"/>
      <c r="BQ750" s="28"/>
      <c r="BR750" s="28"/>
      <c r="BS750" s="28"/>
      <c r="BT750" s="28"/>
      <c r="BU750" s="28"/>
      <c r="BV750" s="28"/>
      <c r="BW750" s="28"/>
      <c r="BX750" s="28"/>
      <c r="BY750" s="28"/>
      <c r="BZ750" s="28"/>
      <c r="CA750" s="28"/>
      <c r="CB750" s="28"/>
    </row>
    <row r="751" spans="1:80" s="3" customFormat="1" x14ac:dyDescent="0.25">
      <c r="A751" s="34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28"/>
      <c r="BB751" s="28"/>
      <c r="BC751" s="28"/>
      <c r="BD751" s="28"/>
      <c r="BE751" s="28"/>
      <c r="BF751" s="28"/>
      <c r="BG751" s="28"/>
      <c r="BH751" s="28"/>
      <c r="BI751" s="28"/>
      <c r="BJ751" s="28"/>
      <c r="BK751" s="28"/>
      <c r="BL751" s="28"/>
      <c r="BM751" s="28"/>
      <c r="BN751" s="28"/>
      <c r="BO751" s="28"/>
      <c r="BP751" s="28"/>
      <c r="BQ751" s="28"/>
      <c r="BR751" s="28"/>
      <c r="BS751" s="28"/>
      <c r="BT751" s="28"/>
      <c r="BU751" s="28"/>
      <c r="BV751" s="28"/>
      <c r="BW751" s="28"/>
      <c r="BX751" s="28"/>
      <c r="BY751" s="28"/>
      <c r="BZ751" s="28"/>
      <c r="CA751" s="28"/>
      <c r="CB751" s="28"/>
    </row>
    <row r="752" spans="1:80" s="3" customFormat="1" x14ac:dyDescent="0.25">
      <c r="A752" s="34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  <c r="BB752" s="28"/>
      <c r="BC752" s="28"/>
      <c r="BD752" s="28"/>
      <c r="BE752" s="28"/>
      <c r="BF752" s="28"/>
      <c r="BG752" s="28"/>
      <c r="BH752" s="28"/>
      <c r="BI752" s="28"/>
      <c r="BJ752" s="28"/>
      <c r="BK752" s="28"/>
      <c r="BL752" s="28"/>
      <c r="BM752" s="28"/>
      <c r="BN752" s="28"/>
      <c r="BO752" s="28"/>
      <c r="BP752" s="28"/>
      <c r="BQ752" s="28"/>
      <c r="BR752" s="28"/>
      <c r="BS752" s="28"/>
      <c r="BT752" s="28"/>
      <c r="BU752" s="28"/>
      <c r="BV752" s="28"/>
      <c r="BW752" s="28"/>
      <c r="BX752" s="28"/>
      <c r="BY752" s="28"/>
      <c r="BZ752" s="28"/>
      <c r="CA752" s="28"/>
      <c r="CB752" s="28"/>
    </row>
    <row r="753" spans="1:80" s="3" customFormat="1" x14ac:dyDescent="0.25">
      <c r="A753" s="34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28"/>
      <c r="BB753" s="28"/>
      <c r="BC753" s="28"/>
      <c r="BD753" s="28"/>
      <c r="BE753" s="28"/>
      <c r="BF753" s="28"/>
      <c r="BG753" s="28"/>
      <c r="BH753" s="28"/>
      <c r="BI753" s="28"/>
      <c r="BJ753" s="28"/>
      <c r="BK753" s="28"/>
      <c r="BL753" s="28"/>
      <c r="BM753" s="28"/>
      <c r="BN753" s="28"/>
      <c r="BO753" s="28"/>
      <c r="BP753" s="28"/>
      <c r="BQ753" s="28"/>
      <c r="BR753" s="28"/>
      <c r="BS753" s="28"/>
      <c r="BT753" s="28"/>
      <c r="BU753" s="28"/>
      <c r="BV753" s="28"/>
      <c r="BW753" s="28"/>
      <c r="BX753" s="28"/>
      <c r="BY753" s="28"/>
      <c r="BZ753" s="28"/>
      <c r="CA753" s="28"/>
      <c r="CB753" s="28"/>
    </row>
    <row r="754" spans="1:80" s="3" customFormat="1" x14ac:dyDescent="0.25">
      <c r="A754" s="34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  <c r="BB754" s="28"/>
      <c r="BC754" s="28"/>
      <c r="BD754" s="28"/>
      <c r="BE754" s="28"/>
      <c r="BF754" s="28"/>
      <c r="BG754" s="28"/>
      <c r="BH754" s="28"/>
      <c r="BI754" s="28"/>
      <c r="BJ754" s="28"/>
      <c r="BK754" s="28"/>
      <c r="BL754" s="28"/>
      <c r="BM754" s="28"/>
      <c r="BN754" s="28"/>
      <c r="BO754" s="28"/>
      <c r="BP754" s="28"/>
      <c r="BQ754" s="28"/>
      <c r="BR754" s="28"/>
      <c r="BS754" s="28"/>
      <c r="BT754" s="28"/>
      <c r="BU754" s="28"/>
      <c r="BV754" s="28"/>
      <c r="BW754" s="28"/>
      <c r="BX754" s="28"/>
      <c r="BY754" s="28"/>
      <c r="BZ754" s="28"/>
      <c r="CA754" s="28"/>
      <c r="CB754" s="28"/>
    </row>
    <row r="755" spans="1:80" s="3" customFormat="1" x14ac:dyDescent="0.25">
      <c r="A755" s="34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  <c r="BA755" s="28"/>
      <c r="BB755" s="28"/>
      <c r="BC755" s="28"/>
      <c r="BD755" s="28"/>
      <c r="BE755" s="28"/>
      <c r="BF755" s="28"/>
      <c r="BG755" s="28"/>
      <c r="BH755" s="28"/>
      <c r="BI755" s="28"/>
      <c r="BJ755" s="28"/>
      <c r="BK755" s="28"/>
      <c r="BL755" s="28"/>
      <c r="BM755" s="28"/>
      <c r="BN755" s="28"/>
      <c r="BO755" s="28"/>
      <c r="BP755" s="28"/>
      <c r="BQ755" s="28"/>
      <c r="BR755" s="28"/>
      <c r="BS755" s="28"/>
      <c r="BT755" s="28"/>
      <c r="BU755" s="28"/>
      <c r="BV755" s="28"/>
      <c r="BW755" s="28"/>
      <c r="BX755" s="28"/>
      <c r="BY755" s="28"/>
      <c r="BZ755" s="28"/>
      <c r="CA755" s="28"/>
      <c r="CB755" s="28"/>
    </row>
    <row r="756" spans="1:80" s="3" customFormat="1" x14ac:dyDescent="0.25">
      <c r="A756" s="34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  <c r="BO756" s="28"/>
      <c r="BP756" s="28"/>
      <c r="BQ756" s="28"/>
      <c r="BR756" s="28"/>
      <c r="BS756" s="28"/>
      <c r="BT756" s="28"/>
      <c r="BU756" s="28"/>
      <c r="BV756" s="28"/>
      <c r="BW756" s="28"/>
      <c r="BX756" s="28"/>
      <c r="BY756" s="28"/>
      <c r="BZ756" s="28"/>
      <c r="CA756" s="28"/>
      <c r="CB756" s="28"/>
    </row>
    <row r="757" spans="1:80" s="3" customFormat="1" x14ac:dyDescent="0.25">
      <c r="A757" s="34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  <c r="BJ757" s="28"/>
      <c r="BK757" s="28"/>
      <c r="BL757" s="28"/>
      <c r="BM757" s="28"/>
      <c r="BN757" s="28"/>
      <c r="BO757" s="28"/>
      <c r="BP757" s="28"/>
      <c r="BQ757" s="28"/>
      <c r="BR757" s="28"/>
      <c r="BS757" s="28"/>
      <c r="BT757" s="28"/>
      <c r="BU757" s="28"/>
      <c r="BV757" s="28"/>
      <c r="BW757" s="28"/>
      <c r="BX757" s="28"/>
      <c r="BY757" s="28"/>
      <c r="BZ757" s="28"/>
      <c r="CA757" s="28"/>
      <c r="CB757" s="28"/>
    </row>
    <row r="758" spans="1:80" s="3" customFormat="1" x14ac:dyDescent="0.25">
      <c r="A758" s="34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  <c r="BJ758" s="28"/>
      <c r="BK758" s="28"/>
      <c r="BL758" s="28"/>
      <c r="BM758" s="28"/>
      <c r="BN758" s="28"/>
      <c r="BO758" s="28"/>
      <c r="BP758" s="28"/>
      <c r="BQ758" s="28"/>
      <c r="BR758" s="28"/>
      <c r="BS758" s="28"/>
      <c r="BT758" s="28"/>
      <c r="BU758" s="28"/>
      <c r="BV758" s="28"/>
      <c r="BW758" s="28"/>
      <c r="BX758" s="28"/>
      <c r="BY758" s="28"/>
      <c r="BZ758" s="28"/>
      <c r="CA758" s="28"/>
      <c r="CB758" s="28"/>
    </row>
    <row r="759" spans="1:80" s="3" customFormat="1" x14ac:dyDescent="0.25">
      <c r="A759" s="34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  <c r="BJ759" s="28"/>
      <c r="BK759" s="28"/>
      <c r="BL759" s="28"/>
      <c r="BM759" s="28"/>
      <c r="BN759" s="28"/>
      <c r="BO759" s="28"/>
      <c r="BP759" s="28"/>
      <c r="BQ759" s="28"/>
      <c r="BR759" s="28"/>
      <c r="BS759" s="28"/>
      <c r="BT759" s="28"/>
      <c r="BU759" s="28"/>
      <c r="BV759" s="28"/>
      <c r="BW759" s="28"/>
      <c r="BX759" s="28"/>
      <c r="BY759" s="28"/>
      <c r="BZ759" s="28"/>
      <c r="CA759" s="28"/>
      <c r="CB759" s="28"/>
    </row>
    <row r="760" spans="1:80" s="3" customFormat="1" x14ac:dyDescent="0.25">
      <c r="A760" s="34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  <c r="BJ760" s="28"/>
      <c r="BK760" s="28"/>
      <c r="BL760" s="28"/>
      <c r="BM760" s="28"/>
      <c r="BN760" s="28"/>
      <c r="BO760" s="28"/>
      <c r="BP760" s="28"/>
      <c r="BQ760" s="28"/>
      <c r="BR760" s="28"/>
      <c r="BS760" s="28"/>
      <c r="BT760" s="28"/>
      <c r="BU760" s="28"/>
      <c r="BV760" s="28"/>
      <c r="BW760" s="28"/>
      <c r="BX760" s="28"/>
      <c r="BY760" s="28"/>
      <c r="BZ760" s="28"/>
      <c r="CA760" s="28"/>
      <c r="CB760" s="28"/>
    </row>
    <row r="761" spans="1:80" s="3" customFormat="1" x14ac:dyDescent="0.25">
      <c r="A761" s="34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  <c r="BJ761" s="28"/>
      <c r="BK761" s="28"/>
      <c r="BL761" s="28"/>
      <c r="BM761" s="28"/>
      <c r="BN761" s="28"/>
      <c r="BO761" s="28"/>
      <c r="BP761" s="28"/>
      <c r="BQ761" s="28"/>
      <c r="BR761" s="28"/>
      <c r="BS761" s="28"/>
      <c r="BT761" s="28"/>
      <c r="BU761" s="28"/>
      <c r="BV761" s="28"/>
      <c r="BW761" s="28"/>
      <c r="BX761" s="28"/>
      <c r="BY761" s="28"/>
      <c r="BZ761" s="28"/>
      <c r="CA761" s="28"/>
      <c r="CB761" s="28"/>
    </row>
    <row r="762" spans="1:80" s="3" customFormat="1" x14ac:dyDescent="0.25">
      <c r="A762" s="34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  <c r="BB762" s="28"/>
      <c r="BC762" s="28"/>
      <c r="BD762" s="28"/>
      <c r="BE762" s="28"/>
      <c r="BF762" s="28"/>
      <c r="BG762" s="28"/>
      <c r="BH762" s="28"/>
      <c r="BI762" s="28"/>
      <c r="BJ762" s="28"/>
      <c r="BK762" s="28"/>
      <c r="BL762" s="28"/>
      <c r="BM762" s="28"/>
      <c r="BN762" s="28"/>
      <c r="BO762" s="28"/>
      <c r="BP762" s="28"/>
      <c r="BQ762" s="28"/>
      <c r="BR762" s="28"/>
      <c r="BS762" s="28"/>
      <c r="BT762" s="28"/>
      <c r="BU762" s="28"/>
      <c r="BV762" s="28"/>
      <c r="BW762" s="28"/>
      <c r="BX762" s="28"/>
      <c r="BY762" s="28"/>
      <c r="BZ762" s="28"/>
      <c r="CA762" s="28"/>
      <c r="CB762" s="28"/>
    </row>
    <row r="763" spans="1:80" s="3" customFormat="1" x14ac:dyDescent="0.25">
      <c r="A763" s="34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  <c r="BB763" s="28"/>
      <c r="BC763" s="28"/>
      <c r="BD763" s="28"/>
      <c r="BE763" s="28"/>
      <c r="BF763" s="28"/>
      <c r="BG763" s="28"/>
      <c r="BH763" s="28"/>
      <c r="BI763" s="28"/>
      <c r="BJ763" s="28"/>
      <c r="BK763" s="28"/>
      <c r="BL763" s="28"/>
      <c r="BM763" s="28"/>
      <c r="BN763" s="28"/>
      <c r="BO763" s="28"/>
      <c r="BP763" s="28"/>
      <c r="BQ763" s="28"/>
      <c r="BR763" s="28"/>
      <c r="BS763" s="28"/>
      <c r="BT763" s="28"/>
      <c r="BU763" s="28"/>
      <c r="BV763" s="28"/>
      <c r="BW763" s="28"/>
      <c r="BX763" s="28"/>
      <c r="BY763" s="28"/>
      <c r="BZ763" s="28"/>
      <c r="CA763" s="28"/>
      <c r="CB763" s="28"/>
    </row>
    <row r="764" spans="1:80" s="3" customFormat="1" x14ac:dyDescent="0.25">
      <c r="A764" s="34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  <c r="BA764" s="28"/>
      <c r="BB764" s="28"/>
      <c r="BC764" s="28"/>
      <c r="BD764" s="28"/>
      <c r="BE764" s="28"/>
      <c r="BF764" s="28"/>
      <c r="BG764" s="28"/>
      <c r="BH764" s="28"/>
      <c r="BI764" s="28"/>
      <c r="BJ764" s="28"/>
      <c r="BK764" s="28"/>
      <c r="BL764" s="28"/>
      <c r="BM764" s="28"/>
      <c r="BN764" s="28"/>
      <c r="BO764" s="28"/>
      <c r="BP764" s="28"/>
      <c r="BQ764" s="28"/>
      <c r="BR764" s="28"/>
      <c r="BS764" s="28"/>
      <c r="BT764" s="28"/>
      <c r="BU764" s="28"/>
      <c r="BV764" s="28"/>
      <c r="BW764" s="28"/>
      <c r="BX764" s="28"/>
      <c r="BY764" s="28"/>
      <c r="BZ764" s="28"/>
      <c r="CA764" s="28"/>
      <c r="CB764" s="28"/>
    </row>
    <row r="765" spans="1:80" s="3" customFormat="1" x14ac:dyDescent="0.25">
      <c r="A765" s="34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  <c r="BJ765" s="28"/>
      <c r="BK765" s="28"/>
      <c r="BL765" s="28"/>
      <c r="BM765" s="28"/>
      <c r="BN765" s="28"/>
      <c r="BO765" s="28"/>
      <c r="BP765" s="28"/>
      <c r="BQ765" s="28"/>
      <c r="BR765" s="28"/>
      <c r="BS765" s="28"/>
      <c r="BT765" s="28"/>
      <c r="BU765" s="28"/>
      <c r="BV765" s="28"/>
      <c r="BW765" s="28"/>
      <c r="BX765" s="28"/>
      <c r="BY765" s="28"/>
      <c r="BZ765" s="28"/>
      <c r="CA765" s="28"/>
      <c r="CB765" s="28"/>
    </row>
    <row r="766" spans="1:80" s="3" customFormat="1" x14ac:dyDescent="0.25">
      <c r="A766" s="34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  <c r="BJ766" s="28"/>
      <c r="BK766" s="28"/>
      <c r="BL766" s="28"/>
      <c r="BM766" s="28"/>
      <c r="BN766" s="28"/>
      <c r="BO766" s="28"/>
      <c r="BP766" s="28"/>
      <c r="BQ766" s="28"/>
      <c r="BR766" s="28"/>
      <c r="BS766" s="28"/>
      <c r="BT766" s="28"/>
      <c r="BU766" s="28"/>
      <c r="BV766" s="28"/>
      <c r="BW766" s="28"/>
      <c r="BX766" s="28"/>
      <c r="BY766" s="28"/>
      <c r="BZ766" s="28"/>
      <c r="CA766" s="28"/>
      <c r="CB766" s="28"/>
    </row>
    <row r="767" spans="1:80" s="3" customFormat="1" x14ac:dyDescent="0.25">
      <c r="A767" s="34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  <c r="BO767" s="28"/>
      <c r="BP767" s="28"/>
      <c r="BQ767" s="28"/>
      <c r="BR767" s="28"/>
      <c r="BS767" s="28"/>
      <c r="BT767" s="28"/>
      <c r="BU767" s="28"/>
      <c r="BV767" s="28"/>
      <c r="BW767" s="28"/>
      <c r="BX767" s="28"/>
      <c r="BY767" s="28"/>
      <c r="BZ767" s="28"/>
      <c r="CA767" s="28"/>
      <c r="CB767" s="28"/>
    </row>
    <row r="768" spans="1:80" s="3" customFormat="1" x14ac:dyDescent="0.25">
      <c r="A768" s="34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  <c r="BJ768" s="28"/>
      <c r="BK768" s="28"/>
      <c r="BL768" s="28"/>
      <c r="BM768" s="28"/>
      <c r="BN768" s="28"/>
      <c r="BO768" s="28"/>
      <c r="BP768" s="28"/>
      <c r="BQ768" s="28"/>
      <c r="BR768" s="28"/>
      <c r="BS768" s="28"/>
      <c r="BT768" s="28"/>
      <c r="BU768" s="28"/>
      <c r="BV768" s="28"/>
      <c r="BW768" s="28"/>
      <c r="BX768" s="28"/>
      <c r="BY768" s="28"/>
      <c r="BZ768" s="28"/>
      <c r="CA768" s="28"/>
      <c r="CB768" s="28"/>
    </row>
    <row r="769" spans="1:80" s="3" customFormat="1" x14ac:dyDescent="0.25">
      <c r="A769" s="34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  <c r="BJ769" s="28"/>
      <c r="BK769" s="28"/>
      <c r="BL769" s="28"/>
      <c r="BM769" s="28"/>
      <c r="BN769" s="28"/>
      <c r="BO769" s="28"/>
      <c r="BP769" s="28"/>
      <c r="BQ769" s="28"/>
      <c r="BR769" s="28"/>
      <c r="BS769" s="28"/>
      <c r="BT769" s="28"/>
      <c r="BU769" s="28"/>
      <c r="BV769" s="28"/>
      <c r="BW769" s="28"/>
      <c r="BX769" s="28"/>
      <c r="BY769" s="28"/>
      <c r="BZ769" s="28"/>
      <c r="CA769" s="28"/>
      <c r="CB769" s="28"/>
    </row>
    <row r="770" spans="1:80" s="3" customFormat="1" x14ac:dyDescent="0.25">
      <c r="A770" s="34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  <c r="BJ770" s="28"/>
      <c r="BK770" s="28"/>
      <c r="BL770" s="28"/>
      <c r="BM770" s="28"/>
      <c r="BN770" s="28"/>
      <c r="BO770" s="28"/>
      <c r="BP770" s="28"/>
      <c r="BQ770" s="28"/>
      <c r="BR770" s="28"/>
      <c r="BS770" s="28"/>
      <c r="BT770" s="28"/>
      <c r="BU770" s="28"/>
      <c r="BV770" s="28"/>
      <c r="BW770" s="28"/>
      <c r="BX770" s="28"/>
      <c r="BY770" s="28"/>
      <c r="BZ770" s="28"/>
      <c r="CA770" s="28"/>
      <c r="CB770" s="28"/>
    </row>
    <row r="771" spans="1:80" s="3" customFormat="1" x14ac:dyDescent="0.25">
      <c r="A771" s="34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  <c r="BJ771" s="28"/>
      <c r="BK771" s="28"/>
      <c r="BL771" s="28"/>
      <c r="BM771" s="28"/>
      <c r="BN771" s="28"/>
      <c r="BO771" s="28"/>
      <c r="BP771" s="28"/>
      <c r="BQ771" s="28"/>
      <c r="BR771" s="28"/>
      <c r="BS771" s="28"/>
      <c r="BT771" s="28"/>
      <c r="BU771" s="28"/>
      <c r="BV771" s="28"/>
      <c r="BW771" s="28"/>
      <c r="BX771" s="28"/>
      <c r="BY771" s="28"/>
      <c r="BZ771" s="28"/>
      <c r="CA771" s="28"/>
      <c r="CB771" s="28"/>
    </row>
    <row r="772" spans="1:80" s="3" customFormat="1" x14ac:dyDescent="0.25">
      <c r="A772" s="34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  <c r="BJ772" s="28"/>
      <c r="BK772" s="28"/>
      <c r="BL772" s="28"/>
      <c r="BM772" s="28"/>
      <c r="BN772" s="28"/>
      <c r="BO772" s="28"/>
      <c r="BP772" s="28"/>
      <c r="BQ772" s="28"/>
      <c r="BR772" s="28"/>
      <c r="BS772" s="28"/>
      <c r="BT772" s="28"/>
      <c r="BU772" s="28"/>
      <c r="BV772" s="28"/>
      <c r="BW772" s="28"/>
      <c r="BX772" s="28"/>
      <c r="BY772" s="28"/>
      <c r="BZ772" s="28"/>
      <c r="CA772" s="28"/>
      <c r="CB772" s="28"/>
    </row>
    <row r="773" spans="1:80" s="3" customFormat="1" x14ac:dyDescent="0.25">
      <c r="A773" s="34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  <c r="BJ773" s="28"/>
      <c r="BK773" s="28"/>
      <c r="BL773" s="28"/>
      <c r="BM773" s="28"/>
      <c r="BN773" s="28"/>
      <c r="BO773" s="28"/>
      <c r="BP773" s="28"/>
      <c r="BQ773" s="28"/>
      <c r="BR773" s="28"/>
      <c r="BS773" s="28"/>
      <c r="BT773" s="28"/>
      <c r="BU773" s="28"/>
      <c r="BV773" s="28"/>
      <c r="BW773" s="28"/>
      <c r="BX773" s="28"/>
      <c r="BY773" s="28"/>
      <c r="BZ773" s="28"/>
      <c r="CA773" s="28"/>
      <c r="CB773" s="28"/>
    </row>
    <row r="774" spans="1:80" s="3" customFormat="1" x14ac:dyDescent="0.25">
      <c r="A774" s="34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  <c r="BA774" s="28"/>
      <c r="BB774" s="28"/>
      <c r="BC774" s="28"/>
      <c r="BD774" s="28"/>
      <c r="BE774" s="28"/>
      <c r="BF774" s="28"/>
      <c r="BG774" s="28"/>
      <c r="BH774" s="28"/>
      <c r="BI774" s="28"/>
      <c r="BJ774" s="28"/>
      <c r="BK774" s="28"/>
      <c r="BL774" s="28"/>
      <c r="BM774" s="28"/>
      <c r="BN774" s="28"/>
      <c r="BO774" s="28"/>
      <c r="BP774" s="28"/>
      <c r="BQ774" s="28"/>
      <c r="BR774" s="28"/>
      <c r="BS774" s="28"/>
      <c r="BT774" s="28"/>
      <c r="BU774" s="28"/>
      <c r="BV774" s="28"/>
      <c r="BW774" s="28"/>
      <c r="BX774" s="28"/>
      <c r="BY774" s="28"/>
      <c r="BZ774" s="28"/>
      <c r="CA774" s="28"/>
      <c r="CB774" s="28"/>
    </row>
    <row r="775" spans="1:80" s="3" customFormat="1" x14ac:dyDescent="0.25">
      <c r="A775" s="34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  <c r="BA775" s="28"/>
      <c r="BB775" s="28"/>
      <c r="BC775" s="28"/>
      <c r="BD775" s="28"/>
      <c r="BE775" s="28"/>
      <c r="BF775" s="28"/>
      <c r="BG775" s="28"/>
      <c r="BH775" s="28"/>
      <c r="BI775" s="28"/>
      <c r="BJ775" s="28"/>
      <c r="BK775" s="28"/>
      <c r="BL775" s="28"/>
      <c r="BM775" s="28"/>
      <c r="BN775" s="28"/>
      <c r="BO775" s="28"/>
      <c r="BP775" s="28"/>
      <c r="BQ775" s="28"/>
      <c r="BR775" s="28"/>
      <c r="BS775" s="28"/>
      <c r="BT775" s="28"/>
      <c r="BU775" s="28"/>
      <c r="BV775" s="28"/>
      <c r="BW775" s="28"/>
      <c r="BX775" s="28"/>
      <c r="BY775" s="28"/>
      <c r="BZ775" s="28"/>
      <c r="CA775" s="28"/>
      <c r="CB775" s="28"/>
    </row>
    <row r="776" spans="1:80" s="3" customFormat="1" x14ac:dyDescent="0.25">
      <c r="A776" s="34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  <c r="BA776" s="28"/>
      <c r="BB776" s="28"/>
      <c r="BC776" s="28"/>
      <c r="BD776" s="28"/>
      <c r="BE776" s="28"/>
      <c r="BF776" s="28"/>
      <c r="BG776" s="28"/>
      <c r="BH776" s="28"/>
      <c r="BI776" s="28"/>
      <c r="BJ776" s="28"/>
      <c r="BK776" s="28"/>
      <c r="BL776" s="28"/>
      <c r="BM776" s="28"/>
      <c r="BN776" s="28"/>
      <c r="BO776" s="28"/>
      <c r="BP776" s="28"/>
      <c r="BQ776" s="28"/>
      <c r="BR776" s="28"/>
      <c r="BS776" s="28"/>
      <c r="BT776" s="28"/>
      <c r="BU776" s="28"/>
      <c r="BV776" s="28"/>
      <c r="BW776" s="28"/>
      <c r="BX776" s="28"/>
      <c r="BY776" s="28"/>
      <c r="BZ776" s="28"/>
      <c r="CA776" s="28"/>
      <c r="CB776" s="28"/>
    </row>
    <row r="777" spans="1:80" s="3" customFormat="1" x14ac:dyDescent="0.25">
      <c r="A777" s="34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  <c r="BA777" s="28"/>
      <c r="BB777" s="28"/>
      <c r="BC777" s="28"/>
      <c r="BD777" s="28"/>
      <c r="BE777" s="28"/>
      <c r="BF777" s="28"/>
      <c r="BG777" s="28"/>
      <c r="BH777" s="28"/>
      <c r="BI777" s="28"/>
      <c r="BJ777" s="28"/>
      <c r="BK777" s="28"/>
      <c r="BL777" s="28"/>
      <c r="BM777" s="28"/>
      <c r="BN777" s="28"/>
      <c r="BO777" s="28"/>
      <c r="BP777" s="28"/>
      <c r="BQ777" s="28"/>
      <c r="BR777" s="28"/>
      <c r="BS777" s="28"/>
      <c r="BT777" s="28"/>
      <c r="BU777" s="28"/>
      <c r="BV777" s="28"/>
      <c r="BW777" s="28"/>
      <c r="BX777" s="28"/>
      <c r="BY777" s="28"/>
      <c r="BZ777" s="28"/>
      <c r="CA777" s="28"/>
      <c r="CB777" s="28"/>
    </row>
    <row r="778" spans="1:80" s="3" customFormat="1" x14ac:dyDescent="0.25">
      <c r="A778" s="34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  <c r="BA778" s="28"/>
      <c r="BB778" s="28"/>
      <c r="BC778" s="28"/>
      <c r="BD778" s="28"/>
      <c r="BE778" s="28"/>
      <c r="BF778" s="28"/>
      <c r="BG778" s="28"/>
      <c r="BH778" s="28"/>
      <c r="BI778" s="28"/>
      <c r="BJ778" s="28"/>
      <c r="BK778" s="28"/>
      <c r="BL778" s="28"/>
      <c r="BM778" s="28"/>
      <c r="BN778" s="28"/>
      <c r="BO778" s="28"/>
      <c r="BP778" s="28"/>
      <c r="BQ778" s="28"/>
      <c r="BR778" s="28"/>
      <c r="BS778" s="28"/>
      <c r="BT778" s="28"/>
      <c r="BU778" s="28"/>
      <c r="BV778" s="28"/>
      <c r="BW778" s="28"/>
      <c r="BX778" s="28"/>
      <c r="BY778" s="28"/>
      <c r="BZ778" s="28"/>
      <c r="CA778" s="28"/>
      <c r="CB778" s="28"/>
    </row>
    <row r="779" spans="1:80" s="3" customFormat="1" x14ac:dyDescent="0.25">
      <c r="A779" s="34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  <c r="BA779" s="28"/>
      <c r="BB779" s="28"/>
      <c r="BC779" s="28"/>
      <c r="BD779" s="28"/>
      <c r="BE779" s="28"/>
      <c r="BF779" s="28"/>
      <c r="BG779" s="28"/>
      <c r="BH779" s="28"/>
      <c r="BI779" s="28"/>
      <c r="BJ779" s="28"/>
      <c r="BK779" s="28"/>
      <c r="BL779" s="28"/>
      <c r="BM779" s="28"/>
      <c r="BN779" s="28"/>
      <c r="BO779" s="28"/>
      <c r="BP779" s="28"/>
      <c r="BQ779" s="28"/>
      <c r="BR779" s="28"/>
      <c r="BS779" s="28"/>
      <c r="BT779" s="28"/>
      <c r="BU779" s="28"/>
      <c r="BV779" s="28"/>
      <c r="BW779" s="28"/>
      <c r="BX779" s="28"/>
      <c r="BY779" s="28"/>
      <c r="BZ779" s="28"/>
      <c r="CA779" s="28"/>
      <c r="CB779" s="28"/>
    </row>
    <row r="780" spans="1:80" s="3" customFormat="1" x14ac:dyDescent="0.25">
      <c r="A780" s="34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  <c r="BA780" s="28"/>
      <c r="BB780" s="28"/>
      <c r="BC780" s="28"/>
      <c r="BD780" s="28"/>
      <c r="BE780" s="28"/>
      <c r="BF780" s="28"/>
      <c r="BG780" s="28"/>
      <c r="BH780" s="28"/>
      <c r="BI780" s="28"/>
      <c r="BJ780" s="28"/>
      <c r="BK780" s="28"/>
      <c r="BL780" s="28"/>
      <c r="BM780" s="28"/>
      <c r="BN780" s="28"/>
      <c r="BO780" s="28"/>
      <c r="BP780" s="28"/>
      <c r="BQ780" s="28"/>
      <c r="BR780" s="28"/>
      <c r="BS780" s="28"/>
      <c r="BT780" s="28"/>
      <c r="BU780" s="28"/>
      <c r="BV780" s="28"/>
      <c r="BW780" s="28"/>
      <c r="BX780" s="28"/>
      <c r="BY780" s="28"/>
      <c r="BZ780" s="28"/>
      <c r="CA780" s="28"/>
      <c r="CB780" s="28"/>
    </row>
    <row r="781" spans="1:80" s="3" customFormat="1" x14ac:dyDescent="0.25">
      <c r="A781" s="34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  <c r="BA781" s="28"/>
      <c r="BB781" s="28"/>
      <c r="BC781" s="28"/>
      <c r="BD781" s="28"/>
      <c r="BE781" s="28"/>
      <c r="BF781" s="28"/>
      <c r="BG781" s="28"/>
      <c r="BH781" s="28"/>
      <c r="BI781" s="28"/>
      <c r="BJ781" s="28"/>
      <c r="BK781" s="28"/>
      <c r="BL781" s="28"/>
      <c r="BM781" s="28"/>
      <c r="BN781" s="28"/>
      <c r="BO781" s="28"/>
      <c r="BP781" s="28"/>
      <c r="BQ781" s="28"/>
      <c r="BR781" s="28"/>
      <c r="BS781" s="28"/>
      <c r="BT781" s="28"/>
      <c r="BU781" s="28"/>
      <c r="BV781" s="28"/>
      <c r="BW781" s="28"/>
      <c r="BX781" s="28"/>
      <c r="BY781" s="28"/>
      <c r="BZ781" s="28"/>
      <c r="CA781" s="28"/>
      <c r="CB781" s="28"/>
    </row>
    <row r="782" spans="1:80" s="3" customFormat="1" x14ac:dyDescent="0.25">
      <c r="A782" s="34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  <c r="BA782" s="28"/>
      <c r="BB782" s="28"/>
      <c r="BC782" s="28"/>
      <c r="BD782" s="28"/>
      <c r="BE782" s="28"/>
      <c r="BF782" s="28"/>
      <c r="BG782" s="28"/>
      <c r="BH782" s="28"/>
      <c r="BI782" s="28"/>
      <c r="BJ782" s="28"/>
      <c r="BK782" s="28"/>
      <c r="BL782" s="28"/>
      <c r="BM782" s="28"/>
      <c r="BN782" s="28"/>
      <c r="BO782" s="28"/>
      <c r="BP782" s="28"/>
      <c r="BQ782" s="28"/>
      <c r="BR782" s="28"/>
      <c r="BS782" s="28"/>
      <c r="BT782" s="28"/>
      <c r="BU782" s="28"/>
      <c r="BV782" s="28"/>
      <c r="BW782" s="28"/>
      <c r="BX782" s="28"/>
      <c r="BY782" s="28"/>
      <c r="BZ782" s="28"/>
      <c r="CA782" s="28"/>
      <c r="CB782" s="28"/>
    </row>
    <row r="783" spans="1:80" s="3" customFormat="1" x14ac:dyDescent="0.25">
      <c r="A783" s="34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  <c r="BA783" s="28"/>
      <c r="BB783" s="28"/>
      <c r="BC783" s="28"/>
      <c r="BD783" s="28"/>
      <c r="BE783" s="28"/>
      <c r="BF783" s="28"/>
      <c r="BG783" s="28"/>
      <c r="BH783" s="28"/>
      <c r="BI783" s="28"/>
      <c r="BJ783" s="28"/>
      <c r="BK783" s="28"/>
      <c r="BL783" s="28"/>
      <c r="BM783" s="28"/>
      <c r="BN783" s="28"/>
      <c r="BO783" s="28"/>
      <c r="BP783" s="28"/>
      <c r="BQ783" s="28"/>
      <c r="BR783" s="28"/>
      <c r="BS783" s="28"/>
      <c r="BT783" s="28"/>
      <c r="BU783" s="28"/>
      <c r="BV783" s="28"/>
      <c r="BW783" s="28"/>
      <c r="BX783" s="28"/>
      <c r="BY783" s="28"/>
      <c r="BZ783" s="28"/>
      <c r="CA783" s="28"/>
      <c r="CB783" s="28"/>
    </row>
    <row r="784" spans="1:80" s="3" customFormat="1" x14ac:dyDescent="0.25">
      <c r="A784" s="34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  <c r="BB784" s="28"/>
      <c r="BC784" s="28"/>
      <c r="BD784" s="28"/>
      <c r="BE784" s="28"/>
      <c r="BF784" s="28"/>
      <c r="BG784" s="28"/>
      <c r="BH784" s="28"/>
      <c r="BI784" s="28"/>
      <c r="BJ784" s="28"/>
      <c r="BK784" s="28"/>
      <c r="BL784" s="28"/>
      <c r="BM784" s="28"/>
      <c r="BN784" s="28"/>
      <c r="BO784" s="28"/>
      <c r="BP784" s="28"/>
      <c r="BQ784" s="28"/>
      <c r="BR784" s="28"/>
      <c r="BS784" s="28"/>
      <c r="BT784" s="28"/>
      <c r="BU784" s="28"/>
      <c r="BV784" s="28"/>
      <c r="BW784" s="28"/>
      <c r="BX784" s="28"/>
      <c r="BY784" s="28"/>
      <c r="BZ784" s="28"/>
      <c r="CA784" s="28"/>
      <c r="CB784" s="28"/>
    </row>
    <row r="785" spans="1:80" s="3" customFormat="1" x14ac:dyDescent="0.25">
      <c r="A785" s="34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  <c r="BB785" s="28"/>
      <c r="BC785" s="28"/>
      <c r="BD785" s="28"/>
      <c r="BE785" s="28"/>
      <c r="BF785" s="28"/>
      <c r="BG785" s="28"/>
      <c r="BH785" s="28"/>
      <c r="BI785" s="28"/>
      <c r="BJ785" s="28"/>
      <c r="BK785" s="28"/>
      <c r="BL785" s="28"/>
      <c r="BM785" s="28"/>
      <c r="BN785" s="28"/>
      <c r="BO785" s="28"/>
      <c r="BP785" s="28"/>
      <c r="BQ785" s="28"/>
      <c r="BR785" s="28"/>
      <c r="BS785" s="28"/>
      <c r="BT785" s="28"/>
      <c r="BU785" s="28"/>
      <c r="BV785" s="28"/>
      <c r="BW785" s="28"/>
      <c r="BX785" s="28"/>
      <c r="BY785" s="28"/>
      <c r="BZ785" s="28"/>
      <c r="CA785" s="28"/>
      <c r="CB785" s="28"/>
    </row>
    <row r="786" spans="1:80" s="3" customFormat="1" x14ac:dyDescent="0.25">
      <c r="A786" s="34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  <c r="BB786" s="28"/>
      <c r="BC786" s="28"/>
      <c r="BD786" s="28"/>
      <c r="BE786" s="28"/>
      <c r="BF786" s="28"/>
      <c r="BG786" s="28"/>
      <c r="BH786" s="28"/>
      <c r="BI786" s="28"/>
      <c r="BJ786" s="28"/>
      <c r="BK786" s="28"/>
      <c r="BL786" s="28"/>
      <c r="BM786" s="28"/>
      <c r="BN786" s="28"/>
      <c r="BO786" s="28"/>
      <c r="BP786" s="28"/>
      <c r="BQ786" s="28"/>
      <c r="BR786" s="28"/>
      <c r="BS786" s="28"/>
      <c r="BT786" s="28"/>
      <c r="BU786" s="28"/>
      <c r="BV786" s="28"/>
      <c r="BW786" s="28"/>
      <c r="BX786" s="28"/>
      <c r="BY786" s="28"/>
      <c r="BZ786" s="28"/>
      <c r="CA786" s="28"/>
      <c r="CB786" s="28"/>
    </row>
    <row r="787" spans="1:80" s="3" customFormat="1" x14ac:dyDescent="0.25">
      <c r="A787" s="34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  <c r="BJ787" s="28"/>
      <c r="BK787" s="28"/>
      <c r="BL787" s="28"/>
      <c r="BM787" s="28"/>
      <c r="BN787" s="28"/>
      <c r="BO787" s="28"/>
      <c r="BP787" s="28"/>
      <c r="BQ787" s="28"/>
      <c r="BR787" s="28"/>
      <c r="BS787" s="28"/>
      <c r="BT787" s="28"/>
      <c r="BU787" s="28"/>
      <c r="BV787" s="28"/>
      <c r="BW787" s="28"/>
      <c r="BX787" s="28"/>
      <c r="BY787" s="28"/>
      <c r="BZ787" s="28"/>
      <c r="CA787" s="28"/>
      <c r="CB787" s="28"/>
    </row>
    <row r="788" spans="1:80" s="3" customFormat="1" x14ac:dyDescent="0.25">
      <c r="A788" s="34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  <c r="BB788" s="28"/>
      <c r="BC788" s="28"/>
      <c r="BD788" s="28"/>
      <c r="BE788" s="28"/>
      <c r="BF788" s="28"/>
      <c r="BG788" s="28"/>
      <c r="BH788" s="28"/>
      <c r="BI788" s="28"/>
      <c r="BJ788" s="28"/>
      <c r="BK788" s="28"/>
      <c r="BL788" s="28"/>
      <c r="BM788" s="28"/>
      <c r="BN788" s="28"/>
      <c r="BO788" s="28"/>
      <c r="BP788" s="28"/>
      <c r="BQ788" s="28"/>
      <c r="BR788" s="28"/>
      <c r="BS788" s="28"/>
      <c r="BT788" s="28"/>
      <c r="BU788" s="28"/>
      <c r="BV788" s="28"/>
      <c r="BW788" s="28"/>
      <c r="BX788" s="28"/>
      <c r="BY788" s="28"/>
      <c r="BZ788" s="28"/>
      <c r="CA788" s="28"/>
      <c r="CB788" s="28"/>
    </row>
    <row r="789" spans="1:80" s="3" customFormat="1" x14ac:dyDescent="0.25">
      <c r="A789" s="34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  <c r="BB789" s="28"/>
      <c r="BC789" s="28"/>
      <c r="BD789" s="28"/>
      <c r="BE789" s="28"/>
      <c r="BF789" s="28"/>
      <c r="BG789" s="28"/>
      <c r="BH789" s="28"/>
      <c r="BI789" s="28"/>
      <c r="BJ789" s="28"/>
      <c r="BK789" s="28"/>
      <c r="BL789" s="28"/>
      <c r="BM789" s="28"/>
      <c r="BN789" s="28"/>
      <c r="BO789" s="28"/>
      <c r="BP789" s="28"/>
      <c r="BQ789" s="28"/>
      <c r="BR789" s="28"/>
      <c r="BS789" s="28"/>
      <c r="BT789" s="28"/>
      <c r="BU789" s="28"/>
      <c r="BV789" s="28"/>
      <c r="BW789" s="28"/>
      <c r="BX789" s="28"/>
      <c r="BY789" s="28"/>
      <c r="BZ789" s="28"/>
      <c r="CA789" s="28"/>
      <c r="CB789" s="28"/>
    </row>
    <row r="790" spans="1:80" s="3" customFormat="1" x14ac:dyDescent="0.25">
      <c r="A790" s="34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  <c r="BB790" s="28"/>
      <c r="BC790" s="28"/>
      <c r="BD790" s="28"/>
      <c r="BE790" s="28"/>
      <c r="BF790" s="28"/>
      <c r="BG790" s="28"/>
      <c r="BH790" s="28"/>
      <c r="BI790" s="28"/>
      <c r="BJ790" s="28"/>
      <c r="BK790" s="28"/>
      <c r="BL790" s="28"/>
      <c r="BM790" s="28"/>
      <c r="BN790" s="28"/>
      <c r="BO790" s="28"/>
      <c r="BP790" s="28"/>
      <c r="BQ790" s="28"/>
      <c r="BR790" s="28"/>
      <c r="BS790" s="28"/>
      <c r="BT790" s="28"/>
      <c r="BU790" s="28"/>
      <c r="BV790" s="28"/>
      <c r="BW790" s="28"/>
      <c r="BX790" s="28"/>
      <c r="BY790" s="28"/>
      <c r="BZ790" s="28"/>
      <c r="CA790" s="28"/>
      <c r="CB790" s="28"/>
    </row>
    <row r="791" spans="1:80" s="3" customFormat="1" x14ac:dyDescent="0.25">
      <c r="A791" s="34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  <c r="BB791" s="28"/>
      <c r="BC791" s="28"/>
      <c r="BD791" s="28"/>
      <c r="BE791" s="28"/>
      <c r="BF791" s="28"/>
      <c r="BG791" s="28"/>
      <c r="BH791" s="28"/>
      <c r="BI791" s="28"/>
      <c r="BJ791" s="28"/>
      <c r="BK791" s="28"/>
      <c r="BL791" s="28"/>
      <c r="BM791" s="28"/>
      <c r="BN791" s="28"/>
      <c r="BO791" s="28"/>
      <c r="BP791" s="28"/>
      <c r="BQ791" s="28"/>
      <c r="BR791" s="28"/>
      <c r="BS791" s="28"/>
      <c r="BT791" s="28"/>
      <c r="BU791" s="28"/>
      <c r="BV791" s="28"/>
      <c r="BW791" s="28"/>
      <c r="BX791" s="28"/>
      <c r="BY791" s="28"/>
      <c r="BZ791" s="28"/>
      <c r="CA791" s="28"/>
      <c r="CB791" s="28"/>
    </row>
    <row r="792" spans="1:80" s="3" customFormat="1" x14ac:dyDescent="0.25">
      <c r="A792" s="34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  <c r="BB792" s="28"/>
      <c r="BC792" s="28"/>
      <c r="BD792" s="28"/>
      <c r="BE792" s="28"/>
      <c r="BF792" s="28"/>
      <c r="BG792" s="28"/>
      <c r="BH792" s="28"/>
      <c r="BI792" s="28"/>
      <c r="BJ792" s="28"/>
      <c r="BK792" s="28"/>
      <c r="BL792" s="28"/>
      <c r="BM792" s="28"/>
      <c r="BN792" s="28"/>
      <c r="BO792" s="28"/>
      <c r="BP792" s="28"/>
      <c r="BQ792" s="28"/>
      <c r="BR792" s="28"/>
      <c r="BS792" s="28"/>
      <c r="BT792" s="28"/>
      <c r="BU792" s="28"/>
      <c r="BV792" s="28"/>
      <c r="BW792" s="28"/>
      <c r="BX792" s="28"/>
      <c r="BY792" s="28"/>
      <c r="BZ792" s="28"/>
      <c r="CA792" s="28"/>
      <c r="CB792" s="28"/>
    </row>
    <row r="793" spans="1:80" s="3" customFormat="1" x14ac:dyDescent="0.25">
      <c r="A793" s="34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  <c r="BB793" s="28"/>
      <c r="BC793" s="28"/>
      <c r="BD793" s="28"/>
      <c r="BE793" s="28"/>
      <c r="BF793" s="28"/>
      <c r="BG793" s="28"/>
      <c r="BH793" s="28"/>
      <c r="BI793" s="28"/>
      <c r="BJ793" s="28"/>
      <c r="BK793" s="28"/>
      <c r="BL793" s="28"/>
      <c r="BM793" s="28"/>
      <c r="BN793" s="28"/>
      <c r="BO793" s="28"/>
      <c r="BP793" s="28"/>
      <c r="BQ793" s="28"/>
      <c r="BR793" s="28"/>
      <c r="BS793" s="28"/>
      <c r="BT793" s="28"/>
      <c r="BU793" s="28"/>
      <c r="BV793" s="28"/>
      <c r="BW793" s="28"/>
      <c r="BX793" s="28"/>
      <c r="BY793" s="28"/>
      <c r="BZ793" s="28"/>
      <c r="CA793" s="28"/>
      <c r="CB793" s="28"/>
    </row>
    <row r="794" spans="1:80" s="3" customFormat="1" x14ac:dyDescent="0.25">
      <c r="A794" s="34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  <c r="BB794" s="28"/>
      <c r="BC794" s="28"/>
      <c r="BD794" s="28"/>
      <c r="BE794" s="28"/>
      <c r="BF794" s="28"/>
      <c r="BG794" s="28"/>
      <c r="BH794" s="28"/>
      <c r="BI794" s="28"/>
      <c r="BJ794" s="28"/>
      <c r="BK794" s="28"/>
      <c r="BL794" s="28"/>
      <c r="BM794" s="28"/>
      <c r="BN794" s="28"/>
      <c r="BO794" s="28"/>
      <c r="BP794" s="28"/>
      <c r="BQ794" s="28"/>
      <c r="BR794" s="28"/>
      <c r="BS794" s="28"/>
      <c r="BT794" s="28"/>
      <c r="BU794" s="28"/>
      <c r="BV794" s="28"/>
      <c r="BW794" s="28"/>
      <c r="BX794" s="28"/>
      <c r="BY794" s="28"/>
      <c r="BZ794" s="28"/>
      <c r="CA794" s="28"/>
      <c r="CB794" s="28"/>
    </row>
    <row r="795" spans="1:80" s="3" customFormat="1" x14ac:dyDescent="0.25">
      <c r="A795" s="34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  <c r="BA795" s="28"/>
      <c r="BB795" s="28"/>
      <c r="BC795" s="28"/>
      <c r="BD795" s="28"/>
      <c r="BE795" s="28"/>
      <c r="BF795" s="28"/>
      <c r="BG795" s="28"/>
      <c r="BH795" s="28"/>
      <c r="BI795" s="28"/>
      <c r="BJ795" s="28"/>
      <c r="BK795" s="28"/>
      <c r="BL795" s="28"/>
      <c r="BM795" s="28"/>
      <c r="BN795" s="28"/>
      <c r="BO795" s="28"/>
      <c r="BP795" s="28"/>
      <c r="BQ795" s="28"/>
      <c r="BR795" s="28"/>
      <c r="BS795" s="28"/>
      <c r="BT795" s="28"/>
      <c r="BU795" s="28"/>
      <c r="BV795" s="28"/>
      <c r="BW795" s="28"/>
      <c r="BX795" s="28"/>
      <c r="BY795" s="28"/>
      <c r="BZ795" s="28"/>
      <c r="CA795" s="28"/>
      <c r="CB795" s="28"/>
    </row>
    <row r="796" spans="1:80" s="3" customFormat="1" x14ac:dyDescent="0.25">
      <c r="A796" s="34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8"/>
      <c r="BW796" s="28"/>
      <c r="BX796" s="28"/>
      <c r="BY796" s="28"/>
      <c r="BZ796" s="28"/>
      <c r="CA796" s="28"/>
      <c r="CB796" s="28"/>
    </row>
    <row r="797" spans="1:80" s="3" customFormat="1" x14ac:dyDescent="0.25">
      <c r="A797" s="34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  <c r="BJ797" s="28"/>
      <c r="BK797" s="28"/>
      <c r="BL797" s="28"/>
      <c r="BM797" s="28"/>
      <c r="BN797" s="28"/>
      <c r="BO797" s="28"/>
      <c r="BP797" s="28"/>
      <c r="BQ797" s="28"/>
      <c r="BR797" s="28"/>
      <c r="BS797" s="28"/>
      <c r="BT797" s="28"/>
      <c r="BU797" s="28"/>
      <c r="BV797" s="28"/>
      <c r="BW797" s="28"/>
      <c r="BX797" s="28"/>
      <c r="BY797" s="28"/>
      <c r="BZ797" s="28"/>
      <c r="CA797" s="28"/>
      <c r="CB797" s="28"/>
    </row>
    <row r="798" spans="1:80" s="3" customFormat="1" x14ac:dyDescent="0.25">
      <c r="A798" s="34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  <c r="BJ798" s="28"/>
      <c r="BK798" s="28"/>
      <c r="BL798" s="28"/>
      <c r="BM798" s="28"/>
      <c r="BN798" s="28"/>
      <c r="BO798" s="28"/>
      <c r="BP798" s="28"/>
      <c r="BQ798" s="28"/>
      <c r="BR798" s="28"/>
      <c r="BS798" s="28"/>
      <c r="BT798" s="28"/>
      <c r="BU798" s="28"/>
      <c r="BV798" s="28"/>
      <c r="BW798" s="28"/>
      <c r="BX798" s="28"/>
      <c r="BY798" s="28"/>
      <c r="BZ798" s="28"/>
      <c r="CA798" s="28"/>
      <c r="CB798" s="28"/>
    </row>
    <row r="799" spans="1:80" s="3" customFormat="1" x14ac:dyDescent="0.25">
      <c r="A799" s="34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  <c r="BJ799" s="28"/>
      <c r="BK799" s="28"/>
      <c r="BL799" s="28"/>
      <c r="BM799" s="28"/>
      <c r="BN799" s="28"/>
      <c r="BO799" s="28"/>
      <c r="BP799" s="28"/>
      <c r="BQ799" s="28"/>
      <c r="BR799" s="28"/>
      <c r="BS799" s="28"/>
      <c r="BT799" s="28"/>
      <c r="BU799" s="28"/>
      <c r="BV799" s="28"/>
      <c r="BW799" s="28"/>
      <c r="BX799" s="28"/>
      <c r="BY799" s="28"/>
      <c r="BZ799" s="28"/>
      <c r="CA799" s="28"/>
      <c r="CB799" s="28"/>
    </row>
    <row r="800" spans="1:80" s="3" customFormat="1" x14ac:dyDescent="0.25">
      <c r="A800" s="34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8"/>
      <c r="BI800" s="28"/>
      <c r="BJ800" s="28"/>
      <c r="BK800" s="28"/>
      <c r="BL800" s="28"/>
      <c r="BM800" s="28"/>
      <c r="BN800" s="28"/>
      <c r="BO800" s="28"/>
      <c r="BP800" s="28"/>
      <c r="BQ800" s="28"/>
      <c r="BR800" s="28"/>
      <c r="BS800" s="28"/>
      <c r="BT800" s="28"/>
      <c r="BU800" s="28"/>
      <c r="BV800" s="28"/>
      <c r="BW800" s="28"/>
      <c r="BX800" s="28"/>
      <c r="BY800" s="28"/>
      <c r="BZ800" s="28"/>
      <c r="CA800" s="28"/>
      <c r="CB800" s="28"/>
    </row>
    <row r="801" spans="1:80" s="3" customFormat="1" x14ac:dyDescent="0.25">
      <c r="A801" s="34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  <c r="BJ801" s="28"/>
      <c r="BK801" s="28"/>
      <c r="BL801" s="28"/>
      <c r="BM801" s="28"/>
      <c r="BN801" s="28"/>
      <c r="BO801" s="28"/>
      <c r="BP801" s="28"/>
      <c r="BQ801" s="28"/>
      <c r="BR801" s="28"/>
      <c r="BS801" s="28"/>
      <c r="BT801" s="28"/>
      <c r="BU801" s="28"/>
      <c r="BV801" s="28"/>
      <c r="BW801" s="28"/>
      <c r="BX801" s="28"/>
      <c r="BY801" s="28"/>
      <c r="BZ801" s="28"/>
      <c r="CA801" s="28"/>
      <c r="CB801" s="28"/>
    </row>
    <row r="802" spans="1:80" s="3" customFormat="1" x14ac:dyDescent="0.25">
      <c r="A802" s="34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  <c r="BJ802" s="28"/>
      <c r="BK802" s="28"/>
      <c r="BL802" s="28"/>
      <c r="BM802" s="28"/>
      <c r="BN802" s="28"/>
      <c r="BO802" s="28"/>
      <c r="BP802" s="28"/>
      <c r="BQ802" s="28"/>
      <c r="BR802" s="28"/>
      <c r="BS802" s="28"/>
      <c r="BT802" s="28"/>
      <c r="BU802" s="28"/>
      <c r="BV802" s="28"/>
      <c r="BW802" s="28"/>
      <c r="BX802" s="28"/>
      <c r="BY802" s="28"/>
      <c r="BZ802" s="28"/>
      <c r="CA802" s="28"/>
      <c r="CB802" s="28"/>
    </row>
    <row r="803" spans="1:80" s="3" customFormat="1" x14ac:dyDescent="0.25">
      <c r="A803" s="34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  <c r="BJ803" s="28"/>
      <c r="BK803" s="28"/>
      <c r="BL803" s="28"/>
      <c r="BM803" s="28"/>
      <c r="BN803" s="28"/>
      <c r="BO803" s="28"/>
      <c r="BP803" s="28"/>
      <c r="BQ803" s="28"/>
      <c r="BR803" s="28"/>
      <c r="BS803" s="28"/>
      <c r="BT803" s="28"/>
      <c r="BU803" s="28"/>
      <c r="BV803" s="28"/>
      <c r="BW803" s="28"/>
      <c r="BX803" s="28"/>
      <c r="BY803" s="28"/>
      <c r="BZ803" s="28"/>
      <c r="CA803" s="28"/>
      <c r="CB803" s="28"/>
    </row>
    <row r="804" spans="1:80" s="3" customFormat="1" x14ac:dyDescent="0.25">
      <c r="A804" s="34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  <c r="BJ804" s="28"/>
      <c r="BK804" s="28"/>
      <c r="BL804" s="28"/>
      <c r="BM804" s="28"/>
      <c r="BN804" s="28"/>
      <c r="BO804" s="28"/>
      <c r="BP804" s="28"/>
      <c r="BQ804" s="28"/>
      <c r="BR804" s="28"/>
      <c r="BS804" s="28"/>
      <c r="BT804" s="28"/>
      <c r="BU804" s="28"/>
      <c r="BV804" s="28"/>
      <c r="BW804" s="28"/>
      <c r="BX804" s="28"/>
      <c r="BY804" s="28"/>
      <c r="BZ804" s="28"/>
      <c r="CA804" s="28"/>
      <c r="CB804" s="28"/>
    </row>
    <row r="805" spans="1:80" s="3" customFormat="1" x14ac:dyDescent="0.25">
      <c r="A805" s="34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  <c r="BJ805" s="28"/>
      <c r="BK805" s="28"/>
      <c r="BL805" s="28"/>
      <c r="BM805" s="28"/>
      <c r="BN805" s="28"/>
      <c r="BO805" s="28"/>
      <c r="BP805" s="28"/>
      <c r="BQ805" s="28"/>
      <c r="BR805" s="28"/>
      <c r="BS805" s="28"/>
      <c r="BT805" s="28"/>
      <c r="BU805" s="28"/>
      <c r="BV805" s="28"/>
      <c r="BW805" s="28"/>
      <c r="BX805" s="28"/>
      <c r="BY805" s="28"/>
      <c r="BZ805" s="28"/>
      <c r="CA805" s="28"/>
      <c r="CB805" s="28"/>
    </row>
    <row r="806" spans="1:80" s="3" customFormat="1" x14ac:dyDescent="0.25">
      <c r="A806" s="34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8"/>
      <c r="BI806" s="28"/>
      <c r="BJ806" s="28"/>
      <c r="BK806" s="28"/>
      <c r="BL806" s="28"/>
      <c r="BM806" s="28"/>
      <c r="BN806" s="28"/>
      <c r="BO806" s="28"/>
      <c r="BP806" s="28"/>
      <c r="BQ806" s="28"/>
      <c r="BR806" s="28"/>
      <c r="BS806" s="28"/>
      <c r="BT806" s="28"/>
      <c r="BU806" s="28"/>
      <c r="BV806" s="28"/>
      <c r="BW806" s="28"/>
      <c r="BX806" s="28"/>
      <c r="BY806" s="28"/>
      <c r="BZ806" s="28"/>
      <c r="CA806" s="28"/>
      <c r="CB806" s="28"/>
    </row>
    <row r="807" spans="1:80" s="3" customFormat="1" x14ac:dyDescent="0.25">
      <c r="A807" s="34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  <c r="BJ807" s="28"/>
      <c r="BK807" s="28"/>
      <c r="BL807" s="28"/>
      <c r="BM807" s="28"/>
      <c r="BN807" s="28"/>
      <c r="BO807" s="28"/>
      <c r="BP807" s="28"/>
      <c r="BQ807" s="28"/>
      <c r="BR807" s="28"/>
      <c r="BS807" s="28"/>
      <c r="BT807" s="28"/>
      <c r="BU807" s="28"/>
      <c r="BV807" s="28"/>
      <c r="BW807" s="28"/>
      <c r="BX807" s="28"/>
      <c r="BY807" s="28"/>
      <c r="BZ807" s="28"/>
      <c r="CA807" s="28"/>
      <c r="CB807" s="28"/>
    </row>
    <row r="808" spans="1:80" s="3" customFormat="1" x14ac:dyDescent="0.25">
      <c r="A808" s="34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  <c r="BA808" s="28"/>
      <c r="BB808" s="28"/>
      <c r="BC808" s="28"/>
      <c r="BD808" s="28"/>
      <c r="BE808" s="28"/>
      <c r="BF808" s="28"/>
      <c r="BG808" s="28"/>
      <c r="BH808" s="28"/>
      <c r="BI808" s="28"/>
      <c r="BJ808" s="28"/>
      <c r="BK808" s="28"/>
      <c r="BL808" s="28"/>
      <c r="BM808" s="28"/>
      <c r="BN808" s="28"/>
      <c r="BO808" s="28"/>
      <c r="BP808" s="28"/>
      <c r="BQ808" s="28"/>
      <c r="BR808" s="28"/>
      <c r="BS808" s="28"/>
      <c r="BT808" s="28"/>
      <c r="BU808" s="28"/>
      <c r="BV808" s="28"/>
      <c r="BW808" s="28"/>
      <c r="BX808" s="28"/>
      <c r="BY808" s="28"/>
      <c r="BZ808" s="28"/>
      <c r="CA808" s="28"/>
      <c r="CB808" s="28"/>
    </row>
    <row r="809" spans="1:80" s="3" customFormat="1" x14ac:dyDescent="0.25">
      <c r="A809" s="34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  <c r="BA809" s="28"/>
      <c r="BB809" s="28"/>
      <c r="BC809" s="28"/>
      <c r="BD809" s="28"/>
      <c r="BE809" s="28"/>
      <c r="BF809" s="28"/>
      <c r="BG809" s="28"/>
      <c r="BH809" s="28"/>
      <c r="BI809" s="28"/>
      <c r="BJ809" s="28"/>
      <c r="BK809" s="28"/>
      <c r="BL809" s="28"/>
      <c r="BM809" s="28"/>
      <c r="BN809" s="28"/>
      <c r="BO809" s="28"/>
      <c r="BP809" s="28"/>
      <c r="BQ809" s="28"/>
      <c r="BR809" s="28"/>
      <c r="BS809" s="28"/>
      <c r="BT809" s="28"/>
      <c r="BU809" s="28"/>
      <c r="BV809" s="28"/>
      <c r="BW809" s="28"/>
      <c r="BX809" s="28"/>
      <c r="BY809" s="28"/>
      <c r="BZ809" s="28"/>
      <c r="CA809" s="28"/>
      <c r="CB809" s="28"/>
    </row>
    <row r="810" spans="1:80" s="3" customFormat="1" x14ac:dyDescent="0.25">
      <c r="A810" s="34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  <c r="BJ810" s="28"/>
      <c r="BK810" s="28"/>
      <c r="BL810" s="28"/>
      <c r="BM810" s="28"/>
      <c r="BN810" s="28"/>
      <c r="BO810" s="28"/>
      <c r="BP810" s="28"/>
      <c r="BQ810" s="28"/>
      <c r="BR810" s="28"/>
      <c r="BS810" s="28"/>
      <c r="BT810" s="28"/>
      <c r="BU810" s="28"/>
      <c r="BV810" s="28"/>
      <c r="BW810" s="28"/>
      <c r="BX810" s="28"/>
      <c r="BY810" s="28"/>
      <c r="BZ810" s="28"/>
      <c r="CA810" s="28"/>
      <c r="CB810" s="28"/>
    </row>
    <row r="811" spans="1:80" s="3" customFormat="1" x14ac:dyDescent="0.25">
      <c r="A811" s="34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  <c r="BJ811" s="28"/>
      <c r="BK811" s="28"/>
      <c r="BL811" s="28"/>
      <c r="BM811" s="28"/>
      <c r="BN811" s="28"/>
      <c r="BO811" s="28"/>
      <c r="BP811" s="28"/>
      <c r="BQ811" s="28"/>
      <c r="BR811" s="28"/>
      <c r="BS811" s="28"/>
      <c r="BT811" s="28"/>
      <c r="BU811" s="28"/>
      <c r="BV811" s="28"/>
      <c r="BW811" s="28"/>
      <c r="BX811" s="28"/>
      <c r="BY811" s="28"/>
      <c r="BZ811" s="28"/>
      <c r="CA811" s="28"/>
      <c r="CB811" s="28"/>
    </row>
    <row r="812" spans="1:80" s="3" customFormat="1" x14ac:dyDescent="0.25">
      <c r="A812" s="34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  <c r="BJ812" s="28"/>
      <c r="BK812" s="28"/>
      <c r="BL812" s="28"/>
      <c r="BM812" s="28"/>
      <c r="BN812" s="28"/>
      <c r="BO812" s="28"/>
      <c r="BP812" s="28"/>
      <c r="BQ812" s="28"/>
      <c r="BR812" s="28"/>
      <c r="BS812" s="28"/>
      <c r="BT812" s="28"/>
      <c r="BU812" s="28"/>
      <c r="BV812" s="28"/>
      <c r="BW812" s="28"/>
      <c r="BX812" s="28"/>
      <c r="BY812" s="28"/>
      <c r="BZ812" s="28"/>
      <c r="CA812" s="28"/>
      <c r="CB812" s="28"/>
    </row>
    <row r="813" spans="1:80" s="3" customFormat="1" x14ac:dyDescent="0.25">
      <c r="A813" s="34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  <c r="BJ813" s="28"/>
      <c r="BK813" s="28"/>
      <c r="BL813" s="28"/>
      <c r="BM813" s="28"/>
      <c r="BN813" s="28"/>
      <c r="BO813" s="28"/>
      <c r="BP813" s="28"/>
      <c r="BQ813" s="28"/>
      <c r="BR813" s="28"/>
      <c r="BS813" s="28"/>
      <c r="BT813" s="28"/>
      <c r="BU813" s="28"/>
      <c r="BV813" s="28"/>
      <c r="BW813" s="28"/>
      <c r="BX813" s="28"/>
      <c r="BY813" s="28"/>
      <c r="BZ813" s="28"/>
      <c r="CA813" s="28"/>
      <c r="CB813" s="28"/>
    </row>
    <row r="814" spans="1:80" s="3" customFormat="1" x14ac:dyDescent="0.25">
      <c r="A814" s="34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  <c r="BJ814" s="28"/>
      <c r="BK814" s="28"/>
      <c r="BL814" s="28"/>
      <c r="BM814" s="28"/>
      <c r="BN814" s="28"/>
      <c r="BO814" s="28"/>
      <c r="BP814" s="28"/>
      <c r="BQ814" s="28"/>
      <c r="BR814" s="28"/>
      <c r="BS814" s="28"/>
      <c r="BT814" s="28"/>
      <c r="BU814" s="28"/>
      <c r="BV814" s="28"/>
      <c r="BW814" s="28"/>
      <c r="BX814" s="28"/>
      <c r="BY814" s="28"/>
      <c r="BZ814" s="28"/>
      <c r="CA814" s="28"/>
      <c r="CB814" s="28"/>
    </row>
    <row r="815" spans="1:80" s="3" customFormat="1" x14ac:dyDescent="0.25">
      <c r="A815" s="34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  <c r="BJ815" s="28"/>
      <c r="BK815" s="28"/>
      <c r="BL815" s="28"/>
      <c r="BM815" s="28"/>
      <c r="BN815" s="28"/>
      <c r="BO815" s="28"/>
      <c r="BP815" s="28"/>
      <c r="BQ815" s="28"/>
      <c r="BR815" s="28"/>
      <c r="BS815" s="28"/>
      <c r="BT815" s="28"/>
      <c r="BU815" s="28"/>
      <c r="BV815" s="28"/>
      <c r="BW815" s="28"/>
      <c r="BX815" s="28"/>
      <c r="BY815" s="28"/>
      <c r="BZ815" s="28"/>
      <c r="CA815" s="28"/>
      <c r="CB815" s="28"/>
    </row>
    <row r="816" spans="1:80" s="3" customFormat="1" x14ac:dyDescent="0.25">
      <c r="A816" s="34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  <c r="BJ816" s="28"/>
      <c r="BK816" s="28"/>
      <c r="BL816" s="28"/>
      <c r="BM816" s="28"/>
      <c r="BN816" s="28"/>
      <c r="BO816" s="28"/>
      <c r="BP816" s="28"/>
      <c r="BQ816" s="28"/>
      <c r="BR816" s="28"/>
      <c r="BS816" s="28"/>
      <c r="BT816" s="28"/>
      <c r="BU816" s="28"/>
      <c r="BV816" s="28"/>
      <c r="BW816" s="28"/>
      <c r="BX816" s="28"/>
      <c r="BY816" s="28"/>
      <c r="BZ816" s="28"/>
      <c r="CA816" s="28"/>
      <c r="CB816" s="28"/>
    </row>
    <row r="817" spans="1:80" s="3" customFormat="1" x14ac:dyDescent="0.25">
      <c r="A817" s="34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  <c r="BJ817" s="28"/>
      <c r="BK817" s="28"/>
      <c r="BL817" s="28"/>
      <c r="BM817" s="28"/>
      <c r="BN817" s="28"/>
      <c r="BO817" s="28"/>
      <c r="BP817" s="28"/>
      <c r="BQ817" s="28"/>
      <c r="BR817" s="28"/>
      <c r="BS817" s="28"/>
      <c r="BT817" s="28"/>
      <c r="BU817" s="28"/>
      <c r="BV817" s="28"/>
      <c r="BW817" s="28"/>
      <c r="BX817" s="28"/>
      <c r="BY817" s="28"/>
      <c r="BZ817" s="28"/>
      <c r="CA817" s="28"/>
      <c r="CB817" s="28"/>
    </row>
    <row r="818" spans="1:80" s="3" customFormat="1" x14ac:dyDescent="0.25">
      <c r="A818" s="34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  <c r="BJ818" s="28"/>
      <c r="BK818" s="28"/>
      <c r="BL818" s="28"/>
      <c r="BM818" s="28"/>
      <c r="BN818" s="28"/>
      <c r="BO818" s="28"/>
      <c r="BP818" s="28"/>
      <c r="BQ818" s="28"/>
      <c r="BR818" s="28"/>
      <c r="BS818" s="28"/>
      <c r="BT818" s="28"/>
      <c r="BU818" s="28"/>
      <c r="BV818" s="28"/>
      <c r="BW818" s="28"/>
      <c r="BX818" s="28"/>
      <c r="BY818" s="28"/>
      <c r="BZ818" s="28"/>
      <c r="CA818" s="28"/>
      <c r="CB818" s="28"/>
    </row>
    <row r="819" spans="1:80" s="3" customFormat="1" x14ac:dyDescent="0.25">
      <c r="A819" s="34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  <c r="BJ819" s="28"/>
      <c r="BK819" s="28"/>
      <c r="BL819" s="28"/>
      <c r="BM819" s="28"/>
      <c r="BN819" s="28"/>
      <c r="BO819" s="28"/>
      <c r="BP819" s="28"/>
      <c r="BQ819" s="28"/>
      <c r="BR819" s="28"/>
      <c r="BS819" s="28"/>
      <c r="BT819" s="28"/>
      <c r="BU819" s="28"/>
      <c r="BV819" s="28"/>
      <c r="BW819" s="28"/>
      <c r="BX819" s="28"/>
      <c r="BY819" s="28"/>
      <c r="BZ819" s="28"/>
      <c r="CA819" s="28"/>
      <c r="CB819" s="28"/>
    </row>
    <row r="820" spans="1:80" s="3" customFormat="1" x14ac:dyDescent="0.25">
      <c r="A820" s="34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  <c r="BJ820" s="28"/>
      <c r="BK820" s="28"/>
      <c r="BL820" s="28"/>
      <c r="BM820" s="28"/>
      <c r="BN820" s="28"/>
      <c r="BO820" s="28"/>
      <c r="BP820" s="28"/>
      <c r="BQ820" s="28"/>
      <c r="BR820" s="28"/>
      <c r="BS820" s="28"/>
      <c r="BT820" s="28"/>
      <c r="BU820" s="28"/>
      <c r="BV820" s="28"/>
      <c r="BW820" s="28"/>
      <c r="BX820" s="28"/>
      <c r="BY820" s="28"/>
      <c r="BZ820" s="28"/>
      <c r="CA820" s="28"/>
      <c r="CB820" s="28"/>
    </row>
    <row r="821" spans="1:80" s="3" customFormat="1" x14ac:dyDescent="0.25">
      <c r="A821" s="34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  <c r="BJ821" s="28"/>
      <c r="BK821" s="28"/>
      <c r="BL821" s="28"/>
      <c r="BM821" s="28"/>
      <c r="BN821" s="28"/>
      <c r="BO821" s="28"/>
      <c r="BP821" s="28"/>
      <c r="BQ821" s="28"/>
      <c r="BR821" s="28"/>
      <c r="BS821" s="28"/>
      <c r="BT821" s="28"/>
      <c r="BU821" s="28"/>
      <c r="BV821" s="28"/>
      <c r="BW821" s="28"/>
      <c r="BX821" s="28"/>
      <c r="BY821" s="28"/>
      <c r="BZ821" s="28"/>
      <c r="CA821" s="28"/>
      <c r="CB821" s="28"/>
    </row>
    <row r="822" spans="1:80" s="3" customFormat="1" x14ac:dyDescent="0.25">
      <c r="A822" s="34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  <c r="BJ822" s="28"/>
      <c r="BK822" s="28"/>
      <c r="BL822" s="28"/>
      <c r="BM822" s="28"/>
      <c r="BN822" s="28"/>
      <c r="BO822" s="28"/>
      <c r="BP822" s="28"/>
      <c r="BQ822" s="28"/>
      <c r="BR822" s="28"/>
      <c r="BS822" s="28"/>
      <c r="BT822" s="28"/>
      <c r="BU822" s="28"/>
      <c r="BV822" s="28"/>
      <c r="BW822" s="28"/>
      <c r="BX822" s="28"/>
      <c r="BY822" s="28"/>
      <c r="BZ822" s="28"/>
      <c r="CA822" s="28"/>
      <c r="CB822" s="28"/>
    </row>
    <row r="823" spans="1:80" s="3" customFormat="1" x14ac:dyDescent="0.25">
      <c r="A823" s="34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  <c r="BJ823" s="28"/>
      <c r="BK823" s="28"/>
      <c r="BL823" s="28"/>
      <c r="BM823" s="28"/>
      <c r="BN823" s="28"/>
      <c r="BO823" s="28"/>
      <c r="BP823" s="28"/>
      <c r="BQ823" s="28"/>
      <c r="BR823" s="28"/>
      <c r="BS823" s="28"/>
      <c r="BT823" s="28"/>
      <c r="BU823" s="28"/>
      <c r="BV823" s="28"/>
      <c r="BW823" s="28"/>
      <c r="BX823" s="28"/>
      <c r="BY823" s="28"/>
      <c r="BZ823" s="28"/>
      <c r="CA823" s="28"/>
      <c r="CB823" s="28"/>
    </row>
    <row r="824" spans="1:80" s="3" customFormat="1" x14ac:dyDescent="0.25">
      <c r="A824" s="34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  <c r="BJ824" s="28"/>
      <c r="BK824" s="28"/>
      <c r="BL824" s="28"/>
      <c r="BM824" s="28"/>
      <c r="BN824" s="28"/>
      <c r="BO824" s="28"/>
      <c r="BP824" s="28"/>
      <c r="BQ824" s="28"/>
      <c r="BR824" s="28"/>
      <c r="BS824" s="28"/>
      <c r="BT824" s="28"/>
      <c r="BU824" s="28"/>
      <c r="BV824" s="28"/>
      <c r="BW824" s="28"/>
      <c r="BX824" s="28"/>
      <c r="BY824" s="28"/>
      <c r="BZ824" s="28"/>
      <c r="CA824" s="28"/>
      <c r="CB824" s="28"/>
    </row>
    <row r="825" spans="1:80" s="3" customFormat="1" x14ac:dyDescent="0.25">
      <c r="A825" s="34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  <c r="BJ825" s="28"/>
      <c r="BK825" s="28"/>
      <c r="BL825" s="28"/>
      <c r="BM825" s="28"/>
      <c r="BN825" s="28"/>
      <c r="BO825" s="28"/>
      <c r="BP825" s="28"/>
      <c r="BQ825" s="28"/>
      <c r="BR825" s="28"/>
      <c r="BS825" s="28"/>
      <c r="BT825" s="28"/>
      <c r="BU825" s="28"/>
      <c r="BV825" s="28"/>
      <c r="BW825" s="28"/>
      <c r="BX825" s="28"/>
      <c r="BY825" s="28"/>
      <c r="BZ825" s="28"/>
      <c r="CA825" s="28"/>
      <c r="CB825" s="28"/>
    </row>
    <row r="826" spans="1:80" s="3" customFormat="1" x14ac:dyDescent="0.25">
      <c r="A826" s="34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  <c r="BJ826" s="28"/>
      <c r="BK826" s="28"/>
      <c r="BL826" s="28"/>
      <c r="BM826" s="28"/>
      <c r="BN826" s="28"/>
      <c r="BO826" s="28"/>
      <c r="BP826" s="28"/>
      <c r="BQ826" s="28"/>
      <c r="BR826" s="28"/>
      <c r="BS826" s="28"/>
      <c r="BT826" s="28"/>
      <c r="BU826" s="28"/>
      <c r="BV826" s="28"/>
      <c r="BW826" s="28"/>
      <c r="BX826" s="28"/>
      <c r="BY826" s="28"/>
      <c r="BZ826" s="28"/>
      <c r="CA826" s="28"/>
      <c r="CB826" s="28"/>
    </row>
    <row r="827" spans="1:80" s="3" customFormat="1" x14ac:dyDescent="0.25">
      <c r="A827" s="34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  <c r="BJ827" s="28"/>
      <c r="BK827" s="28"/>
      <c r="BL827" s="28"/>
      <c r="BM827" s="28"/>
      <c r="BN827" s="28"/>
      <c r="BO827" s="28"/>
      <c r="BP827" s="28"/>
      <c r="BQ827" s="28"/>
      <c r="BR827" s="28"/>
      <c r="BS827" s="28"/>
      <c r="BT827" s="28"/>
      <c r="BU827" s="28"/>
      <c r="BV827" s="28"/>
      <c r="BW827" s="28"/>
      <c r="BX827" s="28"/>
      <c r="BY827" s="28"/>
      <c r="BZ827" s="28"/>
      <c r="CA827" s="28"/>
      <c r="CB827" s="28"/>
    </row>
    <row r="828" spans="1:80" s="3" customFormat="1" x14ac:dyDescent="0.25">
      <c r="A828" s="34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  <c r="BJ828" s="28"/>
      <c r="BK828" s="28"/>
      <c r="BL828" s="28"/>
      <c r="BM828" s="28"/>
      <c r="BN828" s="28"/>
      <c r="BO828" s="28"/>
      <c r="BP828" s="28"/>
      <c r="BQ828" s="28"/>
      <c r="BR828" s="28"/>
      <c r="BS828" s="28"/>
      <c r="BT828" s="28"/>
      <c r="BU828" s="28"/>
      <c r="BV828" s="28"/>
      <c r="BW828" s="28"/>
      <c r="BX828" s="28"/>
      <c r="BY828" s="28"/>
      <c r="BZ828" s="28"/>
      <c r="CA828" s="28"/>
      <c r="CB828" s="28"/>
    </row>
    <row r="829" spans="1:80" s="3" customFormat="1" x14ac:dyDescent="0.25">
      <c r="A829" s="34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  <c r="BJ829" s="28"/>
      <c r="BK829" s="28"/>
      <c r="BL829" s="28"/>
      <c r="BM829" s="28"/>
      <c r="BN829" s="28"/>
      <c r="BO829" s="28"/>
      <c r="BP829" s="28"/>
      <c r="BQ829" s="28"/>
      <c r="BR829" s="28"/>
      <c r="BS829" s="28"/>
      <c r="BT829" s="28"/>
      <c r="BU829" s="28"/>
      <c r="BV829" s="28"/>
      <c r="BW829" s="28"/>
      <c r="BX829" s="28"/>
      <c r="BY829" s="28"/>
      <c r="BZ829" s="28"/>
      <c r="CA829" s="28"/>
      <c r="CB829" s="28"/>
    </row>
    <row r="830" spans="1:80" s="3" customFormat="1" x14ac:dyDescent="0.25">
      <c r="A830" s="34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  <c r="BJ830" s="28"/>
      <c r="BK830" s="28"/>
      <c r="BL830" s="28"/>
      <c r="BM830" s="28"/>
      <c r="BN830" s="28"/>
      <c r="BO830" s="28"/>
      <c r="BP830" s="28"/>
      <c r="BQ830" s="28"/>
      <c r="BR830" s="28"/>
      <c r="BS830" s="28"/>
      <c r="BT830" s="28"/>
      <c r="BU830" s="28"/>
      <c r="BV830" s="28"/>
      <c r="BW830" s="28"/>
      <c r="BX830" s="28"/>
      <c r="BY830" s="28"/>
      <c r="BZ830" s="28"/>
      <c r="CA830" s="28"/>
      <c r="CB830" s="28"/>
    </row>
    <row r="831" spans="1:80" s="3" customFormat="1" x14ac:dyDescent="0.25">
      <c r="A831" s="34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  <c r="BA831" s="28"/>
      <c r="BB831" s="28"/>
      <c r="BC831" s="28"/>
      <c r="BD831" s="28"/>
      <c r="BE831" s="28"/>
      <c r="BF831" s="28"/>
      <c r="BG831" s="28"/>
      <c r="BH831" s="28"/>
      <c r="BI831" s="28"/>
      <c r="BJ831" s="28"/>
      <c r="BK831" s="28"/>
      <c r="BL831" s="28"/>
      <c r="BM831" s="28"/>
      <c r="BN831" s="28"/>
      <c r="BO831" s="28"/>
      <c r="BP831" s="28"/>
      <c r="BQ831" s="28"/>
      <c r="BR831" s="28"/>
      <c r="BS831" s="28"/>
      <c r="BT831" s="28"/>
      <c r="BU831" s="28"/>
      <c r="BV831" s="28"/>
      <c r="BW831" s="28"/>
      <c r="BX831" s="28"/>
      <c r="BY831" s="28"/>
      <c r="BZ831" s="28"/>
      <c r="CA831" s="28"/>
      <c r="CB831" s="28"/>
    </row>
    <row r="832" spans="1:80" s="3" customFormat="1" x14ac:dyDescent="0.25">
      <c r="A832" s="34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  <c r="BJ832" s="28"/>
      <c r="BK832" s="28"/>
      <c r="BL832" s="28"/>
      <c r="BM832" s="28"/>
      <c r="BN832" s="28"/>
      <c r="BO832" s="28"/>
      <c r="BP832" s="28"/>
      <c r="BQ832" s="28"/>
      <c r="BR832" s="28"/>
      <c r="BS832" s="28"/>
      <c r="BT832" s="28"/>
      <c r="BU832" s="28"/>
      <c r="BV832" s="28"/>
      <c r="BW832" s="28"/>
      <c r="BX832" s="28"/>
      <c r="BY832" s="28"/>
      <c r="BZ832" s="28"/>
      <c r="CA832" s="28"/>
      <c r="CB832" s="28"/>
    </row>
    <row r="833" spans="1:80" s="3" customFormat="1" x14ac:dyDescent="0.25">
      <c r="A833" s="34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  <c r="BJ833" s="28"/>
      <c r="BK833" s="28"/>
      <c r="BL833" s="28"/>
      <c r="BM833" s="28"/>
      <c r="BN833" s="28"/>
      <c r="BO833" s="28"/>
      <c r="BP833" s="28"/>
      <c r="BQ833" s="28"/>
      <c r="BR833" s="28"/>
      <c r="BS833" s="28"/>
      <c r="BT833" s="28"/>
      <c r="BU833" s="28"/>
      <c r="BV833" s="28"/>
      <c r="BW833" s="28"/>
      <c r="BX833" s="28"/>
      <c r="BY833" s="28"/>
      <c r="BZ833" s="28"/>
      <c r="CA833" s="28"/>
      <c r="CB833" s="28"/>
    </row>
    <row r="834" spans="1:80" s="3" customFormat="1" x14ac:dyDescent="0.25">
      <c r="A834" s="34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  <c r="BJ834" s="28"/>
      <c r="BK834" s="28"/>
      <c r="BL834" s="28"/>
      <c r="BM834" s="28"/>
      <c r="BN834" s="28"/>
      <c r="BO834" s="28"/>
      <c r="BP834" s="28"/>
      <c r="BQ834" s="28"/>
      <c r="BR834" s="28"/>
      <c r="BS834" s="28"/>
      <c r="BT834" s="28"/>
      <c r="BU834" s="28"/>
      <c r="BV834" s="28"/>
      <c r="BW834" s="28"/>
      <c r="BX834" s="28"/>
      <c r="BY834" s="28"/>
      <c r="BZ834" s="28"/>
      <c r="CA834" s="28"/>
      <c r="CB834" s="28"/>
    </row>
    <row r="835" spans="1:80" s="3" customFormat="1" x14ac:dyDescent="0.25">
      <c r="A835" s="34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  <c r="BA835" s="28"/>
      <c r="BB835" s="28"/>
      <c r="BC835" s="28"/>
      <c r="BD835" s="28"/>
      <c r="BE835" s="28"/>
      <c r="BF835" s="28"/>
      <c r="BG835" s="28"/>
      <c r="BH835" s="28"/>
      <c r="BI835" s="28"/>
      <c r="BJ835" s="28"/>
      <c r="BK835" s="28"/>
      <c r="BL835" s="28"/>
      <c r="BM835" s="28"/>
      <c r="BN835" s="28"/>
      <c r="BO835" s="28"/>
      <c r="BP835" s="28"/>
      <c r="BQ835" s="28"/>
      <c r="BR835" s="28"/>
      <c r="BS835" s="28"/>
      <c r="BT835" s="28"/>
      <c r="BU835" s="28"/>
      <c r="BV835" s="28"/>
      <c r="BW835" s="28"/>
      <c r="BX835" s="28"/>
      <c r="BY835" s="28"/>
      <c r="BZ835" s="28"/>
      <c r="CA835" s="28"/>
      <c r="CB835" s="28"/>
    </row>
    <row r="836" spans="1:80" s="3" customFormat="1" x14ac:dyDescent="0.25">
      <c r="A836" s="34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  <c r="BA836" s="28"/>
      <c r="BB836" s="28"/>
      <c r="BC836" s="28"/>
      <c r="BD836" s="28"/>
      <c r="BE836" s="28"/>
      <c r="BF836" s="28"/>
      <c r="BG836" s="28"/>
      <c r="BH836" s="28"/>
      <c r="BI836" s="28"/>
      <c r="BJ836" s="28"/>
      <c r="BK836" s="28"/>
      <c r="BL836" s="28"/>
      <c r="BM836" s="28"/>
      <c r="BN836" s="28"/>
      <c r="BO836" s="28"/>
      <c r="BP836" s="28"/>
      <c r="BQ836" s="28"/>
      <c r="BR836" s="28"/>
      <c r="BS836" s="28"/>
      <c r="BT836" s="28"/>
      <c r="BU836" s="28"/>
      <c r="BV836" s="28"/>
      <c r="BW836" s="28"/>
      <c r="BX836" s="28"/>
      <c r="BY836" s="28"/>
      <c r="BZ836" s="28"/>
      <c r="CA836" s="28"/>
      <c r="CB836" s="28"/>
    </row>
    <row r="837" spans="1:80" s="3" customFormat="1" x14ac:dyDescent="0.25">
      <c r="A837" s="34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  <c r="BJ837" s="28"/>
      <c r="BK837" s="28"/>
      <c r="BL837" s="28"/>
      <c r="BM837" s="28"/>
      <c r="BN837" s="28"/>
      <c r="BO837" s="28"/>
      <c r="BP837" s="28"/>
      <c r="BQ837" s="28"/>
      <c r="BR837" s="28"/>
      <c r="BS837" s="28"/>
      <c r="BT837" s="28"/>
      <c r="BU837" s="28"/>
      <c r="BV837" s="28"/>
      <c r="BW837" s="28"/>
      <c r="BX837" s="28"/>
      <c r="BY837" s="28"/>
      <c r="BZ837" s="28"/>
      <c r="CA837" s="28"/>
      <c r="CB837" s="28"/>
    </row>
    <row r="838" spans="1:80" s="3" customFormat="1" x14ac:dyDescent="0.25">
      <c r="A838" s="34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  <c r="BA838" s="28"/>
      <c r="BB838" s="28"/>
      <c r="BC838" s="28"/>
      <c r="BD838" s="28"/>
      <c r="BE838" s="28"/>
      <c r="BF838" s="28"/>
      <c r="BG838" s="28"/>
      <c r="BH838" s="28"/>
      <c r="BI838" s="28"/>
      <c r="BJ838" s="28"/>
      <c r="BK838" s="28"/>
      <c r="BL838" s="28"/>
      <c r="BM838" s="28"/>
      <c r="BN838" s="28"/>
      <c r="BO838" s="28"/>
      <c r="BP838" s="28"/>
      <c r="BQ838" s="28"/>
      <c r="BR838" s="28"/>
      <c r="BS838" s="28"/>
      <c r="BT838" s="28"/>
      <c r="BU838" s="28"/>
      <c r="BV838" s="28"/>
      <c r="BW838" s="28"/>
      <c r="BX838" s="28"/>
      <c r="BY838" s="28"/>
      <c r="BZ838" s="28"/>
      <c r="CA838" s="28"/>
      <c r="CB838" s="28"/>
    </row>
    <row r="839" spans="1:80" s="3" customFormat="1" x14ac:dyDescent="0.25">
      <c r="A839" s="34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  <c r="BJ839" s="28"/>
      <c r="BK839" s="28"/>
      <c r="BL839" s="28"/>
      <c r="BM839" s="28"/>
      <c r="BN839" s="28"/>
      <c r="BO839" s="28"/>
      <c r="BP839" s="28"/>
      <c r="BQ839" s="28"/>
      <c r="BR839" s="28"/>
      <c r="BS839" s="28"/>
      <c r="BT839" s="28"/>
      <c r="BU839" s="28"/>
      <c r="BV839" s="28"/>
      <c r="BW839" s="28"/>
      <c r="BX839" s="28"/>
      <c r="BY839" s="28"/>
      <c r="BZ839" s="28"/>
      <c r="CA839" s="28"/>
      <c r="CB839" s="28"/>
    </row>
    <row r="840" spans="1:80" s="3" customFormat="1" x14ac:dyDescent="0.25">
      <c r="A840" s="34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  <c r="BA840" s="28"/>
      <c r="BB840" s="28"/>
      <c r="BC840" s="28"/>
      <c r="BD840" s="28"/>
      <c r="BE840" s="28"/>
      <c r="BF840" s="28"/>
      <c r="BG840" s="28"/>
      <c r="BH840" s="28"/>
      <c r="BI840" s="28"/>
      <c r="BJ840" s="28"/>
      <c r="BK840" s="28"/>
      <c r="BL840" s="28"/>
      <c r="BM840" s="28"/>
      <c r="BN840" s="28"/>
      <c r="BO840" s="28"/>
      <c r="BP840" s="28"/>
      <c r="BQ840" s="28"/>
      <c r="BR840" s="28"/>
      <c r="BS840" s="28"/>
      <c r="BT840" s="28"/>
      <c r="BU840" s="28"/>
      <c r="BV840" s="28"/>
      <c r="BW840" s="28"/>
      <c r="BX840" s="28"/>
      <c r="BY840" s="28"/>
      <c r="BZ840" s="28"/>
      <c r="CA840" s="28"/>
      <c r="CB840" s="28"/>
    </row>
    <row r="841" spans="1:80" s="3" customFormat="1" x14ac:dyDescent="0.25">
      <c r="A841" s="34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/>
      <c r="AW841" s="28"/>
      <c r="AX841" s="28"/>
      <c r="AY841" s="28"/>
      <c r="AZ841" s="28"/>
      <c r="BA841" s="28"/>
      <c r="BB841" s="28"/>
      <c r="BC841" s="28"/>
      <c r="BD841" s="28"/>
      <c r="BE841" s="28"/>
      <c r="BF841" s="28"/>
      <c r="BG841" s="28"/>
      <c r="BH841" s="28"/>
      <c r="BI841" s="28"/>
      <c r="BJ841" s="28"/>
      <c r="BK841" s="28"/>
      <c r="BL841" s="28"/>
      <c r="BM841" s="28"/>
      <c r="BN841" s="28"/>
      <c r="BO841" s="28"/>
      <c r="BP841" s="28"/>
      <c r="BQ841" s="28"/>
      <c r="BR841" s="28"/>
      <c r="BS841" s="28"/>
      <c r="BT841" s="28"/>
      <c r="BU841" s="28"/>
      <c r="BV841" s="28"/>
      <c r="BW841" s="28"/>
      <c r="BX841" s="28"/>
      <c r="BY841" s="28"/>
      <c r="BZ841" s="28"/>
      <c r="CA841" s="28"/>
      <c r="CB841" s="28"/>
    </row>
    <row r="842" spans="1:80" s="3" customFormat="1" x14ac:dyDescent="0.25">
      <c r="A842" s="34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  <c r="BA842" s="28"/>
      <c r="BB842" s="28"/>
      <c r="BC842" s="28"/>
      <c r="BD842" s="28"/>
      <c r="BE842" s="28"/>
      <c r="BF842" s="28"/>
      <c r="BG842" s="28"/>
      <c r="BH842" s="28"/>
      <c r="BI842" s="28"/>
      <c r="BJ842" s="28"/>
      <c r="BK842" s="28"/>
      <c r="BL842" s="28"/>
      <c r="BM842" s="28"/>
      <c r="BN842" s="28"/>
      <c r="BO842" s="28"/>
      <c r="BP842" s="28"/>
      <c r="BQ842" s="28"/>
      <c r="BR842" s="28"/>
      <c r="BS842" s="28"/>
      <c r="BT842" s="28"/>
      <c r="BU842" s="28"/>
      <c r="BV842" s="28"/>
      <c r="BW842" s="28"/>
      <c r="BX842" s="28"/>
      <c r="BY842" s="28"/>
      <c r="BZ842" s="28"/>
      <c r="CA842" s="28"/>
      <c r="CB842" s="28"/>
    </row>
    <row r="843" spans="1:80" s="3" customFormat="1" x14ac:dyDescent="0.25">
      <c r="A843" s="34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  <c r="BJ843" s="28"/>
      <c r="BK843" s="28"/>
      <c r="BL843" s="28"/>
      <c r="BM843" s="28"/>
      <c r="BN843" s="28"/>
      <c r="BO843" s="28"/>
      <c r="BP843" s="28"/>
      <c r="BQ843" s="28"/>
      <c r="BR843" s="28"/>
      <c r="BS843" s="28"/>
      <c r="BT843" s="28"/>
      <c r="BU843" s="28"/>
      <c r="BV843" s="28"/>
      <c r="BW843" s="28"/>
      <c r="BX843" s="28"/>
      <c r="BY843" s="28"/>
      <c r="BZ843" s="28"/>
      <c r="CA843" s="28"/>
      <c r="CB843" s="28"/>
    </row>
    <row r="844" spans="1:80" s="3" customFormat="1" x14ac:dyDescent="0.25">
      <c r="A844" s="34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  <c r="BO844" s="28"/>
      <c r="BP844" s="28"/>
      <c r="BQ844" s="28"/>
      <c r="BR844" s="28"/>
      <c r="BS844" s="28"/>
      <c r="BT844" s="28"/>
      <c r="BU844" s="28"/>
      <c r="BV844" s="28"/>
      <c r="BW844" s="28"/>
      <c r="BX844" s="28"/>
      <c r="BY844" s="28"/>
      <c r="BZ844" s="28"/>
      <c r="CA844" s="28"/>
      <c r="CB844" s="28"/>
    </row>
    <row r="845" spans="1:80" s="3" customFormat="1" x14ac:dyDescent="0.25">
      <c r="A845" s="34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  <c r="BA845" s="28"/>
      <c r="BB845" s="28"/>
      <c r="BC845" s="28"/>
      <c r="BD845" s="28"/>
      <c r="BE845" s="28"/>
      <c r="BF845" s="28"/>
      <c r="BG845" s="28"/>
      <c r="BH845" s="28"/>
      <c r="BI845" s="28"/>
      <c r="BJ845" s="28"/>
      <c r="BK845" s="28"/>
      <c r="BL845" s="28"/>
      <c r="BM845" s="28"/>
      <c r="BN845" s="28"/>
      <c r="BO845" s="28"/>
      <c r="BP845" s="28"/>
      <c r="BQ845" s="28"/>
      <c r="BR845" s="28"/>
      <c r="BS845" s="28"/>
      <c r="BT845" s="28"/>
      <c r="BU845" s="28"/>
      <c r="BV845" s="28"/>
      <c r="BW845" s="28"/>
      <c r="BX845" s="28"/>
      <c r="BY845" s="28"/>
      <c r="BZ845" s="28"/>
      <c r="CA845" s="28"/>
      <c r="CB845" s="28"/>
    </row>
    <row r="846" spans="1:80" s="3" customFormat="1" x14ac:dyDescent="0.25">
      <c r="A846" s="34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  <c r="BJ846" s="28"/>
      <c r="BK846" s="28"/>
      <c r="BL846" s="28"/>
      <c r="BM846" s="28"/>
      <c r="BN846" s="28"/>
      <c r="BO846" s="28"/>
      <c r="BP846" s="28"/>
      <c r="BQ846" s="28"/>
      <c r="BR846" s="28"/>
      <c r="BS846" s="28"/>
      <c r="BT846" s="28"/>
      <c r="BU846" s="28"/>
      <c r="BV846" s="28"/>
      <c r="BW846" s="28"/>
      <c r="BX846" s="28"/>
      <c r="BY846" s="28"/>
      <c r="BZ846" s="28"/>
      <c r="CA846" s="28"/>
      <c r="CB846" s="28"/>
    </row>
    <row r="847" spans="1:80" s="3" customFormat="1" x14ac:dyDescent="0.25">
      <c r="A847" s="34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  <c r="BA847" s="28"/>
      <c r="BB847" s="28"/>
      <c r="BC847" s="28"/>
      <c r="BD847" s="28"/>
      <c r="BE847" s="28"/>
      <c r="BF847" s="28"/>
      <c r="BG847" s="28"/>
      <c r="BH847" s="28"/>
      <c r="BI847" s="28"/>
      <c r="BJ847" s="28"/>
      <c r="BK847" s="28"/>
      <c r="BL847" s="28"/>
      <c r="BM847" s="28"/>
      <c r="BN847" s="28"/>
      <c r="BO847" s="28"/>
      <c r="BP847" s="28"/>
      <c r="BQ847" s="28"/>
      <c r="BR847" s="28"/>
      <c r="BS847" s="28"/>
      <c r="BT847" s="28"/>
      <c r="BU847" s="28"/>
      <c r="BV847" s="28"/>
      <c r="BW847" s="28"/>
      <c r="BX847" s="28"/>
      <c r="BY847" s="28"/>
      <c r="BZ847" s="28"/>
      <c r="CA847" s="28"/>
      <c r="CB847" s="28"/>
    </row>
    <row r="848" spans="1:80" s="3" customFormat="1" x14ac:dyDescent="0.25">
      <c r="A848" s="34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  <c r="BA848" s="28"/>
      <c r="BB848" s="28"/>
      <c r="BC848" s="28"/>
      <c r="BD848" s="28"/>
      <c r="BE848" s="28"/>
      <c r="BF848" s="28"/>
      <c r="BG848" s="28"/>
      <c r="BH848" s="28"/>
      <c r="BI848" s="28"/>
      <c r="BJ848" s="28"/>
      <c r="BK848" s="28"/>
      <c r="BL848" s="28"/>
      <c r="BM848" s="28"/>
      <c r="BN848" s="28"/>
      <c r="BO848" s="28"/>
      <c r="BP848" s="28"/>
      <c r="BQ848" s="28"/>
      <c r="BR848" s="28"/>
      <c r="BS848" s="28"/>
      <c r="BT848" s="28"/>
      <c r="BU848" s="28"/>
      <c r="BV848" s="28"/>
      <c r="BW848" s="28"/>
      <c r="BX848" s="28"/>
      <c r="BY848" s="28"/>
      <c r="BZ848" s="28"/>
      <c r="CA848" s="28"/>
      <c r="CB848" s="28"/>
    </row>
    <row r="849" spans="1:80" s="3" customFormat="1" x14ac:dyDescent="0.25">
      <c r="A849" s="34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  <c r="BB849" s="28"/>
      <c r="BC849" s="28"/>
      <c r="BD849" s="28"/>
      <c r="BE849" s="28"/>
      <c r="BF849" s="28"/>
      <c r="BG849" s="28"/>
      <c r="BH849" s="28"/>
      <c r="BI849" s="28"/>
      <c r="BJ849" s="28"/>
      <c r="BK849" s="28"/>
      <c r="BL849" s="28"/>
      <c r="BM849" s="28"/>
      <c r="BN849" s="28"/>
      <c r="BO849" s="28"/>
      <c r="BP849" s="28"/>
      <c r="BQ849" s="28"/>
      <c r="BR849" s="28"/>
      <c r="BS849" s="28"/>
      <c r="BT849" s="28"/>
      <c r="BU849" s="28"/>
      <c r="BV849" s="28"/>
      <c r="BW849" s="28"/>
      <c r="BX849" s="28"/>
      <c r="BY849" s="28"/>
      <c r="BZ849" s="28"/>
      <c r="CA849" s="28"/>
      <c r="CB849" s="28"/>
    </row>
    <row r="850" spans="1:80" s="3" customFormat="1" x14ac:dyDescent="0.25">
      <c r="A850" s="34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  <c r="BB850" s="28"/>
      <c r="BC850" s="28"/>
      <c r="BD850" s="28"/>
      <c r="BE850" s="28"/>
      <c r="BF850" s="28"/>
      <c r="BG850" s="28"/>
      <c r="BH850" s="28"/>
      <c r="BI850" s="28"/>
      <c r="BJ850" s="28"/>
      <c r="BK850" s="28"/>
      <c r="BL850" s="28"/>
      <c r="BM850" s="28"/>
      <c r="BN850" s="28"/>
      <c r="BO850" s="28"/>
      <c r="BP850" s="28"/>
      <c r="BQ850" s="28"/>
      <c r="BR850" s="28"/>
      <c r="BS850" s="28"/>
      <c r="BT850" s="28"/>
      <c r="BU850" s="28"/>
      <c r="BV850" s="28"/>
      <c r="BW850" s="28"/>
      <c r="BX850" s="28"/>
      <c r="BY850" s="28"/>
      <c r="BZ850" s="28"/>
      <c r="CA850" s="28"/>
      <c r="CB850" s="28"/>
    </row>
    <row r="851" spans="1:80" s="3" customFormat="1" x14ac:dyDescent="0.25">
      <c r="A851" s="34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  <c r="BB851" s="28"/>
      <c r="BC851" s="28"/>
      <c r="BD851" s="28"/>
      <c r="BE851" s="28"/>
      <c r="BF851" s="28"/>
      <c r="BG851" s="28"/>
      <c r="BH851" s="28"/>
      <c r="BI851" s="28"/>
      <c r="BJ851" s="28"/>
      <c r="BK851" s="28"/>
      <c r="BL851" s="28"/>
      <c r="BM851" s="28"/>
      <c r="BN851" s="28"/>
      <c r="BO851" s="28"/>
      <c r="BP851" s="28"/>
      <c r="BQ851" s="28"/>
      <c r="BR851" s="28"/>
      <c r="BS851" s="28"/>
      <c r="BT851" s="28"/>
      <c r="BU851" s="28"/>
      <c r="BV851" s="28"/>
      <c r="BW851" s="28"/>
      <c r="BX851" s="28"/>
      <c r="BY851" s="28"/>
      <c r="BZ851" s="28"/>
      <c r="CA851" s="28"/>
      <c r="CB851" s="28"/>
    </row>
    <row r="852" spans="1:80" s="3" customFormat="1" x14ac:dyDescent="0.25">
      <c r="A852" s="34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  <c r="BA852" s="28"/>
      <c r="BB852" s="28"/>
      <c r="BC852" s="28"/>
      <c r="BD852" s="28"/>
      <c r="BE852" s="28"/>
      <c r="BF852" s="28"/>
      <c r="BG852" s="28"/>
      <c r="BH852" s="28"/>
      <c r="BI852" s="28"/>
      <c r="BJ852" s="28"/>
      <c r="BK852" s="28"/>
      <c r="BL852" s="28"/>
      <c r="BM852" s="28"/>
      <c r="BN852" s="28"/>
      <c r="BO852" s="28"/>
      <c r="BP852" s="28"/>
      <c r="BQ852" s="28"/>
      <c r="BR852" s="28"/>
      <c r="BS852" s="28"/>
      <c r="BT852" s="28"/>
      <c r="BU852" s="28"/>
      <c r="BV852" s="28"/>
      <c r="BW852" s="28"/>
      <c r="BX852" s="28"/>
      <c r="BY852" s="28"/>
      <c r="BZ852" s="28"/>
      <c r="CA852" s="28"/>
      <c r="CB852" s="28"/>
    </row>
    <row r="853" spans="1:80" s="3" customFormat="1" x14ac:dyDescent="0.25">
      <c r="A853" s="34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  <c r="BB853" s="28"/>
      <c r="BC853" s="28"/>
      <c r="BD853" s="28"/>
      <c r="BE853" s="28"/>
      <c r="BF853" s="28"/>
      <c r="BG853" s="28"/>
      <c r="BH853" s="28"/>
      <c r="BI853" s="28"/>
      <c r="BJ853" s="28"/>
      <c r="BK853" s="28"/>
      <c r="BL853" s="28"/>
      <c r="BM853" s="28"/>
      <c r="BN853" s="28"/>
      <c r="BO853" s="28"/>
      <c r="BP853" s="28"/>
      <c r="BQ853" s="28"/>
      <c r="BR853" s="28"/>
      <c r="BS853" s="28"/>
      <c r="BT853" s="28"/>
      <c r="BU853" s="28"/>
      <c r="BV853" s="28"/>
      <c r="BW853" s="28"/>
      <c r="BX853" s="28"/>
      <c r="BY853" s="28"/>
      <c r="BZ853" s="28"/>
      <c r="CA853" s="28"/>
      <c r="CB853" s="28"/>
    </row>
    <row r="854" spans="1:80" s="3" customFormat="1" x14ac:dyDescent="0.25">
      <c r="A854" s="34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  <c r="BA854" s="28"/>
      <c r="BB854" s="28"/>
      <c r="BC854" s="28"/>
      <c r="BD854" s="28"/>
      <c r="BE854" s="28"/>
      <c r="BF854" s="28"/>
      <c r="BG854" s="28"/>
      <c r="BH854" s="28"/>
      <c r="BI854" s="28"/>
      <c r="BJ854" s="28"/>
      <c r="BK854" s="28"/>
      <c r="BL854" s="28"/>
      <c r="BM854" s="28"/>
      <c r="BN854" s="28"/>
      <c r="BO854" s="28"/>
      <c r="BP854" s="28"/>
      <c r="BQ854" s="28"/>
      <c r="BR854" s="28"/>
      <c r="BS854" s="28"/>
      <c r="BT854" s="28"/>
      <c r="BU854" s="28"/>
      <c r="BV854" s="28"/>
      <c r="BW854" s="28"/>
      <c r="BX854" s="28"/>
      <c r="BY854" s="28"/>
      <c r="BZ854" s="28"/>
      <c r="CA854" s="28"/>
      <c r="CB854" s="28"/>
    </row>
    <row r="855" spans="1:80" s="3" customFormat="1" x14ac:dyDescent="0.25">
      <c r="A855" s="34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  <c r="BA855" s="28"/>
      <c r="BB855" s="28"/>
      <c r="BC855" s="28"/>
      <c r="BD855" s="28"/>
      <c r="BE855" s="28"/>
      <c r="BF855" s="28"/>
      <c r="BG855" s="28"/>
      <c r="BH855" s="28"/>
      <c r="BI855" s="28"/>
      <c r="BJ855" s="28"/>
      <c r="BK855" s="28"/>
      <c r="BL855" s="28"/>
      <c r="BM855" s="28"/>
      <c r="BN855" s="28"/>
      <c r="BO855" s="28"/>
      <c r="BP855" s="28"/>
      <c r="BQ855" s="28"/>
      <c r="BR855" s="28"/>
      <c r="BS855" s="28"/>
      <c r="BT855" s="28"/>
      <c r="BU855" s="28"/>
      <c r="BV855" s="28"/>
      <c r="BW855" s="28"/>
      <c r="BX855" s="28"/>
      <c r="BY855" s="28"/>
      <c r="BZ855" s="28"/>
      <c r="CA855" s="28"/>
      <c r="CB855" s="28"/>
    </row>
    <row r="856" spans="1:80" s="3" customFormat="1" x14ac:dyDescent="0.25">
      <c r="A856" s="34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  <c r="BA856" s="28"/>
      <c r="BB856" s="28"/>
      <c r="BC856" s="28"/>
      <c r="BD856" s="28"/>
      <c r="BE856" s="28"/>
      <c r="BF856" s="28"/>
      <c r="BG856" s="28"/>
      <c r="BH856" s="28"/>
      <c r="BI856" s="28"/>
      <c r="BJ856" s="28"/>
      <c r="BK856" s="28"/>
      <c r="BL856" s="28"/>
      <c r="BM856" s="28"/>
      <c r="BN856" s="28"/>
      <c r="BO856" s="28"/>
      <c r="BP856" s="28"/>
      <c r="BQ856" s="28"/>
      <c r="BR856" s="28"/>
      <c r="BS856" s="28"/>
      <c r="BT856" s="28"/>
      <c r="BU856" s="28"/>
      <c r="BV856" s="28"/>
      <c r="BW856" s="28"/>
      <c r="BX856" s="28"/>
      <c r="BY856" s="28"/>
      <c r="BZ856" s="28"/>
      <c r="CA856" s="28"/>
      <c r="CB856" s="28"/>
    </row>
    <row r="857" spans="1:80" s="3" customFormat="1" x14ac:dyDescent="0.25">
      <c r="A857" s="34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  <c r="BA857" s="28"/>
      <c r="BB857" s="28"/>
      <c r="BC857" s="28"/>
      <c r="BD857" s="28"/>
      <c r="BE857" s="28"/>
      <c r="BF857" s="28"/>
      <c r="BG857" s="28"/>
      <c r="BH857" s="28"/>
      <c r="BI857" s="28"/>
      <c r="BJ857" s="28"/>
      <c r="BK857" s="28"/>
      <c r="BL857" s="28"/>
      <c r="BM857" s="28"/>
      <c r="BN857" s="28"/>
      <c r="BO857" s="28"/>
      <c r="BP857" s="28"/>
      <c r="BQ857" s="28"/>
      <c r="BR857" s="28"/>
      <c r="BS857" s="28"/>
      <c r="BT857" s="28"/>
      <c r="BU857" s="28"/>
      <c r="BV857" s="28"/>
      <c r="BW857" s="28"/>
      <c r="BX857" s="28"/>
      <c r="BY857" s="28"/>
      <c r="BZ857" s="28"/>
      <c r="CA857" s="28"/>
      <c r="CB857" s="28"/>
    </row>
    <row r="858" spans="1:80" s="3" customFormat="1" x14ac:dyDescent="0.25">
      <c r="A858" s="34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  <c r="BA858" s="28"/>
      <c r="BB858" s="28"/>
      <c r="BC858" s="28"/>
      <c r="BD858" s="28"/>
      <c r="BE858" s="28"/>
      <c r="BF858" s="28"/>
      <c r="BG858" s="28"/>
      <c r="BH858" s="28"/>
      <c r="BI858" s="28"/>
      <c r="BJ858" s="28"/>
      <c r="BK858" s="28"/>
      <c r="BL858" s="28"/>
      <c r="BM858" s="28"/>
      <c r="BN858" s="28"/>
      <c r="BO858" s="28"/>
      <c r="BP858" s="28"/>
      <c r="BQ858" s="28"/>
      <c r="BR858" s="28"/>
      <c r="BS858" s="28"/>
      <c r="BT858" s="28"/>
      <c r="BU858" s="28"/>
      <c r="BV858" s="28"/>
      <c r="BW858" s="28"/>
      <c r="BX858" s="28"/>
      <c r="BY858" s="28"/>
      <c r="BZ858" s="28"/>
      <c r="CA858" s="28"/>
      <c r="CB858" s="28"/>
    </row>
    <row r="859" spans="1:80" s="3" customFormat="1" x14ac:dyDescent="0.25">
      <c r="A859" s="34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  <c r="BA859" s="28"/>
      <c r="BB859" s="28"/>
      <c r="BC859" s="28"/>
      <c r="BD859" s="28"/>
      <c r="BE859" s="28"/>
      <c r="BF859" s="28"/>
      <c r="BG859" s="28"/>
      <c r="BH859" s="28"/>
      <c r="BI859" s="28"/>
      <c r="BJ859" s="28"/>
      <c r="BK859" s="28"/>
      <c r="BL859" s="28"/>
      <c r="BM859" s="28"/>
      <c r="BN859" s="28"/>
      <c r="BO859" s="28"/>
      <c r="BP859" s="28"/>
      <c r="BQ859" s="28"/>
      <c r="BR859" s="28"/>
      <c r="BS859" s="28"/>
      <c r="BT859" s="28"/>
      <c r="BU859" s="28"/>
      <c r="BV859" s="28"/>
      <c r="BW859" s="28"/>
      <c r="BX859" s="28"/>
      <c r="BY859" s="28"/>
      <c r="BZ859" s="28"/>
      <c r="CA859" s="28"/>
      <c r="CB859" s="28"/>
    </row>
    <row r="860" spans="1:80" s="3" customFormat="1" x14ac:dyDescent="0.25">
      <c r="A860" s="34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  <c r="BA860" s="28"/>
      <c r="BB860" s="28"/>
      <c r="BC860" s="28"/>
      <c r="BD860" s="28"/>
      <c r="BE860" s="28"/>
      <c r="BF860" s="28"/>
      <c r="BG860" s="28"/>
      <c r="BH860" s="28"/>
      <c r="BI860" s="28"/>
      <c r="BJ860" s="28"/>
      <c r="BK860" s="28"/>
      <c r="BL860" s="28"/>
      <c r="BM860" s="28"/>
      <c r="BN860" s="28"/>
      <c r="BO860" s="28"/>
      <c r="BP860" s="28"/>
      <c r="BQ860" s="28"/>
      <c r="BR860" s="28"/>
      <c r="BS860" s="28"/>
      <c r="BT860" s="28"/>
      <c r="BU860" s="28"/>
      <c r="BV860" s="28"/>
      <c r="BW860" s="28"/>
      <c r="BX860" s="28"/>
      <c r="BY860" s="28"/>
      <c r="BZ860" s="28"/>
      <c r="CA860" s="28"/>
      <c r="CB860" s="28"/>
    </row>
    <row r="861" spans="1:80" s="3" customFormat="1" x14ac:dyDescent="0.25">
      <c r="A861" s="34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  <c r="BA861" s="28"/>
      <c r="BB861" s="28"/>
      <c r="BC861" s="28"/>
      <c r="BD861" s="28"/>
      <c r="BE861" s="28"/>
      <c r="BF861" s="28"/>
      <c r="BG861" s="28"/>
      <c r="BH861" s="28"/>
      <c r="BI861" s="28"/>
      <c r="BJ861" s="28"/>
      <c r="BK861" s="28"/>
      <c r="BL861" s="28"/>
      <c r="BM861" s="28"/>
      <c r="BN861" s="28"/>
      <c r="BO861" s="28"/>
      <c r="BP861" s="28"/>
      <c r="BQ861" s="28"/>
      <c r="BR861" s="28"/>
      <c r="BS861" s="28"/>
      <c r="BT861" s="28"/>
      <c r="BU861" s="28"/>
      <c r="BV861" s="28"/>
      <c r="BW861" s="28"/>
      <c r="BX861" s="28"/>
      <c r="BY861" s="28"/>
      <c r="BZ861" s="28"/>
      <c r="CA861" s="28"/>
      <c r="CB861" s="28"/>
    </row>
    <row r="862" spans="1:80" s="3" customFormat="1" x14ac:dyDescent="0.25">
      <c r="A862" s="34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  <c r="BB862" s="28"/>
      <c r="BC862" s="28"/>
      <c r="BD862" s="28"/>
      <c r="BE862" s="28"/>
      <c r="BF862" s="28"/>
      <c r="BG862" s="28"/>
      <c r="BH862" s="28"/>
      <c r="BI862" s="28"/>
      <c r="BJ862" s="28"/>
      <c r="BK862" s="28"/>
      <c r="BL862" s="28"/>
      <c r="BM862" s="28"/>
      <c r="BN862" s="28"/>
      <c r="BO862" s="28"/>
      <c r="BP862" s="28"/>
      <c r="BQ862" s="28"/>
      <c r="BR862" s="28"/>
      <c r="BS862" s="28"/>
      <c r="BT862" s="28"/>
      <c r="BU862" s="28"/>
      <c r="BV862" s="28"/>
      <c r="BW862" s="28"/>
      <c r="BX862" s="28"/>
      <c r="BY862" s="28"/>
      <c r="BZ862" s="28"/>
      <c r="CA862" s="28"/>
      <c r="CB862" s="28"/>
    </row>
    <row r="863" spans="1:80" s="3" customFormat="1" x14ac:dyDescent="0.25">
      <c r="A863" s="34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  <c r="BA863" s="28"/>
      <c r="BB863" s="28"/>
      <c r="BC863" s="28"/>
      <c r="BD863" s="28"/>
      <c r="BE863" s="28"/>
      <c r="BF863" s="28"/>
      <c r="BG863" s="28"/>
      <c r="BH863" s="28"/>
      <c r="BI863" s="28"/>
      <c r="BJ863" s="28"/>
      <c r="BK863" s="28"/>
      <c r="BL863" s="28"/>
      <c r="BM863" s="28"/>
      <c r="BN863" s="28"/>
      <c r="BO863" s="28"/>
      <c r="BP863" s="28"/>
      <c r="BQ863" s="28"/>
      <c r="BR863" s="28"/>
      <c r="BS863" s="28"/>
      <c r="BT863" s="28"/>
      <c r="BU863" s="28"/>
      <c r="BV863" s="28"/>
      <c r="BW863" s="28"/>
      <c r="BX863" s="28"/>
      <c r="BY863" s="28"/>
      <c r="BZ863" s="28"/>
      <c r="CA863" s="28"/>
      <c r="CB863" s="28"/>
    </row>
    <row r="864" spans="1:80" s="3" customFormat="1" x14ac:dyDescent="0.25">
      <c r="A864" s="34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8"/>
      <c r="BI864" s="28"/>
      <c r="BJ864" s="28"/>
      <c r="BK864" s="28"/>
      <c r="BL864" s="28"/>
      <c r="BM864" s="28"/>
      <c r="BN864" s="28"/>
      <c r="BO864" s="28"/>
      <c r="BP864" s="28"/>
      <c r="BQ864" s="28"/>
      <c r="BR864" s="28"/>
      <c r="BS864" s="28"/>
      <c r="BT864" s="28"/>
      <c r="BU864" s="28"/>
      <c r="BV864" s="28"/>
      <c r="BW864" s="28"/>
      <c r="BX864" s="28"/>
      <c r="BY864" s="28"/>
      <c r="BZ864" s="28"/>
      <c r="CA864" s="28"/>
      <c r="CB864" s="28"/>
    </row>
    <row r="865" spans="1:80" s="3" customFormat="1" x14ac:dyDescent="0.25">
      <c r="A865" s="34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8"/>
      <c r="BI865" s="28"/>
      <c r="BJ865" s="28"/>
      <c r="BK865" s="28"/>
      <c r="BL865" s="28"/>
      <c r="BM865" s="28"/>
      <c r="BN865" s="28"/>
      <c r="BO865" s="28"/>
      <c r="BP865" s="28"/>
      <c r="BQ865" s="28"/>
      <c r="BR865" s="28"/>
      <c r="BS865" s="28"/>
      <c r="BT865" s="28"/>
      <c r="BU865" s="28"/>
      <c r="BV865" s="28"/>
      <c r="BW865" s="28"/>
      <c r="BX865" s="28"/>
      <c r="BY865" s="28"/>
      <c r="BZ865" s="28"/>
      <c r="CA865" s="28"/>
      <c r="CB865" s="28"/>
    </row>
    <row r="866" spans="1:80" s="3" customFormat="1" x14ac:dyDescent="0.25">
      <c r="A866" s="34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  <c r="BG866" s="28"/>
      <c r="BH866" s="28"/>
      <c r="BI866" s="28"/>
      <c r="BJ866" s="28"/>
      <c r="BK866" s="28"/>
      <c r="BL866" s="28"/>
      <c r="BM866" s="28"/>
      <c r="BN866" s="28"/>
      <c r="BO866" s="28"/>
      <c r="BP866" s="28"/>
      <c r="BQ866" s="28"/>
      <c r="BR866" s="28"/>
      <c r="BS866" s="28"/>
      <c r="BT866" s="28"/>
      <c r="BU866" s="28"/>
      <c r="BV866" s="28"/>
      <c r="BW866" s="28"/>
      <c r="BX866" s="28"/>
      <c r="BY866" s="28"/>
      <c r="BZ866" s="28"/>
      <c r="CA866" s="28"/>
      <c r="CB866" s="28"/>
    </row>
    <row r="867" spans="1:80" s="3" customFormat="1" x14ac:dyDescent="0.25">
      <c r="A867" s="34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8"/>
      <c r="BI867" s="28"/>
      <c r="BJ867" s="28"/>
      <c r="BK867" s="28"/>
      <c r="BL867" s="28"/>
      <c r="BM867" s="28"/>
      <c r="BN867" s="28"/>
      <c r="BO867" s="28"/>
      <c r="BP867" s="28"/>
      <c r="BQ867" s="28"/>
      <c r="BR867" s="28"/>
      <c r="BS867" s="28"/>
      <c r="BT867" s="28"/>
      <c r="BU867" s="28"/>
      <c r="BV867" s="28"/>
      <c r="BW867" s="28"/>
      <c r="BX867" s="28"/>
      <c r="BY867" s="28"/>
      <c r="BZ867" s="28"/>
      <c r="CA867" s="28"/>
      <c r="CB867" s="28"/>
    </row>
    <row r="868" spans="1:80" s="3" customFormat="1" x14ac:dyDescent="0.25">
      <c r="A868" s="34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  <c r="BG868" s="28"/>
      <c r="BH868" s="28"/>
      <c r="BI868" s="28"/>
      <c r="BJ868" s="28"/>
      <c r="BK868" s="28"/>
      <c r="BL868" s="28"/>
      <c r="BM868" s="28"/>
      <c r="BN868" s="28"/>
      <c r="BO868" s="28"/>
      <c r="BP868" s="28"/>
      <c r="BQ868" s="28"/>
      <c r="BR868" s="28"/>
      <c r="BS868" s="28"/>
      <c r="BT868" s="28"/>
      <c r="BU868" s="28"/>
      <c r="BV868" s="28"/>
      <c r="BW868" s="28"/>
      <c r="BX868" s="28"/>
      <c r="BY868" s="28"/>
      <c r="BZ868" s="28"/>
      <c r="CA868" s="28"/>
      <c r="CB868" s="28"/>
    </row>
    <row r="869" spans="1:80" s="3" customFormat="1" x14ac:dyDescent="0.25">
      <c r="A869" s="34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  <c r="BG869" s="28"/>
      <c r="BH869" s="28"/>
      <c r="BI869" s="28"/>
      <c r="BJ869" s="28"/>
      <c r="BK869" s="28"/>
      <c r="BL869" s="28"/>
      <c r="BM869" s="28"/>
      <c r="BN869" s="28"/>
      <c r="BO869" s="28"/>
      <c r="BP869" s="28"/>
      <c r="BQ869" s="28"/>
      <c r="BR869" s="28"/>
      <c r="BS869" s="28"/>
      <c r="BT869" s="28"/>
      <c r="BU869" s="28"/>
      <c r="BV869" s="28"/>
      <c r="BW869" s="28"/>
      <c r="BX869" s="28"/>
      <c r="BY869" s="28"/>
      <c r="BZ869" s="28"/>
      <c r="CA869" s="28"/>
      <c r="CB869" s="28"/>
    </row>
    <row r="870" spans="1:80" s="3" customFormat="1" x14ac:dyDescent="0.25">
      <c r="A870" s="34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  <c r="BG870" s="28"/>
      <c r="BH870" s="28"/>
      <c r="BI870" s="28"/>
      <c r="BJ870" s="28"/>
      <c r="BK870" s="28"/>
      <c r="BL870" s="28"/>
      <c r="BM870" s="28"/>
      <c r="BN870" s="28"/>
      <c r="BO870" s="28"/>
      <c r="BP870" s="28"/>
      <c r="BQ870" s="28"/>
      <c r="BR870" s="28"/>
      <c r="BS870" s="28"/>
      <c r="BT870" s="28"/>
      <c r="BU870" s="28"/>
      <c r="BV870" s="28"/>
      <c r="BW870" s="28"/>
      <c r="BX870" s="28"/>
      <c r="BY870" s="28"/>
      <c r="BZ870" s="28"/>
      <c r="CA870" s="28"/>
      <c r="CB870" s="28"/>
    </row>
    <row r="871" spans="1:80" s="3" customFormat="1" x14ac:dyDescent="0.25">
      <c r="A871" s="34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8"/>
      <c r="BI871" s="28"/>
      <c r="BJ871" s="28"/>
      <c r="BK871" s="28"/>
      <c r="BL871" s="28"/>
      <c r="BM871" s="28"/>
      <c r="BN871" s="28"/>
      <c r="BO871" s="28"/>
      <c r="BP871" s="28"/>
      <c r="BQ871" s="28"/>
      <c r="BR871" s="28"/>
      <c r="BS871" s="28"/>
      <c r="BT871" s="28"/>
      <c r="BU871" s="28"/>
      <c r="BV871" s="28"/>
      <c r="BW871" s="28"/>
      <c r="BX871" s="28"/>
      <c r="BY871" s="28"/>
      <c r="BZ871" s="28"/>
      <c r="CA871" s="28"/>
      <c r="CB871" s="28"/>
    </row>
    <row r="872" spans="1:80" s="3" customFormat="1" x14ac:dyDescent="0.25">
      <c r="A872" s="34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8"/>
      <c r="BI872" s="28"/>
      <c r="BJ872" s="28"/>
      <c r="BK872" s="28"/>
      <c r="BL872" s="28"/>
      <c r="BM872" s="28"/>
      <c r="BN872" s="28"/>
      <c r="BO872" s="28"/>
      <c r="BP872" s="28"/>
      <c r="BQ872" s="28"/>
      <c r="BR872" s="28"/>
      <c r="BS872" s="28"/>
      <c r="BT872" s="28"/>
      <c r="BU872" s="28"/>
      <c r="BV872" s="28"/>
      <c r="BW872" s="28"/>
      <c r="BX872" s="28"/>
      <c r="BY872" s="28"/>
      <c r="BZ872" s="28"/>
      <c r="CA872" s="28"/>
      <c r="CB872" s="28"/>
    </row>
    <row r="873" spans="1:80" s="3" customFormat="1" x14ac:dyDescent="0.25">
      <c r="A873" s="34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  <c r="BG873" s="28"/>
      <c r="BH873" s="28"/>
      <c r="BI873" s="28"/>
      <c r="BJ873" s="28"/>
      <c r="BK873" s="28"/>
      <c r="BL873" s="28"/>
      <c r="BM873" s="28"/>
      <c r="BN873" s="28"/>
      <c r="BO873" s="28"/>
      <c r="BP873" s="28"/>
      <c r="BQ873" s="28"/>
      <c r="BR873" s="28"/>
      <c r="BS873" s="28"/>
      <c r="BT873" s="28"/>
      <c r="BU873" s="28"/>
      <c r="BV873" s="28"/>
      <c r="BW873" s="28"/>
      <c r="BX873" s="28"/>
      <c r="BY873" s="28"/>
      <c r="BZ873" s="28"/>
      <c r="CA873" s="28"/>
      <c r="CB873" s="28"/>
    </row>
    <row r="874" spans="1:80" s="3" customFormat="1" x14ac:dyDescent="0.25">
      <c r="A874" s="34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  <c r="BA874" s="28"/>
      <c r="BB874" s="28"/>
      <c r="BC874" s="28"/>
      <c r="BD874" s="28"/>
      <c r="BE874" s="28"/>
      <c r="BF874" s="28"/>
      <c r="BG874" s="28"/>
      <c r="BH874" s="28"/>
      <c r="BI874" s="28"/>
      <c r="BJ874" s="28"/>
      <c r="BK874" s="28"/>
      <c r="BL874" s="28"/>
      <c r="BM874" s="28"/>
      <c r="BN874" s="28"/>
      <c r="BO874" s="28"/>
      <c r="BP874" s="28"/>
      <c r="BQ874" s="28"/>
      <c r="BR874" s="28"/>
      <c r="BS874" s="28"/>
      <c r="BT874" s="28"/>
      <c r="BU874" s="28"/>
      <c r="BV874" s="28"/>
      <c r="BW874" s="28"/>
      <c r="BX874" s="28"/>
      <c r="BY874" s="28"/>
      <c r="BZ874" s="28"/>
      <c r="CA874" s="28"/>
      <c r="CB874" s="28"/>
    </row>
    <row r="875" spans="1:80" s="3" customFormat="1" x14ac:dyDescent="0.25">
      <c r="A875" s="34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  <c r="BG875" s="28"/>
      <c r="BH875" s="28"/>
      <c r="BI875" s="28"/>
      <c r="BJ875" s="28"/>
      <c r="BK875" s="28"/>
      <c r="BL875" s="28"/>
      <c r="BM875" s="28"/>
      <c r="BN875" s="28"/>
      <c r="BO875" s="28"/>
      <c r="BP875" s="28"/>
      <c r="BQ875" s="28"/>
      <c r="BR875" s="28"/>
      <c r="BS875" s="28"/>
      <c r="BT875" s="28"/>
      <c r="BU875" s="28"/>
      <c r="BV875" s="28"/>
      <c r="BW875" s="28"/>
      <c r="BX875" s="28"/>
      <c r="BY875" s="28"/>
      <c r="BZ875" s="28"/>
      <c r="CA875" s="28"/>
      <c r="CB875" s="28"/>
    </row>
    <row r="876" spans="1:80" s="3" customFormat="1" x14ac:dyDescent="0.25">
      <c r="A876" s="34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  <c r="BA876" s="28"/>
      <c r="BB876" s="28"/>
      <c r="BC876" s="28"/>
      <c r="BD876" s="28"/>
      <c r="BE876" s="28"/>
      <c r="BF876" s="28"/>
      <c r="BG876" s="28"/>
      <c r="BH876" s="28"/>
      <c r="BI876" s="28"/>
      <c r="BJ876" s="28"/>
      <c r="BK876" s="28"/>
      <c r="BL876" s="28"/>
      <c r="BM876" s="28"/>
      <c r="BN876" s="28"/>
      <c r="BO876" s="28"/>
      <c r="BP876" s="28"/>
      <c r="BQ876" s="28"/>
      <c r="BR876" s="28"/>
      <c r="BS876" s="28"/>
      <c r="BT876" s="28"/>
      <c r="BU876" s="28"/>
      <c r="BV876" s="28"/>
      <c r="BW876" s="28"/>
      <c r="BX876" s="28"/>
      <c r="BY876" s="28"/>
      <c r="BZ876" s="28"/>
      <c r="CA876" s="28"/>
      <c r="CB876" s="28"/>
    </row>
    <row r="877" spans="1:80" s="3" customFormat="1" x14ac:dyDescent="0.25">
      <c r="A877" s="34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  <c r="BG877" s="28"/>
      <c r="BH877" s="28"/>
      <c r="BI877" s="28"/>
      <c r="BJ877" s="28"/>
      <c r="BK877" s="28"/>
      <c r="BL877" s="28"/>
      <c r="BM877" s="28"/>
      <c r="BN877" s="28"/>
      <c r="BO877" s="28"/>
      <c r="BP877" s="28"/>
      <c r="BQ877" s="28"/>
      <c r="BR877" s="28"/>
      <c r="BS877" s="28"/>
      <c r="BT877" s="28"/>
      <c r="BU877" s="28"/>
      <c r="BV877" s="28"/>
      <c r="BW877" s="28"/>
      <c r="BX877" s="28"/>
      <c r="BY877" s="28"/>
      <c r="BZ877" s="28"/>
      <c r="CA877" s="28"/>
      <c r="CB877" s="28"/>
    </row>
    <row r="878" spans="1:80" s="3" customFormat="1" x14ac:dyDescent="0.25">
      <c r="A878" s="34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  <c r="BG878" s="28"/>
      <c r="BH878" s="28"/>
      <c r="BI878" s="28"/>
      <c r="BJ878" s="28"/>
      <c r="BK878" s="28"/>
      <c r="BL878" s="28"/>
      <c r="BM878" s="28"/>
      <c r="BN878" s="28"/>
      <c r="BO878" s="28"/>
      <c r="BP878" s="28"/>
      <c r="BQ878" s="28"/>
      <c r="BR878" s="28"/>
      <c r="BS878" s="28"/>
      <c r="BT878" s="28"/>
      <c r="BU878" s="28"/>
      <c r="BV878" s="28"/>
      <c r="BW878" s="28"/>
      <c r="BX878" s="28"/>
      <c r="BY878" s="28"/>
      <c r="BZ878" s="28"/>
      <c r="CA878" s="28"/>
      <c r="CB878" s="28"/>
    </row>
    <row r="879" spans="1:80" s="3" customFormat="1" x14ac:dyDescent="0.25">
      <c r="A879" s="34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  <c r="BG879" s="28"/>
      <c r="BH879" s="28"/>
      <c r="BI879" s="28"/>
      <c r="BJ879" s="28"/>
      <c r="BK879" s="28"/>
      <c r="BL879" s="28"/>
      <c r="BM879" s="28"/>
      <c r="BN879" s="28"/>
      <c r="BO879" s="28"/>
      <c r="BP879" s="28"/>
      <c r="BQ879" s="28"/>
      <c r="BR879" s="28"/>
      <c r="BS879" s="28"/>
      <c r="BT879" s="28"/>
      <c r="BU879" s="28"/>
      <c r="BV879" s="28"/>
      <c r="BW879" s="28"/>
      <c r="BX879" s="28"/>
      <c r="BY879" s="28"/>
      <c r="BZ879" s="28"/>
      <c r="CA879" s="28"/>
      <c r="CB879" s="28"/>
    </row>
    <row r="880" spans="1:80" s="3" customFormat="1" x14ac:dyDescent="0.25">
      <c r="A880" s="34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  <c r="BG880" s="28"/>
      <c r="BH880" s="28"/>
      <c r="BI880" s="28"/>
      <c r="BJ880" s="28"/>
      <c r="BK880" s="28"/>
      <c r="BL880" s="28"/>
      <c r="BM880" s="28"/>
      <c r="BN880" s="28"/>
      <c r="BO880" s="28"/>
      <c r="BP880" s="28"/>
      <c r="BQ880" s="28"/>
      <c r="BR880" s="28"/>
      <c r="BS880" s="28"/>
      <c r="BT880" s="28"/>
      <c r="BU880" s="28"/>
      <c r="BV880" s="28"/>
      <c r="BW880" s="28"/>
      <c r="BX880" s="28"/>
      <c r="BY880" s="28"/>
      <c r="BZ880" s="28"/>
      <c r="CA880" s="28"/>
      <c r="CB880" s="28"/>
    </row>
    <row r="881" spans="1:80" s="3" customFormat="1" x14ac:dyDescent="0.25">
      <c r="A881" s="34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  <c r="BA881" s="28"/>
      <c r="BB881" s="28"/>
      <c r="BC881" s="28"/>
      <c r="BD881" s="28"/>
      <c r="BE881" s="28"/>
      <c r="BF881" s="28"/>
      <c r="BG881" s="28"/>
      <c r="BH881" s="28"/>
      <c r="BI881" s="28"/>
      <c r="BJ881" s="28"/>
      <c r="BK881" s="28"/>
      <c r="BL881" s="28"/>
      <c r="BM881" s="28"/>
      <c r="BN881" s="28"/>
      <c r="BO881" s="28"/>
      <c r="BP881" s="28"/>
      <c r="BQ881" s="28"/>
      <c r="BR881" s="28"/>
      <c r="BS881" s="28"/>
      <c r="BT881" s="28"/>
      <c r="BU881" s="28"/>
      <c r="BV881" s="28"/>
      <c r="BW881" s="28"/>
      <c r="BX881" s="28"/>
      <c r="BY881" s="28"/>
      <c r="BZ881" s="28"/>
      <c r="CA881" s="28"/>
      <c r="CB881" s="28"/>
    </row>
    <row r="882" spans="1:80" s="3" customFormat="1" x14ac:dyDescent="0.25">
      <c r="A882" s="34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  <c r="BA882" s="28"/>
      <c r="BB882" s="28"/>
      <c r="BC882" s="28"/>
      <c r="BD882" s="28"/>
      <c r="BE882" s="28"/>
      <c r="BF882" s="28"/>
      <c r="BG882" s="28"/>
      <c r="BH882" s="28"/>
      <c r="BI882" s="28"/>
      <c r="BJ882" s="28"/>
      <c r="BK882" s="28"/>
      <c r="BL882" s="28"/>
      <c r="BM882" s="28"/>
      <c r="BN882" s="28"/>
      <c r="BO882" s="28"/>
      <c r="BP882" s="28"/>
      <c r="BQ882" s="28"/>
      <c r="BR882" s="28"/>
      <c r="BS882" s="28"/>
      <c r="BT882" s="28"/>
      <c r="BU882" s="28"/>
      <c r="BV882" s="28"/>
      <c r="BW882" s="28"/>
      <c r="BX882" s="28"/>
      <c r="BY882" s="28"/>
      <c r="BZ882" s="28"/>
      <c r="CA882" s="28"/>
      <c r="CB882" s="28"/>
    </row>
    <row r="883" spans="1:80" s="3" customFormat="1" x14ac:dyDescent="0.25">
      <c r="A883" s="34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  <c r="BA883" s="28"/>
      <c r="BB883" s="28"/>
      <c r="BC883" s="28"/>
      <c r="BD883" s="28"/>
      <c r="BE883" s="28"/>
      <c r="BF883" s="28"/>
      <c r="BG883" s="28"/>
      <c r="BH883" s="28"/>
      <c r="BI883" s="28"/>
      <c r="BJ883" s="28"/>
      <c r="BK883" s="28"/>
      <c r="BL883" s="28"/>
      <c r="BM883" s="28"/>
      <c r="BN883" s="28"/>
      <c r="BO883" s="28"/>
      <c r="BP883" s="28"/>
      <c r="BQ883" s="28"/>
      <c r="BR883" s="28"/>
      <c r="BS883" s="28"/>
      <c r="BT883" s="28"/>
      <c r="BU883" s="28"/>
      <c r="BV883" s="28"/>
      <c r="BW883" s="28"/>
      <c r="BX883" s="28"/>
      <c r="BY883" s="28"/>
      <c r="BZ883" s="28"/>
      <c r="CA883" s="28"/>
      <c r="CB883" s="28"/>
    </row>
    <row r="884" spans="1:80" s="3" customFormat="1" x14ac:dyDescent="0.25">
      <c r="A884" s="34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  <c r="BA884" s="28"/>
      <c r="BB884" s="28"/>
      <c r="BC884" s="28"/>
      <c r="BD884" s="28"/>
      <c r="BE884" s="28"/>
      <c r="BF884" s="28"/>
      <c r="BG884" s="28"/>
      <c r="BH884" s="28"/>
      <c r="BI884" s="28"/>
      <c r="BJ884" s="28"/>
      <c r="BK884" s="28"/>
      <c r="BL884" s="28"/>
      <c r="BM884" s="28"/>
      <c r="BN884" s="28"/>
      <c r="BO884" s="28"/>
      <c r="BP884" s="28"/>
      <c r="BQ884" s="28"/>
      <c r="BR884" s="28"/>
      <c r="BS884" s="28"/>
      <c r="BT884" s="28"/>
      <c r="BU884" s="28"/>
      <c r="BV884" s="28"/>
      <c r="BW884" s="28"/>
      <c r="BX884" s="28"/>
      <c r="BY884" s="28"/>
      <c r="BZ884" s="28"/>
      <c r="CA884" s="28"/>
      <c r="CB884" s="28"/>
    </row>
    <row r="885" spans="1:80" s="3" customFormat="1" x14ac:dyDescent="0.25">
      <c r="A885" s="34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  <c r="BG885" s="28"/>
      <c r="BH885" s="28"/>
      <c r="BI885" s="28"/>
      <c r="BJ885" s="28"/>
      <c r="BK885" s="28"/>
      <c r="BL885" s="28"/>
      <c r="BM885" s="28"/>
      <c r="BN885" s="28"/>
      <c r="BO885" s="28"/>
      <c r="BP885" s="28"/>
      <c r="BQ885" s="28"/>
      <c r="BR885" s="28"/>
      <c r="BS885" s="28"/>
      <c r="BT885" s="28"/>
      <c r="BU885" s="28"/>
      <c r="BV885" s="28"/>
      <c r="BW885" s="28"/>
      <c r="BX885" s="28"/>
      <c r="BY885" s="28"/>
      <c r="BZ885" s="28"/>
      <c r="CA885" s="28"/>
      <c r="CB885" s="28"/>
    </row>
    <row r="886" spans="1:80" s="3" customFormat="1" x14ac:dyDescent="0.25">
      <c r="A886" s="34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  <c r="BG886" s="28"/>
      <c r="BH886" s="28"/>
      <c r="BI886" s="28"/>
      <c r="BJ886" s="28"/>
      <c r="BK886" s="28"/>
      <c r="BL886" s="28"/>
      <c r="BM886" s="28"/>
      <c r="BN886" s="28"/>
      <c r="BO886" s="28"/>
      <c r="BP886" s="28"/>
      <c r="BQ886" s="28"/>
      <c r="BR886" s="28"/>
      <c r="BS886" s="28"/>
      <c r="BT886" s="28"/>
      <c r="BU886" s="28"/>
      <c r="BV886" s="28"/>
      <c r="BW886" s="28"/>
      <c r="BX886" s="28"/>
      <c r="BY886" s="28"/>
      <c r="BZ886" s="28"/>
      <c r="CA886" s="28"/>
      <c r="CB886" s="28"/>
    </row>
    <row r="887" spans="1:80" s="3" customFormat="1" x14ac:dyDescent="0.25">
      <c r="A887" s="34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  <c r="BG887" s="28"/>
      <c r="BH887" s="28"/>
      <c r="BI887" s="28"/>
      <c r="BJ887" s="28"/>
      <c r="BK887" s="28"/>
      <c r="BL887" s="28"/>
      <c r="BM887" s="28"/>
      <c r="BN887" s="28"/>
      <c r="BO887" s="28"/>
      <c r="BP887" s="28"/>
      <c r="BQ887" s="28"/>
      <c r="BR887" s="28"/>
      <c r="BS887" s="28"/>
      <c r="BT887" s="28"/>
      <c r="BU887" s="28"/>
      <c r="BV887" s="28"/>
      <c r="BW887" s="28"/>
      <c r="BX887" s="28"/>
      <c r="BY887" s="28"/>
      <c r="BZ887" s="28"/>
      <c r="CA887" s="28"/>
      <c r="CB887" s="28"/>
    </row>
    <row r="888" spans="1:80" s="3" customFormat="1" x14ac:dyDescent="0.25">
      <c r="A888" s="34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  <c r="BA888" s="28"/>
      <c r="BB888" s="28"/>
      <c r="BC888" s="28"/>
      <c r="BD888" s="28"/>
      <c r="BE888" s="28"/>
      <c r="BF888" s="28"/>
      <c r="BG888" s="28"/>
      <c r="BH888" s="28"/>
      <c r="BI888" s="28"/>
      <c r="BJ888" s="28"/>
      <c r="BK888" s="28"/>
      <c r="BL888" s="28"/>
      <c r="BM888" s="28"/>
      <c r="BN888" s="28"/>
      <c r="BO888" s="28"/>
      <c r="BP888" s="28"/>
      <c r="BQ888" s="28"/>
      <c r="BR888" s="28"/>
      <c r="BS888" s="28"/>
      <c r="BT888" s="28"/>
      <c r="BU888" s="28"/>
      <c r="BV888" s="28"/>
      <c r="BW888" s="28"/>
      <c r="BX888" s="28"/>
      <c r="BY888" s="28"/>
      <c r="BZ888" s="28"/>
      <c r="CA888" s="28"/>
      <c r="CB888" s="28"/>
    </row>
    <row r="889" spans="1:80" s="3" customFormat="1" x14ac:dyDescent="0.25">
      <c r="A889" s="34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  <c r="BA889" s="28"/>
      <c r="BB889" s="28"/>
      <c r="BC889" s="28"/>
      <c r="BD889" s="28"/>
      <c r="BE889" s="28"/>
      <c r="BF889" s="28"/>
      <c r="BG889" s="28"/>
      <c r="BH889" s="28"/>
      <c r="BI889" s="28"/>
      <c r="BJ889" s="28"/>
      <c r="BK889" s="28"/>
      <c r="BL889" s="28"/>
      <c r="BM889" s="28"/>
      <c r="BN889" s="28"/>
      <c r="BO889" s="28"/>
      <c r="BP889" s="28"/>
      <c r="BQ889" s="28"/>
      <c r="BR889" s="28"/>
      <c r="BS889" s="28"/>
      <c r="BT889" s="28"/>
      <c r="BU889" s="28"/>
      <c r="BV889" s="28"/>
      <c r="BW889" s="28"/>
      <c r="BX889" s="28"/>
      <c r="BY889" s="28"/>
      <c r="BZ889" s="28"/>
      <c r="CA889" s="28"/>
      <c r="CB889" s="28"/>
    </row>
    <row r="890" spans="1:80" s="3" customFormat="1" x14ac:dyDescent="0.25">
      <c r="A890" s="34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  <c r="BG890" s="28"/>
      <c r="BH890" s="28"/>
      <c r="BI890" s="28"/>
      <c r="BJ890" s="28"/>
      <c r="BK890" s="28"/>
      <c r="BL890" s="28"/>
      <c r="BM890" s="28"/>
      <c r="BN890" s="28"/>
      <c r="BO890" s="28"/>
      <c r="BP890" s="28"/>
      <c r="BQ890" s="28"/>
      <c r="BR890" s="28"/>
      <c r="BS890" s="28"/>
      <c r="BT890" s="28"/>
      <c r="BU890" s="28"/>
      <c r="BV890" s="28"/>
      <c r="BW890" s="28"/>
      <c r="BX890" s="28"/>
      <c r="BY890" s="28"/>
      <c r="BZ890" s="28"/>
      <c r="CA890" s="28"/>
      <c r="CB890" s="28"/>
    </row>
    <row r="891" spans="1:80" s="3" customFormat="1" x14ac:dyDescent="0.25">
      <c r="A891" s="34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  <c r="BG891" s="28"/>
      <c r="BH891" s="28"/>
      <c r="BI891" s="28"/>
      <c r="BJ891" s="28"/>
      <c r="BK891" s="28"/>
      <c r="BL891" s="28"/>
      <c r="BM891" s="28"/>
      <c r="BN891" s="28"/>
      <c r="BO891" s="28"/>
      <c r="BP891" s="28"/>
      <c r="BQ891" s="28"/>
      <c r="BR891" s="28"/>
      <c r="BS891" s="28"/>
      <c r="BT891" s="28"/>
      <c r="BU891" s="28"/>
      <c r="BV891" s="28"/>
      <c r="BW891" s="28"/>
      <c r="BX891" s="28"/>
      <c r="BY891" s="28"/>
      <c r="BZ891" s="28"/>
      <c r="CA891" s="28"/>
      <c r="CB891" s="28"/>
    </row>
    <row r="892" spans="1:80" s="3" customFormat="1" x14ac:dyDescent="0.25">
      <c r="A892" s="34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  <c r="BG892" s="28"/>
      <c r="BH892" s="28"/>
      <c r="BI892" s="28"/>
      <c r="BJ892" s="28"/>
      <c r="BK892" s="28"/>
      <c r="BL892" s="28"/>
      <c r="BM892" s="28"/>
      <c r="BN892" s="28"/>
      <c r="BO892" s="28"/>
      <c r="BP892" s="28"/>
      <c r="BQ892" s="28"/>
      <c r="BR892" s="28"/>
      <c r="BS892" s="28"/>
      <c r="BT892" s="28"/>
      <c r="BU892" s="28"/>
      <c r="BV892" s="28"/>
      <c r="BW892" s="28"/>
      <c r="BX892" s="28"/>
      <c r="BY892" s="28"/>
      <c r="BZ892" s="28"/>
      <c r="CA892" s="28"/>
      <c r="CB892" s="28"/>
    </row>
    <row r="893" spans="1:80" s="3" customFormat="1" x14ac:dyDescent="0.25">
      <c r="A893" s="34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  <c r="BG893" s="28"/>
      <c r="BH893" s="28"/>
      <c r="BI893" s="28"/>
      <c r="BJ893" s="28"/>
      <c r="BK893" s="28"/>
      <c r="BL893" s="28"/>
      <c r="BM893" s="28"/>
      <c r="BN893" s="28"/>
      <c r="BO893" s="28"/>
      <c r="BP893" s="28"/>
      <c r="BQ893" s="28"/>
      <c r="BR893" s="28"/>
      <c r="BS893" s="28"/>
      <c r="BT893" s="28"/>
      <c r="BU893" s="28"/>
      <c r="BV893" s="28"/>
      <c r="BW893" s="28"/>
      <c r="BX893" s="28"/>
      <c r="BY893" s="28"/>
      <c r="BZ893" s="28"/>
      <c r="CA893" s="28"/>
      <c r="CB893" s="28"/>
    </row>
    <row r="894" spans="1:80" s="3" customFormat="1" x14ac:dyDescent="0.25">
      <c r="A894" s="34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  <c r="BG894" s="28"/>
      <c r="BH894" s="28"/>
      <c r="BI894" s="28"/>
      <c r="BJ894" s="28"/>
      <c r="BK894" s="28"/>
      <c r="BL894" s="28"/>
      <c r="BM894" s="28"/>
      <c r="BN894" s="28"/>
      <c r="BO894" s="28"/>
      <c r="BP894" s="28"/>
      <c r="BQ894" s="28"/>
      <c r="BR894" s="28"/>
      <c r="BS894" s="28"/>
      <c r="BT894" s="28"/>
      <c r="BU894" s="28"/>
      <c r="BV894" s="28"/>
      <c r="BW894" s="28"/>
      <c r="BX894" s="28"/>
      <c r="BY894" s="28"/>
      <c r="BZ894" s="28"/>
      <c r="CA894" s="28"/>
      <c r="CB894" s="28"/>
    </row>
    <row r="895" spans="1:80" s="3" customFormat="1" x14ac:dyDescent="0.25">
      <c r="A895" s="34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  <c r="BF895" s="28"/>
      <c r="BG895" s="28"/>
      <c r="BH895" s="28"/>
      <c r="BI895" s="28"/>
      <c r="BJ895" s="28"/>
      <c r="BK895" s="28"/>
      <c r="BL895" s="28"/>
      <c r="BM895" s="28"/>
      <c r="BN895" s="28"/>
      <c r="BO895" s="28"/>
      <c r="BP895" s="28"/>
      <c r="BQ895" s="28"/>
      <c r="BR895" s="28"/>
      <c r="BS895" s="28"/>
      <c r="BT895" s="28"/>
      <c r="BU895" s="28"/>
      <c r="BV895" s="28"/>
      <c r="BW895" s="28"/>
      <c r="BX895" s="28"/>
      <c r="BY895" s="28"/>
      <c r="BZ895" s="28"/>
      <c r="CA895" s="28"/>
      <c r="CB895" s="28"/>
    </row>
    <row r="896" spans="1:80" s="3" customFormat="1" x14ac:dyDescent="0.25">
      <c r="A896" s="34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  <c r="BF896" s="28"/>
      <c r="BG896" s="28"/>
      <c r="BH896" s="28"/>
      <c r="BI896" s="28"/>
      <c r="BJ896" s="28"/>
      <c r="BK896" s="28"/>
      <c r="BL896" s="28"/>
      <c r="BM896" s="28"/>
      <c r="BN896" s="28"/>
      <c r="BO896" s="28"/>
      <c r="BP896" s="28"/>
      <c r="BQ896" s="28"/>
      <c r="BR896" s="28"/>
      <c r="BS896" s="28"/>
      <c r="BT896" s="28"/>
      <c r="BU896" s="28"/>
      <c r="BV896" s="28"/>
      <c r="BW896" s="28"/>
      <c r="BX896" s="28"/>
      <c r="BY896" s="28"/>
      <c r="BZ896" s="28"/>
      <c r="CA896" s="28"/>
      <c r="CB896" s="28"/>
    </row>
    <row r="897" spans="1:80" s="3" customFormat="1" x14ac:dyDescent="0.25">
      <c r="A897" s="34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  <c r="BF897" s="28"/>
      <c r="BG897" s="28"/>
      <c r="BH897" s="28"/>
      <c r="BI897" s="28"/>
      <c r="BJ897" s="28"/>
      <c r="BK897" s="28"/>
      <c r="BL897" s="28"/>
      <c r="BM897" s="28"/>
      <c r="BN897" s="28"/>
      <c r="BO897" s="28"/>
      <c r="BP897" s="28"/>
      <c r="BQ897" s="28"/>
      <c r="BR897" s="28"/>
      <c r="BS897" s="28"/>
      <c r="BT897" s="28"/>
      <c r="BU897" s="28"/>
      <c r="BV897" s="28"/>
      <c r="BW897" s="28"/>
      <c r="BX897" s="28"/>
      <c r="BY897" s="28"/>
      <c r="BZ897" s="28"/>
      <c r="CA897" s="28"/>
      <c r="CB897" s="28"/>
    </row>
    <row r="898" spans="1:80" s="3" customFormat="1" x14ac:dyDescent="0.25">
      <c r="A898" s="34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  <c r="BF898" s="28"/>
      <c r="BG898" s="28"/>
      <c r="BH898" s="28"/>
      <c r="BI898" s="28"/>
      <c r="BJ898" s="28"/>
      <c r="BK898" s="28"/>
      <c r="BL898" s="28"/>
      <c r="BM898" s="28"/>
      <c r="BN898" s="28"/>
      <c r="BO898" s="28"/>
      <c r="BP898" s="28"/>
      <c r="BQ898" s="28"/>
      <c r="BR898" s="28"/>
      <c r="BS898" s="28"/>
      <c r="BT898" s="28"/>
      <c r="BU898" s="28"/>
      <c r="BV898" s="28"/>
      <c r="BW898" s="28"/>
      <c r="BX898" s="28"/>
      <c r="BY898" s="28"/>
      <c r="BZ898" s="28"/>
      <c r="CA898" s="28"/>
      <c r="CB898" s="28"/>
    </row>
    <row r="899" spans="1:80" s="3" customFormat="1" x14ac:dyDescent="0.25">
      <c r="A899" s="34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  <c r="BF899" s="28"/>
      <c r="BG899" s="28"/>
      <c r="BH899" s="28"/>
      <c r="BI899" s="28"/>
      <c r="BJ899" s="28"/>
      <c r="BK899" s="28"/>
      <c r="BL899" s="28"/>
      <c r="BM899" s="28"/>
      <c r="BN899" s="28"/>
      <c r="BO899" s="28"/>
      <c r="BP899" s="28"/>
      <c r="BQ899" s="28"/>
      <c r="BR899" s="28"/>
      <c r="BS899" s="28"/>
      <c r="BT899" s="28"/>
      <c r="BU899" s="28"/>
      <c r="BV899" s="28"/>
      <c r="BW899" s="28"/>
      <c r="BX899" s="28"/>
      <c r="BY899" s="28"/>
      <c r="BZ899" s="28"/>
      <c r="CA899" s="28"/>
      <c r="CB899" s="28"/>
    </row>
    <row r="900" spans="1:80" s="3" customFormat="1" x14ac:dyDescent="0.25">
      <c r="A900" s="34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  <c r="BF900" s="28"/>
      <c r="BG900" s="28"/>
      <c r="BH900" s="28"/>
      <c r="BI900" s="28"/>
      <c r="BJ900" s="28"/>
      <c r="BK900" s="28"/>
      <c r="BL900" s="28"/>
      <c r="BM900" s="28"/>
      <c r="BN900" s="28"/>
      <c r="BO900" s="28"/>
      <c r="BP900" s="28"/>
      <c r="BQ900" s="28"/>
      <c r="BR900" s="28"/>
      <c r="BS900" s="28"/>
      <c r="BT900" s="28"/>
      <c r="BU900" s="28"/>
      <c r="BV900" s="28"/>
      <c r="BW900" s="28"/>
      <c r="BX900" s="28"/>
      <c r="BY900" s="28"/>
      <c r="BZ900" s="28"/>
      <c r="CA900" s="28"/>
      <c r="CB900" s="28"/>
    </row>
    <row r="901" spans="1:80" s="3" customFormat="1" x14ac:dyDescent="0.25">
      <c r="A901" s="34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  <c r="BA901" s="28"/>
      <c r="BB901" s="28"/>
      <c r="BC901" s="28"/>
      <c r="BD901" s="28"/>
      <c r="BE901" s="28"/>
      <c r="BF901" s="28"/>
      <c r="BG901" s="28"/>
      <c r="BH901" s="28"/>
      <c r="BI901" s="28"/>
      <c r="BJ901" s="28"/>
      <c r="BK901" s="28"/>
      <c r="BL901" s="28"/>
      <c r="BM901" s="28"/>
      <c r="BN901" s="28"/>
      <c r="BO901" s="28"/>
      <c r="BP901" s="28"/>
      <c r="BQ901" s="28"/>
      <c r="BR901" s="28"/>
      <c r="BS901" s="28"/>
      <c r="BT901" s="28"/>
      <c r="BU901" s="28"/>
      <c r="BV901" s="28"/>
      <c r="BW901" s="28"/>
      <c r="BX901" s="28"/>
      <c r="BY901" s="28"/>
      <c r="BZ901" s="28"/>
      <c r="CA901" s="28"/>
      <c r="CB901" s="28"/>
    </row>
    <row r="902" spans="1:80" s="3" customFormat="1" x14ac:dyDescent="0.25">
      <c r="A902" s="34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  <c r="BA902" s="28"/>
      <c r="BB902" s="28"/>
      <c r="BC902" s="28"/>
      <c r="BD902" s="28"/>
      <c r="BE902" s="28"/>
      <c r="BF902" s="28"/>
      <c r="BG902" s="28"/>
      <c r="BH902" s="28"/>
      <c r="BI902" s="28"/>
      <c r="BJ902" s="28"/>
      <c r="BK902" s="28"/>
      <c r="BL902" s="28"/>
      <c r="BM902" s="28"/>
      <c r="BN902" s="28"/>
      <c r="BO902" s="28"/>
      <c r="BP902" s="28"/>
      <c r="BQ902" s="28"/>
      <c r="BR902" s="28"/>
      <c r="BS902" s="28"/>
      <c r="BT902" s="28"/>
      <c r="BU902" s="28"/>
      <c r="BV902" s="28"/>
      <c r="BW902" s="28"/>
      <c r="BX902" s="28"/>
      <c r="BY902" s="28"/>
      <c r="BZ902" s="28"/>
      <c r="CA902" s="28"/>
      <c r="CB902" s="28"/>
    </row>
    <row r="903" spans="1:80" s="3" customFormat="1" x14ac:dyDescent="0.25">
      <c r="A903" s="34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  <c r="BA903" s="28"/>
      <c r="BB903" s="28"/>
      <c r="BC903" s="28"/>
      <c r="BD903" s="28"/>
      <c r="BE903" s="28"/>
      <c r="BF903" s="28"/>
      <c r="BG903" s="28"/>
      <c r="BH903" s="28"/>
      <c r="BI903" s="28"/>
      <c r="BJ903" s="28"/>
      <c r="BK903" s="28"/>
      <c r="BL903" s="28"/>
      <c r="BM903" s="28"/>
      <c r="BN903" s="28"/>
      <c r="BO903" s="28"/>
      <c r="BP903" s="28"/>
      <c r="BQ903" s="28"/>
      <c r="BR903" s="28"/>
      <c r="BS903" s="28"/>
      <c r="BT903" s="28"/>
      <c r="BU903" s="28"/>
      <c r="BV903" s="28"/>
      <c r="BW903" s="28"/>
      <c r="BX903" s="28"/>
      <c r="BY903" s="28"/>
      <c r="BZ903" s="28"/>
      <c r="CA903" s="28"/>
      <c r="CB903" s="28"/>
    </row>
    <row r="904" spans="1:80" s="3" customFormat="1" x14ac:dyDescent="0.25">
      <c r="A904" s="34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  <c r="BA904" s="28"/>
      <c r="BB904" s="28"/>
      <c r="BC904" s="28"/>
      <c r="BD904" s="28"/>
      <c r="BE904" s="28"/>
      <c r="BF904" s="28"/>
      <c r="BG904" s="28"/>
      <c r="BH904" s="28"/>
      <c r="BI904" s="28"/>
      <c r="BJ904" s="28"/>
      <c r="BK904" s="28"/>
      <c r="BL904" s="28"/>
      <c r="BM904" s="28"/>
      <c r="BN904" s="28"/>
      <c r="BO904" s="28"/>
      <c r="BP904" s="28"/>
      <c r="BQ904" s="28"/>
      <c r="BR904" s="28"/>
      <c r="BS904" s="28"/>
      <c r="BT904" s="28"/>
      <c r="BU904" s="28"/>
      <c r="BV904" s="28"/>
      <c r="BW904" s="28"/>
      <c r="BX904" s="28"/>
      <c r="BY904" s="28"/>
      <c r="BZ904" s="28"/>
      <c r="CA904" s="28"/>
      <c r="CB904" s="28"/>
    </row>
    <row r="905" spans="1:80" s="3" customFormat="1" x14ac:dyDescent="0.25">
      <c r="A905" s="34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  <c r="BA905" s="28"/>
      <c r="BB905" s="28"/>
      <c r="BC905" s="28"/>
      <c r="BD905" s="28"/>
      <c r="BE905" s="28"/>
      <c r="BF905" s="28"/>
      <c r="BG905" s="28"/>
      <c r="BH905" s="28"/>
      <c r="BI905" s="28"/>
      <c r="BJ905" s="28"/>
      <c r="BK905" s="28"/>
      <c r="BL905" s="28"/>
      <c r="BM905" s="28"/>
      <c r="BN905" s="28"/>
      <c r="BO905" s="28"/>
      <c r="BP905" s="28"/>
      <c r="BQ905" s="28"/>
      <c r="BR905" s="28"/>
      <c r="BS905" s="28"/>
      <c r="BT905" s="28"/>
      <c r="BU905" s="28"/>
      <c r="BV905" s="28"/>
      <c r="BW905" s="28"/>
      <c r="BX905" s="28"/>
      <c r="BY905" s="28"/>
      <c r="BZ905" s="28"/>
      <c r="CA905" s="28"/>
      <c r="CB905" s="28"/>
    </row>
    <row r="906" spans="1:80" s="3" customFormat="1" x14ac:dyDescent="0.25">
      <c r="A906" s="34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  <c r="BA906" s="28"/>
      <c r="BB906" s="28"/>
      <c r="BC906" s="28"/>
      <c r="BD906" s="28"/>
      <c r="BE906" s="28"/>
      <c r="BF906" s="28"/>
      <c r="BG906" s="28"/>
      <c r="BH906" s="28"/>
      <c r="BI906" s="28"/>
      <c r="BJ906" s="28"/>
      <c r="BK906" s="28"/>
      <c r="BL906" s="28"/>
      <c r="BM906" s="28"/>
      <c r="BN906" s="28"/>
      <c r="BO906" s="28"/>
      <c r="BP906" s="28"/>
      <c r="BQ906" s="28"/>
      <c r="BR906" s="28"/>
      <c r="BS906" s="28"/>
      <c r="BT906" s="28"/>
      <c r="BU906" s="28"/>
      <c r="BV906" s="28"/>
      <c r="BW906" s="28"/>
      <c r="BX906" s="28"/>
      <c r="BY906" s="28"/>
      <c r="BZ906" s="28"/>
      <c r="CA906" s="28"/>
      <c r="CB906" s="28"/>
    </row>
    <row r="907" spans="1:80" s="3" customFormat="1" x14ac:dyDescent="0.25">
      <c r="A907" s="34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  <c r="BF907" s="28"/>
      <c r="BG907" s="28"/>
      <c r="BH907" s="28"/>
      <c r="BI907" s="28"/>
      <c r="BJ907" s="28"/>
      <c r="BK907" s="28"/>
      <c r="BL907" s="28"/>
      <c r="BM907" s="28"/>
      <c r="BN907" s="28"/>
      <c r="BO907" s="28"/>
      <c r="BP907" s="28"/>
      <c r="BQ907" s="28"/>
      <c r="BR907" s="28"/>
      <c r="BS907" s="28"/>
      <c r="BT907" s="28"/>
      <c r="BU907" s="28"/>
      <c r="BV907" s="28"/>
      <c r="BW907" s="28"/>
      <c r="BX907" s="28"/>
      <c r="BY907" s="28"/>
      <c r="BZ907" s="28"/>
      <c r="CA907" s="28"/>
      <c r="CB907" s="28"/>
    </row>
    <row r="908" spans="1:80" s="3" customFormat="1" x14ac:dyDescent="0.25">
      <c r="A908" s="34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  <c r="BA908" s="28"/>
      <c r="BB908" s="28"/>
      <c r="BC908" s="28"/>
      <c r="BD908" s="28"/>
      <c r="BE908" s="28"/>
      <c r="BF908" s="28"/>
      <c r="BG908" s="28"/>
      <c r="BH908" s="28"/>
      <c r="BI908" s="28"/>
      <c r="BJ908" s="28"/>
      <c r="BK908" s="28"/>
      <c r="BL908" s="28"/>
      <c r="BM908" s="28"/>
      <c r="BN908" s="28"/>
      <c r="BO908" s="28"/>
      <c r="BP908" s="28"/>
      <c r="BQ908" s="28"/>
      <c r="BR908" s="28"/>
      <c r="BS908" s="28"/>
      <c r="BT908" s="28"/>
      <c r="BU908" s="28"/>
      <c r="BV908" s="28"/>
      <c r="BW908" s="28"/>
      <c r="BX908" s="28"/>
      <c r="BY908" s="28"/>
      <c r="BZ908" s="28"/>
      <c r="CA908" s="28"/>
      <c r="CB908" s="28"/>
    </row>
    <row r="909" spans="1:80" s="3" customFormat="1" x14ac:dyDescent="0.25">
      <c r="A909" s="34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  <c r="BF909" s="28"/>
      <c r="BG909" s="28"/>
      <c r="BH909" s="28"/>
      <c r="BI909" s="28"/>
      <c r="BJ909" s="28"/>
      <c r="BK909" s="28"/>
      <c r="BL909" s="28"/>
      <c r="BM909" s="28"/>
      <c r="BN909" s="28"/>
      <c r="BO909" s="28"/>
      <c r="BP909" s="28"/>
      <c r="BQ909" s="28"/>
      <c r="BR909" s="28"/>
      <c r="BS909" s="28"/>
      <c r="BT909" s="28"/>
      <c r="BU909" s="28"/>
      <c r="BV909" s="28"/>
      <c r="BW909" s="28"/>
      <c r="BX909" s="28"/>
      <c r="BY909" s="28"/>
      <c r="BZ909" s="28"/>
      <c r="CA909" s="28"/>
      <c r="CB909" s="28"/>
    </row>
    <row r="910" spans="1:80" s="3" customFormat="1" x14ac:dyDescent="0.25">
      <c r="A910" s="34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  <c r="BA910" s="28"/>
      <c r="BB910" s="28"/>
      <c r="BC910" s="28"/>
      <c r="BD910" s="28"/>
      <c r="BE910" s="28"/>
      <c r="BF910" s="28"/>
      <c r="BG910" s="28"/>
      <c r="BH910" s="28"/>
      <c r="BI910" s="28"/>
      <c r="BJ910" s="28"/>
      <c r="BK910" s="28"/>
      <c r="BL910" s="28"/>
      <c r="BM910" s="28"/>
      <c r="BN910" s="28"/>
      <c r="BO910" s="28"/>
      <c r="BP910" s="28"/>
      <c r="BQ910" s="28"/>
      <c r="BR910" s="28"/>
      <c r="BS910" s="28"/>
      <c r="BT910" s="28"/>
      <c r="BU910" s="28"/>
      <c r="BV910" s="28"/>
      <c r="BW910" s="28"/>
      <c r="BX910" s="28"/>
      <c r="BY910" s="28"/>
      <c r="BZ910" s="28"/>
      <c r="CA910" s="28"/>
      <c r="CB910" s="28"/>
    </row>
    <row r="911" spans="1:80" s="3" customFormat="1" x14ac:dyDescent="0.25">
      <c r="A911" s="34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  <c r="BF911" s="28"/>
      <c r="BG911" s="28"/>
      <c r="BH911" s="28"/>
      <c r="BI911" s="28"/>
      <c r="BJ911" s="28"/>
      <c r="BK911" s="28"/>
      <c r="BL911" s="28"/>
      <c r="BM911" s="28"/>
      <c r="BN911" s="28"/>
      <c r="BO911" s="28"/>
      <c r="BP911" s="28"/>
      <c r="BQ911" s="28"/>
      <c r="BR911" s="28"/>
      <c r="BS911" s="28"/>
      <c r="BT911" s="28"/>
      <c r="BU911" s="28"/>
      <c r="BV911" s="28"/>
      <c r="BW911" s="28"/>
      <c r="BX911" s="28"/>
      <c r="BY911" s="28"/>
      <c r="BZ911" s="28"/>
      <c r="CA911" s="28"/>
      <c r="CB911" s="28"/>
    </row>
    <row r="912" spans="1:80" s="3" customFormat="1" x14ac:dyDescent="0.25">
      <c r="A912" s="34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  <c r="BF912" s="28"/>
      <c r="BG912" s="28"/>
      <c r="BH912" s="28"/>
      <c r="BI912" s="28"/>
      <c r="BJ912" s="28"/>
      <c r="BK912" s="28"/>
      <c r="BL912" s="28"/>
      <c r="BM912" s="28"/>
      <c r="BN912" s="28"/>
      <c r="BO912" s="28"/>
      <c r="BP912" s="28"/>
      <c r="BQ912" s="28"/>
      <c r="BR912" s="28"/>
      <c r="BS912" s="28"/>
      <c r="BT912" s="28"/>
      <c r="BU912" s="28"/>
      <c r="BV912" s="28"/>
      <c r="BW912" s="28"/>
      <c r="BX912" s="28"/>
      <c r="BY912" s="28"/>
      <c r="BZ912" s="28"/>
      <c r="CA912" s="28"/>
      <c r="CB912" s="28"/>
    </row>
    <row r="913" spans="1:80" s="3" customFormat="1" x14ac:dyDescent="0.25">
      <c r="A913" s="34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  <c r="BF913" s="28"/>
      <c r="BG913" s="28"/>
      <c r="BH913" s="28"/>
      <c r="BI913" s="28"/>
      <c r="BJ913" s="28"/>
      <c r="BK913" s="28"/>
      <c r="BL913" s="28"/>
      <c r="BM913" s="28"/>
      <c r="BN913" s="28"/>
      <c r="BO913" s="28"/>
      <c r="BP913" s="28"/>
      <c r="BQ913" s="28"/>
      <c r="BR913" s="28"/>
      <c r="BS913" s="28"/>
      <c r="BT913" s="28"/>
      <c r="BU913" s="28"/>
      <c r="BV913" s="28"/>
      <c r="BW913" s="28"/>
      <c r="BX913" s="28"/>
      <c r="BY913" s="28"/>
      <c r="BZ913" s="28"/>
      <c r="CA913" s="28"/>
      <c r="CB913" s="28"/>
    </row>
    <row r="914" spans="1:80" s="3" customFormat="1" x14ac:dyDescent="0.25">
      <c r="A914" s="34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  <c r="BF914" s="28"/>
      <c r="BG914" s="28"/>
      <c r="BH914" s="28"/>
      <c r="BI914" s="28"/>
      <c r="BJ914" s="28"/>
      <c r="BK914" s="28"/>
      <c r="BL914" s="28"/>
      <c r="BM914" s="28"/>
      <c r="BN914" s="28"/>
      <c r="BO914" s="28"/>
      <c r="BP914" s="28"/>
      <c r="BQ914" s="28"/>
      <c r="BR914" s="28"/>
      <c r="BS914" s="28"/>
      <c r="BT914" s="28"/>
      <c r="BU914" s="28"/>
      <c r="BV914" s="28"/>
      <c r="BW914" s="28"/>
      <c r="BX914" s="28"/>
      <c r="BY914" s="28"/>
      <c r="BZ914" s="28"/>
      <c r="CA914" s="28"/>
      <c r="CB914" s="28"/>
    </row>
    <row r="915" spans="1:80" s="3" customFormat="1" x14ac:dyDescent="0.25">
      <c r="A915" s="34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  <c r="BF915" s="28"/>
      <c r="BG915" s="28"/>
      <c r="BH915" s="28"/>
      <c r="BI915" s="28"/>
      <c r="BJ915" s="28"/>
      <c r="BK915" s="28"/>
      <c r="BL915" s="28"/>
      <c r="BM915" s="28"/>
      <c r="BN915" s="28"/>
      <c r="BO915" s="28"/>
      <c r="BP915" s="28"/>
      <c r="BQ915" s="28"/>
      <c r="BR915" s="28"/>
      <c r="BS915" s="28"/>
      <c r="BT915" s="28"/>
      <c r="BU915" s="28"/>
      <c r="BV915" s="28"/>
      <c r="BW915" s="28"/>
      <c r="BX915" s="28"/>
      <c r="BY915" s="28"/>
      <c r="BZ915" s="28"/>
      <c r="CA915" s="28"/>
      <c r="CB915" s="28"/>
    </row>
    <row r="916" spans="1:80" s="3" customFormat="1" x14ac:dyDescent="0.25">
      <c r="A916" s="34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  <c r="BF916" s="28"/>
      <c r="BG916" s="28"/>
      <c r="BH916" s="28"/>
      <c r="BI916" s="28"/>
      <c r="BJ916" s="28"/>
      <c r="BK916" s="28"/>
      <c r="BL916" s="28"/>
      <c r="BM916" s="28"/>
      <c r="BN916" s="28"/>
      <c r="BO916" s="28"/>
      <c r="BP916" s="28"/>
      <c r="BQ916" s="28"/>
      <c r="BR916" s="28"/>
      <c r="BS916" s="28"/>
      <c r="BT916" s="28"/>
      <c r="BU916" s="28"/>
      <c r="BV916" s="28"/>
      <c r="BW916" s="28"/>
      <c r="BX916" s="28"/>
      <c r="BY916" s="28"/>
      <c r="BZ916" s="28"/>
      <c r="CA916" s="28"/>
      <c r="CB916" s="28"/>
    </row>
    <row r="917" spans="1:80" s="3" customFormat="1" x14ac:dyDescent="0.25">
      <c r="A917" s="34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  <c r="BF917" s="28"/>
      <c r="BG917" s="28"/>
      <c r="BH917" s="28"/>
      <c r="BI917" s="28"/>
      <c r="BJ917" s="28"/>
      <c r="BK917" s="28"/>
      <c r="BL917" s="28"/>
      <c r="BM917" s="28"/>
      <c r="BN917" s="28"/>
      <c r="BO917" s="28"/>
      <c r="BP917" s="28"/>
      <c r="BQ917" s="28"/>
      <c r="BR917" s="28"/>
      <c r="BS917" s="28"/>
      <c r="BT917" s="28"/>
      <c r="BU917" s="28"/>
      <c r="BV917" s="28"/>
      <c r="BW917" s="28"/>
      <c r="BX917" s="28"/>
      <c r="BY917" s="28"/>
      <c r="BZ917" s="28"/>
      <c r="CA917" s="28"/>
      <c r="CB917" s="28"/>
    </row>
    <row r="918" spans="1:80" s="3" customFormat="1" x14ac:dyDescent="0.25">
      <c r="A918" s="34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  <c r="BA918" s="28"/>
      <c r="BB918" s="28"/>
      <c r="BC918" s="28"/>
      <c r="BD918" s="28"/>
      <c r="BE918" s="28"/>
      <c r="BF918" s="28"/>
      <c r="BG918" s="28"/>
      <c r="BH918" s="28"/>
      <c r="BI918" s="28"/>
      <c r="BJ918" s="28"/>
      <c r="BK918" s="28"/>
      <c r="BL918" s="28"/>
      <c r="BM918" s="28"/>
      <c r="BN918" s="28"/>
      <c r="BO918" s="28"/>
      <c r="BP918" s="28"/>
      <c r="BQ918" s="28"/>
      <c r="BR918" s="28"/>
      <c r="BS918" s="28"/>
      <c r="BT918" s="28"/>
      <c r="BU918" s="28"/>
      <c r="BV918" s="28"/>
      <c r="BW918" s="28"/>
      <c r="BX918" s="28"/>
      <c r="BY918" s="28"/>
      <c r="BZ918" s="28"/>
      <c r="CA918" s="28"/>
      <c r="CB918" s="28"/>
    </row>
    <row r="919" spans="1:80" s="3" customFormat="1" x14ac:dyDescent="0.25">
      <c r="A919" s="34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  <c r="BB919" s="28"/>
      <c r="BC919" s="28"/>
      <c r="BD919" s="28"/>
      <c r="BE919" s="28"/>
      <c r="BF919" s="28"/>
      <c r="BG919" s="28"/>
      <c r="BH919" s="28"/>
      <c r="BI919" s="28"/>
      <c r="BJ919" s="28"/>
      <c r="BK919" s="28"/>
      <c r="BL919" s="28"/>
      <c r="BM919" s="28"/>
      <c r="BN919" s="28"/>
      <c r="BO919" s="28"/>
      <c r="BP919" s="28"/>
      <c r="BQ919" s="28"/>
      <c r="BR919" s="28"/>
      <c r="BS919" s="28"/>
      <c r="BT919" s="28"/>
      <c r="BU919" s="28"/>
      <c r="BV919" s="28"/>
      <c r="BW919" s="28"/>
      <c r="BX919" s="28"/>
      <c r="BY919" s="28"/>
      <c r="BZ919" s="28"/>
      <c r="CA919" s="28"/>
      <c r="CB919" s="28"/>
    </row>
    <row r="920" spans="1:80" s="3" customFormat="1" x14ac:dyDescent="0.25">
      <c r="A920" s="34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  <c r="BA920" s="28"/>
      <c r="BB920" s="28"/>
      <c r="BC920" s="28"/>
      <c r="BD920" s="28"/>
      <c r="BE920" s="28"/>
      <c r="BF920" s="28"/>
      <c r="BG920" s="28"/>
      <c r="BH920" s="28"/>
      <c r="BI920" s="28"/>
      <c r="BJ920" s="28"/>
      <c r="BK920" s="28"/>
      <c r="BL920" s="28"/>
      <c r="BM920" s="28"/>
      <c r="BN920" s="28"/>
      <c r="BO920" s="28"/>
      <c r="BP920" s="28"/>
      <c r="BQ920" s="28"/>
      <c r="BR920" s="28"/>
      <c r="BS920" s="28"/>
      <c r="BT920" s="28"/>
      <c r="BU920" s="28"/>
      <c r="BV920" s="28"/>
      <c r="BW920" s="28"/>
      <c r="BX920" s="28"/>
      <c r="BY920" s="28"/>
      <c r="BZ920" s="28"/>
      <c r="CA920" s="28"/>
      <c r="CB920" s="28"/>
    </row>
    <row r="921" spans="1:80" s="3" customFormat="1" x14ac:dyDescent="0.25">
      <c r="A921" s="34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  <c r="BA921" s="28"/>
      <c r="BB921" s="28"/>
      <c r="BC921" s="28"/>
      <c r="BD921" s="28"/>
      <c r="BE921" s="28"/>
      <c r="BF921" s="28"/>
      <c r="BG921" s="28"/>
      <c r="BH921" s="28"/>
      <c r="BI921" s="28"/>
      <c r="BJ921" s="28"/>
      <c r="BK921" s="28"/>
      <c r="BL921" s="28"/>
      <c r="BM921" s="28"/>
      <c r="BN921" s="28"/>
      <c r="BO921" s="28"/>
      <c r="BP921" s="28"/>
      <c r="BQ921" s="28"/>
      <c r="BR921" s="28"/>
      <c r="BS921" s="28"/>
      <c r="BT921" s="28"/>
      <c r="BU921" s="28"/>
      <c r="BV921" s="28"/>
      <c r="BW921" s="28"/>
      <c r="BX921" s="28"/>
      <c r="BY921" s="28"/>
      <c r="BZ921" s="28"/>
      <c r="CA921" s="28"/>
      <c r="CB921" s="28"/>
    </row>
    <row r="922" spans="1:80" s="3" customFormat="1" x14ac:dyDescent="0.25">
      <c r="A922" s="34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  <c r="BA922" s="28"/>
      <c r="BB922" s="28"/>
      <c r="BC922" s="28"/>
      <c r="BD922" s="28"/>
      <c r="BE922" s="28"/>
      <c r="BF922" s="28"/>
      <c r="BG922" s="28"/>
      <c r="BH922" s="28"/>
      <c r="BI922" s="28"/>
      <c r="BJ922" s="28"/>
      <c r="BK922" s="28"/>
      <c r="BL922" s="28"/>
      <c r="BM922" s="28"/>
      <c r="BN922" s="28"/>
      <c r="BO922" s="28"/>
      <c r="BP922" s="28"/>
      <c r="BQ922" s="28"/>
      <c r="BR922" s="28"/>
      <c r="BS922" s="28"/>
      <c r="BT922" s="28"/>
      <c r="BU922" s="28"/>
      <c r="BV922" s="28"/>
      <c r="BW922" s="28"/>
      <c r="BX922" s="28"/>
      <c r="BY922" s="28"/>
      <c r="BZ922" s="28"/>
      <c r="CA922" s="28"/>
      <c r="CB922" s="28"/>
    </row>
    <row r="923" spans="1:80" s="3" customFormat="1" x14ac:dyDescent="0.25">
      <c r="A923" s="34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  <c r="BA923" s="28"/>
      <c r="BB923" s="28"/>
      <c r="BC923" s="28"/>
      <c r="BD923" s="28"/>
      <c r="BE923" s="28"/>
      <c r="BF923" s="28"/>
      <c r="BG923" s="28"/>
      <c r="BH923" s="28"/>
      <c r="BI923" s="28"/>
      <c r="BJ923" s="28"/>
      <c r="BK923" s="28"/>
      <c r="BL923" s="28"/>
      <c r="BM923" s="28"/>
      <c r="BN923" s="28"/>
      <c r="BO923" s="28"/>
      <c r="BP923" s="28"/>
      <c r="BQ923" s="28"/>
      <c r="BR923" s="28"/>
      <c r="BS923" s="28"/>
      <c r="BT923" s="28"/>
      <c r="BU923" s="28"/>
      <c r="BV923" s="28"/>
      <c r="BW923" s="28"/>
      <c r="BX923" s="28"/>
      <c r="BY923" s="28"/>
      <c r="BZ923" s="28"/>
      <c r="CA923" s="28"/>
      <c r="CB923" s="28"/>
    </row>
    <row r="924" spans="1:80" s="3" customFormat="1" x14ac:dyDescent="0.25">
      <c r="A924" s="34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  <c r="BA924" s="28"/>
      <c r="BB924" s="28"/>
      <c r="BC924" s="28"/>
      <c r="BD924" s="28"/>
      <c r="BE924" s="28"/>
      <c r="BF924" s="28"/>
      <c r="BG924" s="28"/>
      <c r="BH924" s="28"/>
      <c r="BI924" s="28"/>
      <c r="BJ924" s="28"/>
      <c r="BK924" s="28"/>
      <c r="BL924" s="28"/>
      <c r="BM924" s="28"/>
      <c r="BN924" s="28"/>
      <c r="BO924" s="28"/>
      <c r="BP924" s="28"/>
      <c r="BQ924" s="28"/>
      <c r="BR924" s="28"/>
      <c r="BS924" s="28"/>
      <c r="BT924" s="28"/>
      <c r="BU924" s="28"/>
      <c r="BV924" s="28"/>
      <c r="BW924" s="28"/>
      <c r="BX924" s="28"/>
      <c r="BY924" s="28"/>
      <c r="BZ924" s="28"/>
      <c r="CA924" s="28"/>
      <c r="CB924" s="28"/>
    </row>
    <row r="925" spans="1:80" s="3" customFormat="1" x14ac:dyDescent="0.25">
      <c r="A925" s="34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  <c r="BA925" s="28"/>
      <c r="BB925" s="28"/>
      <c r="BC925" s="28"/>
      <c r="BD925" s="28"/>
      <c r="BE925" s="28"/>
      <c r="BF925" s="28"/>
      <c r="BG925" s="28"/>
      <c r="BH925" s="28"/>
      <c r="BI925" s="28"/>
      <c r="BJ925" s="28"/>
      <c r="BK925" s="28"/>
      <c r="BL925" s="28"/>
      <c r="BM925" s="28"/>
      <c r="BN925" s="28"/>
      <c r="BO925" s="28"/>
      <c r="BP925" s="28"/>
      <c r="BQ925" s="28"/>
      <c r="BR925" s="28"/>
      <c r="BS925" s="28"/>
      <c r="BT925" s="28"/>
      <c r="BU925" s="28"/>
      <c r="BV925" s="28"/>
      <c r="BW925" s="28"/>
      <c r="BX925" s="28"/>
      <c r="BY925" s="28"/>
      <c r="BZ925" s="28"/>
      <c r="CA925" s="28"/>
      <c r="CB925" s="28"/>
    </row>
    <row r="926" spans="1:80" s="3" customFormat="1" x14ac:dyDescent="0.25">
      <c r="A926" s="34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  <c r="BB926" s="28"/>
      <c r="BC926" s="28"/>
      <c r="BD926" s="28"/>
      <c r="BE926" s="28"/>
      <c r="BF926" s="28"/>
      <c r="BG926" s="28"/>
      <c r="BH926" s="28"/>
      <c r="BI926" s="28"/>
      <c r="BJ926" s="28"/>
      <c r="BK926" s="28"/>
      <c r="BL926" s="28"/>
      <c r="BM926" s="28"/>
      <c r="BN926" s="28"/>
      <c r="BO926" s="28"/>
      <c r="BP926" s="28"/>
      <c r="BQ926" s="28"/>
      <c r="BR926" s="28"/>
      <c r="BS926" s="28"/>
      <c r="BT926" s="28"/>
      <c r="BU926" s="28"/>
      <c r="BV926" s="28"/>
      <c r="BW926" s="28"/>
      <c r="BX926" s="28"/>
      <c r="BY926" s="28"/>
      <c r="BZ926" s="28"/>
      <c r="CA926" s="28"/>
      <c r="CB926" s="28"/>
    </row>
    <row r="927" spans="1:80" s="3" customFormat="1" x14ac:dyDescent="0.25">
      <c r="A927" s="34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  <c r="BB927" s="28"/>
      <c r="BC927" s="28"/>
      <c r="BD927" s="28"/>
      <c r="BE927" s="28"/>
      <c r="BF927" s="28"/>
      <c r="BG927" s="28"/>
      <c r="BH927" s="28"/>
      <c r="BI927" s="28"/>
      <c r="BJ927" s="28"/>
      <c r="BK927" s="28"/>
      <c r="BL927" s="28"/>
      <c r="BM927" s="28"/>
      <c r="BN927" s="28"/>
      <c r="BO927" s="28"/>
      <c r="BP927" s="28"/>
      <c r="BQ927" s="28"/>
      <c r="BR927" s="28"/>
      <c r="BS927" s="28"/>
      <c r="BT927" s="28"/>
      <c r="BU927" s="28"/>
      <c r="BV927" s="28"/>
      <c r="BW927" s="28"/>
      <c r="BX927" s="28"/>
      <c r="BY927" s="28"/>
      <c r="BZ927" s="28"/>
      <c r="CA927" s="28"/>
      <c r="CB927" s="28"/>
    </row>
    <row r="928" spans="1:80" s="3" customFormat="1" x14ac:dyDescent="0.25">
      <c r="A928" s="34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  <c r="BB928" s="28"/>
      <c r="BC928" s="28"/>
      <c r="BD928" s="28"/>
      <c r="BE928" s="28"/>
      <c r="BF928" s="28"/>
      <c r="BG928" s="28"/>
      <c r="BH928" s="28"/>
      <c r="BI928" s="28"/>
      <c r="BJ928" s="28"/>
      <c r="BK928" s="28"/>
      <c r="BL928" s="28"/>
      <c r="BM928" s="28"/>
      <c r="BN928" s="28"/>
      <c r="BO928" s="28"/>
      <c r="BP928" s="28"/>
      <c r="BQ928" s="28"/>
      <c r="BR928" s="28"/>
      <c r="BS928" s="28"/>
      <c r="BT928" s="28"/>
      <c r="BU928" s="28"/>
      <c r="BV928" s="28"/>
      <c r="BW928" s="28"/>
      <c r="BX928" s="28"/>
      <c r="BY928" s="28"/>
      <c r="BZ928" s="28"/>
      <c r="CA928" s="28"/>
      <c r="CB928" s="28"/>
    </row>
    <row r="929" spans="1:80" s="3" customFormat="1" x14ac:dyDescent="0.25">
      <c r="A929" s="34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  <c r="BA929" s="28"/>
      <c r="BB929" s="28"/>
      <c r="BC929" s="28"/>
      <c r="BD929" s="28"/>
      <c r="BE929" s="28"/>
      <c r="BF929" s="28"/>
      <c r="BG929" s="28"/>
      <c r="BH929" s="28"/>
      <c r="BI929" s="28"/>
      <c r="BJ929" s="28"/>
      <c r="BK929" s="28"/>
      <c r="BL929" s="28"/>
      <c r="BM929" s="28"/>
      <c r="BN929" s="28"/>
      <c r="BO929" s="28"/>
      <c r="BP929" s="28"/>
      <c r="BQ929" s="28"/>
      <c r="BR929" s="28"/>
      <c r="BS929" s="28"/>
      <c r="BT929" s="28"/>
      <c r="BU929" s="28"/>
      <c r="BV929" s="28"/>
      <c r="BW929" s="28"/>
      <c r="BX929" s="28"/>
      <c r="BY929" s="28"/>
      <c r="BZ929" s="28"/>
      <c r="CA929" s="28"/>
      <c r="CB929" s="28"/>
    </row>
    <row r="930" spans="1:80" s="3" customFormat="1" x14ac:dyDescent="0.25">
      <c r="A930" s="34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  <c r="BA930" s="28"/>
      <c r="BB930" s="28"/>
      <c r="BC930" s="28"/>
      <c r="BD930" s="28"/>
      <c r="BE930" s="28"/>
      <c r="BF930" s="28"/>
      <c r="BG930" s="28"/>
      <c r="BH930" s="28"/>
      <c r="BI930" s="28"/>
      <c r="BJ930" s="28"/>
      <c r="BK930" s="28"/>
      <c r="BL930" s="28"/>
      <c r="BM930" s="28"/>
      <c r="BN930" s="28"/>
      <c r="BO930" s="28"/>
      <c r="BP930" s="28"/>
      <c r="BQ930" s="28"/>
      <c r="BR930" s="28"/>
      <c r="BS930" s="28"/>
      <c r="BT930" s="28"/>
      <c r="BU930" s="28"/>
      <c r="BV930" s="28"/>
      <c r="BW930" s="28"/>
      <c r="BX930" s="28"/>
      <c r="BY930" s="28"/>
      <c r="BZ930" s="28"/>
      <c r="CA930" s="28"/>
      <c r="CB930" s="28"/>
    </row>
    <row r="931" spans="1:80" s="3" customFormat="1" x14ac:dyDescent="0.25">
      <c r="A931" s="34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  <c r="BA931" s="28"/>
      <c r="BB931" s="28"/>
      <c r="BC931" s="28"/>
      <c r="BD931" s="28"/>
      <c r="BE931" s="28"/>
      <c r="BF931" s="28"/>
      <c r="BG931" s="28"/>
      <c r="BH931" s="28"/>
      <c r="BI931" s="28"/>
      <c r="BJ931" s="28"/>
      <c r="BK931" s="28"/>
      <c r="BL931" s="28"/>
      <c r="BM931" s="28"/>
      <c r="BN931" s="28"/>
      <c r="BO931" s="28"/>
      <c r="BP931" s="28"/>
      <c r="BQ931" s="28"/>
      <c r="BR931" s="28"/>
      <c r="BS931" s="28"/>
      <c r="BT931" s="28"/>
      <c r="BU931" s="28"/>
      <c r="BV931" s="28"/>
      <c r="BW931" s="28"/>
      <c r="BX931" s="28"/>
      <c r="BY931" s="28"/>
      <c r="BZ931" s="28"/>
      <c r="CA931" s="28"/>
      <c r="CB931" s="28"/>
    </row>
    <row r="932" spans="1:80" s="3" customFormat="1" x14ac:dyDescent="0.25">
      <c r="A932" s="34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  <c r="BB932" s="28"/>
      <c r="BC932" s="28"/>
      <c r="BD932" s="28"/>
      <c r="BE932" s="28"/>
      <c r="BF932" s="28"/>
      <c r="BG932" s="28"/>
      <c r="BH932" s="28"/>
      <c r="BI932" s="28"/>
      <c r="BJ932" s="28"/>
      <c r="BK932" s="28"/>
      <c r="BL932" s="28"/>
      <c r="BM932" s="28"/>
      <c r="BN932" s="28"/>
      <c r="BO932" s="28"/>
      <c r="BP932" s="28"/>
      <c r="BQ932" s="28"/>
      <c r="BR932" s="28"/>
      <c r="BS932" s="28"/>
      <c r="BT932" s="28"/>
      <c r="BU932" s="28"/>
      <c r="BV932" s="28"/>
      <c r="BW932" s="28"/>
      <c r="BX932" s="28"/>
      <c r="BY932" s="28"/>
      <c r="BZ932" s="28"/>
      <c r="CA932" s="28"/>
      <c r="CB932" s="28"/>
    </row>
    <row r="933" spans="1:80" s="3" customFormat="1" x14ac:dyDescent="0.25">
      <c r="A933" s="34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  <c r="BB933" s="28"/>
      <c r="BC933" s="28"/>
      <c r="BD933" s="28"/>
      <c r="BE933" s="28"/>
      <c r="BF933" s="28"/>
      <c r="BG933" s="28"/>
      <c r="BH933" s="28"/>
      <c r="BI933" s="28"/>
      <c r="BJ933" s="28"/>
      <c r="BK933" s="28"/>
      <c r="BL933" s="28"/>
      <c r="BM933" s="28"/>
      <c r="BN933" s="28"/>
      <c r="BO933" s="28"/>
      <c r="BP933" s="28"/>
      <c r="BQ933" s="28"/>
      <c r="BR933" s="28"/>
      <c r="BS933" s="28"/>
      <c r="BT933" s="28"/>
      <c r="BU933" s="28"/>
      <c r="BV933" s="28"/>
      <c r="BW933" s="28"/>
      <c r="BX933" s="28"/>
      <c r="BY933" s="28"/>
      <c r="BZ933" s="28"/>
      <c r="CA933" s="28"/>
      <c r="CB933" s="28"/>
    </row>
    <row r="934" spans="1:80" s="3" customFormat="1" x14ac:dyDescent="0.25">
      <c r="A934" s="34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  <c r="BB934" s="28"/>
      <c r="BC934" s="28"/>
      <c r="BD934" s="28"/>
      <c r="BE934" s="28"/>
      <c r="BF934" s="28"/>
      <c r="BG934" s="28"/>
      <c r="BH934" s="28"/>
      <c r="BI934" s="28"/>
      <c r="BJ934" s="28"/>
      <c r="BK934" s="28"/>
      <c r="BL934" s="28"/>
      <c r="BM934" s="28"/>
      <c r="BN934" s="28"/>
      <c r="BO934" s="28"/>
      <c r="BP934" s="28"/>
      <c r="BQ934" s="28"/>
      <c r="BR934" s="28"/>
      <c r="BS934" s="28"/>
      <c r="BT934" s="28"/>
      <c r="BU934" s="28"/>
      <c r="BV934" s="28"/>
      <c r="BW934" s="28"/>
      <c r="BX934" s="28"/>
      <c r="BY934" s="28"/>
      <c r="BZ934" s="28"/>
      <c r="CA934" s="28"/>
      <c r="CB934" s="28"/>
    </row>
    <row r="935" spans="1:80" s="3" customFormat="1" x14ac:dyDescent="0.25">
      <c r="A935" s="34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  <c r="BB935" s="28"/>
      <c r="BC935" s="28"/>
      <c r="BD935" s="28"/>
      <c r="BE935" s="28"/>
      <c r="BF935" s="28"/>
      <c r="BG935" s="28"/>
      <c r="BH935" s="28"/>
      <c r="BI935" s="28"/>
      <c r="BJ935" s="28"/>
      <c r="BK935" s="28"/>
      <c r="BL935" s="28"/>
      <c r="BM935" s="28"/>
      <c r="BN935" s="28"/>
      <c r="BO935" s="28"/>
      <c r="BP935" s="28"/>
      <c r="BQ935" s="28"/>
      <c r="BR935" s="28"/>
      <c r="BS935" s="28"/>
      <c r="BT935" s="28"/>
      <c r="BU935" s="28"/>
      <c r="BV935" s="28"/>
      <c r="BW935" s="28"/>
      <c r="BX935" s="28"/>
      <c r="BY935" s="28"/>
      <c r="BZ935" s="28"/>
      <c r="CA935" s="28"/>
      <c r="CB935" s="28"/>
    </row>
    <row r="936" spans="1:80" s="3" customFormat="1" x14ac:dyDescent="0.25">
      <c r="A936" s="34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  <c r="BA936" s="28"/>
      <c r="BB936" s="28"/>
      <c r="BC936" s="28"/>
      <c r="BD936" s="28"/>
      <c r="BE936" s="28"/>
      <c r="BF936" s="28"/>
      <c r="BG936" s="28"/>
      <c r="BH936" s="28"/>
      <c r="BI936" s="28"/>
      <c r="BJ936" s="28"/>
      <c r="BK936" s="28"/>
      <c r="BL936" s="28"/>
      <c r="BM936" s="28"/>
      <c r="BN936" s="28"/>
      <c r="BO936" s="28"/>
      <c r="BP936" s="28"/>
      <c r="BQ936" s="28"/>
      <c r="BR936" s="28"/>
      <c r="BS936" s="28"/>
      <c r="BT936" s="28"/>
      <c r="BU936" s="28"/>
      <c r="BV936" s="28"/>
      <c r="BW936" s="28"/>
      <c r="BX936" s="28"/>
      <c r="BY936" s="28"/>
      <c r="BZ936" s="28"/>
      <c r="CA936" s="28"/>
      <c r="CB936" s="28"/>
    </row>
    <row r="937" spans="1:80" s="3" customFormat="1" x14ac:dyDescent="0.25">
      <c r="A937" s="34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  <c r="BA937" s="28"/>
      <c r="BB937" s="28"/>
      <c r="BC937" s="28"/>
      <c r="BD937" s="28"/>
      <c r="BE937" s="28"/>
      <c r="BF937" s="28"/>
      <c r="BG937" s="28"/>
      <c r="BH937" s="28"/>
      <c r="BI937" s="28"/>
      <c r="BJ937" s="28"/>
      <c r="BK937" s="28"/>
      <c r="BL937" s="28"/>
      <c r="BM937" s="28"/>
      <c r="BN937" s="28"/>
      <c r="BO937" s="28"/>
      <c r="BP937" s="28"/>
      <c r="BQ937" s="28"/>
      <c r="BR937" s="28"/>
      <c r="BS937" s="28"/>
      <c r="BT937" s="28"/>
      <c r="BU937" s="28"/>
      <c r="BV937" s="28"/>
      <c r="BW937" s="28"/>
      <c r="BX937" s="28"/>
      <c r="BY937" s="28"/>
      <c r="BZ937" s="28"/>
      <c r="CA937" s="28"/>
      <c r="CB937" s="28"/>
    </row>
    <row r="938" spans="1:80" s="3" customFormat="1" x14ac:dyDescent="0.25">
      <c r="A938" s="34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  <c r="BA938" s="28"/>
      <c r="BB938" s="28"/>
      <c r="BC938" s="28"/>
      <c r="BD938" s="28"/>
      <c r="BE938" s="28"/>
      <c r="BF938" s="28"/>
      <c r="BG938" s="28"/>
      <c r="BH938" s="28"/>
      <c r="BI938" s="28"/>
      <c r="BJ938" s="28"/>
      <c r="BK938" s="28"/>
      <c r="BL938" s="28"/>
      <c r="BM938" s="28"/>
      <c r="BN938" s="28"/>
      <c r="BO938" s="28"/>
      <c r="BP938" s="28"/>
      <c r="BQ938" s="28"/>
      <c r="BR938" s="28"/>
      <c r="BS938" s="28"/>
      <c r="BT938" s="28"/>
      <c r="BU938" s="28"/>
      <c r="BV938" s="28"/>
      <c r="BW938" s="28"/>
      <c r="BX938" s="28"/>
      <c r="BY938" s="28"/>
      <c r="BZ938" s="28"/>
      <c r="CA938" s="28"/>
      <c r="CB938" s="28"/>
    </row>
    <row r="939" spans="1:80" s="3" customFormat="1" x14ac:dyDescent="0.25">
      <c r="A939" s="34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  <c r="BA939" s="28"/>
      <c r="BB939" s="28"/>
      <c r="BC939" s="28"/>
      <c r="BD939" s="28"/>
      <c r="BE939" s="28"/>
      <c r="BF939" s="28"/>
      <c r="BG939" s="28"/>
      <c r="BH939" s="28"/>
      <c r="BI939" s="28"/>
      <c r="BJ939" s="28"/>
      <c r="BK939" s="28"/>
      <c r="BL939" s="28"/>
      <c r="BM939" s="28"/>
      <c r="BN939" s="28"/>
      <c r="BO939" s="28"/>
      <c r="BP939" s="28"/>
      <c r="BQ939" s="28"/>
      <c r="BR939" s="28"/>
      <c r="BS939" s="28"/>
      <c r="BT939" s="28"/>
      <c r="BU939" s="28"/>
      <c r="BV939" s="28"/>
      <c r="BW939" s="28"/>
      <c r="BX939" s="28"/>
      <c r="BY939" s="28"/>
      <c r="BZ939" s="28"/>
      <c r="CA939" s="28"/>
      <c r="CB939" s="28"/>
    </row>
    <row r="940" spans="1:80" s="3" customFormat="1" x14ac:dyDescent="0.25">
      <c r="A940" s="34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  <c r="BA940" s="28"/>
      <c r="BB940" s="28"/>
      <c r="BC940" s="28"/>
      <c r="BD940" s="28"/>
      <c r="BE940" s="28"/>
      <c r="BF940" s="28"/>
      <c r="BG940" s="28"/>
      <c r="BH940" s="28"/>
      <c r="BI940" s="28"/>
      <c r="BJ940" s="28"/>
      <c r="BK940" s="28"/>
      <c r="BL940" s="28"/>
      <c r="BM940" s="28"/>
      <c r="BN940" s="28"/>
      <c r="BO940" s="28"/>
      <c r="BP940" s="28"/>
      <c r="BQ940" s="28"/>
      <c r="BR940" s="28"/>
      <c r="BS940" s="28"/>
      <c r="BT940" s="28"/>
      <c r="BU940" s="28"/>
      <c r="BV940" s="28"/>
      <c r="BW940" s="28"/>
      <c r="BX940" s="28"/>
      <c r="BY940" s="28"/>
      <c r="BZ940" s="28"/>
      <c r="CA940" s="28"/>
      <c r="CB940" s="28"/>
    </row>
    <row r="941" spans="1:80" s="3" customFormat="1" x14ac:dyDescent="0.25">
      <c r="A941" s="34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  <c r="BA941" s="28"/>
      <c r="BB941" s="28"/>
      <c r="BC941" s="28"/>
      <c r="BD941" s="28"/>
      <c r="BE941" s="28"/>
      <c r="BF941" s="28"/>
      <c r="BG941" s="28"/>
      <c r="BH941" s="28"/>
      <c r="BI941" s="28"/>
      <c r="BJ941" s="28"/>
      <c r="BK941" s="28"/>
      <c r="BL941" s="28"/>
      <c r="BM941" s="28"/>
      <c r="BN941" s="28"/>
      <c r="BO941" s="28"/>
      <c r="BP941" s="28"/>
      <c r="BQ941" s="28"/>
      <c r="BR941" s="28"/>
      <c r="BS941" s="28"/>
      <c r="BT941" s="28"/>
      <c r="BU941" s="28"/>
      <c r="BV941" s="28"/>
      <c r="BW941" s="28"/>
      <c r="BX941" s="28"/>
      <c r="BY941" s="28"/>
      <c r="BZ941" s="28"/>
      <c r="CA941" s="28"/>
      <c r="CB941" s="28"/>
    </row>
    <row r="942" spans="1:80" s="3" customFormat="1" x14ac:dyDescent="0.25">
      <c r="A942" s="34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  <c r="BA942" s="28"/>
      <c r="BB942" s="28"/>
      <c r="BC942" s="28"/>
      <c r="BD942" s="28"/>
      <c r="BE942" s="28"/>
      <c r="BF942" s="28"/>
      <c r="BG942" s="28"/>
      <c r="BH942" s="28"/>
      <c r="BI942" s="28"/>
      <c r="BJ942" s="28"/>
      <c r="BK942" s="28"/>
      <c r="BL942" s="28"/>
      <c r="BM942" s="28"/>
      <c r="BN942" s="28"/>
      <c r="BO942" s="28"/>
      <c r="BP942" s="28"/>
      <c r="BQ942" s="28"/>
      <c r="BR942" s="28"/>
      <c r="BS942" s="28"/>
      <c r="BT942" s="28"/>
      <c r="BU942" s="28"/>
      <c r="BV942" s="28"/>
      <c r="BW942" s="28"/>
      <c r="BX942" s="28"/>
      <c r="BY942" s="28"/>
      <c r="BZ942" s="28"/>
      <c r="CA942" s="28"/>
      <c r="CB942" s="28"/>
    </row>
    <row r="943" spans="1:80" s="3" customFormat="1" x14ac:dyDescent="0.25">
      <c r="A943" s="34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  <c r="BA943" s="28"/>
      <c r="BB943" s="28"/>
      <c r="BC943" s="28"/>
      <c r="BD943" s="28"/>
      <c r="BE943" s="28"/>
      <c r="BF943" s="28"/>
      <c r="BG943" s="28"/>
      <c r="BH943" s="28"/>
      <c r="BI943" s="28"/>
      <c r="BJ943" s="28"/>
      <c r="BK943" s="28"/>
      <c r="BL943" s="28"/>
      <c r="BM943" s="28"/>
      <c r="BN943" s="28"/>
      <c r="BO943" s="28"/>
      <c r="BP943" s="28"/>
      <c r="BQ943" s="28"/>
      <c r="BR943" s="28"/>
      <c r="BS943" s="28"/>
      <c r="BT943" s="28"/>
      <c r="BU943" s="28"/>
      <c r="BV943" s="28"/>
      <c r="BW943" s="28"/>
      <c r="BX943" s="28"/>
      <c r="BY943" s="28"/>
      <c r="BZ943" s="28"/>
      <c r="CA943" s="28"/>
      <c r="CB943" s="28"/>
    </row>
    <row r="944" spans="1:80" s="3" customFormat="1" x14ac:dyDescent="0.25">
      <c r="A944" s="34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  <c r="BA944" s="28"/>
      <c r="BB944" s="28"/>
      <c r="BC944" s="28"/>
      <c r="BD944" s="28"/>
      <c r="BE944" s="28"/>
      <c r="BF944" s="28"/>
      <c r="BG944" s="28"/>
      <c r="BH944" s="28"/>
      <c r="BI944" s="28"/>
      <c r="BJ944" s="28"/>
      <c r="BK944" s="28"/>
      <c r="BL944" s="28"/>
      <c r="BM944" s="28"/>
      <c r="BN944" s="28"/>
      <c r="BO944" s="28"/>
      <c r="BP944" s="28"/>
      <c r="BQ944" s="28"/>
      <c r="BR944" s="28"/>
      <c r="BS944" s="28"/>
      <c r="BT944" s="28"/>
      <c r="BU944" s="28"/>
      <c r="BV944" s="28"/>
      <c r="BW944" s="28"/>
      <c r="BX944" s="28"/>
      <c r="BY944" s="28"/>
      <c r="BZ944" s="28"/>
      <c r="CA944" s="28"/>
      <c r="CB944" s="28"/>
    </row>
    <row r="945" spans="1:80" s="3" customFormat="1" x14ac:dyDescent="0.25">
      <c r="A945" s="34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  <c r="BA945" s="28"/>
      <c r="BB945" s="28"/>
      <c r="BC945" s="28"/>
      <c r="BD945" s="28"/>
      <c r="BE945" s="28"/>
      <c r="BF945" s="28"/>
      <c r="BG945" s="28"/>
      <c r="BH945" s="28"/>
      <c r="BI945" s="28"/>
      <c r="BJ945" s="28"/>
      <c r="BK945" s="28"/>
      <c r="BL945" s="28"/>
      <c r="BM945" s="28"/>
      <c r="BN945" s="28"/>
      <c r="BO945" s="28"/>
      <c r="BP945" s="28"/>
      <c r="BQ945" s="28"/>
      <c r="BR945" s="28"/>
      <c r="BS945" s="28"/>
      <c r="BT945" s="28"/>
      <c r="BU945" s="28"/>
      <c r="BV945" s="28"/>
      <c r="BW945" s="28"/>
      <c r="BX945" s="28"/>
      <c r="BY945" s="28"/>
      <c r="BZ945" s="28"/>
      <c r="CA945" s="28"/>
      <c r="CB945" s="28"/>
    </row>
    <row r="946" spans="1:80" s="3" customFormat="1" x14ac:dyDescent="0.25">
      <c r="A946" s="34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  <c r="BA946" s="28"/>
      <c r="BB946" s="28"/>
      <c r="BC946" s="28"/>
      <c r="BD946" s="28"/>
      <c r="BE946" s="28"/>
      <c r="BF946" s="28"/>
      <c r="BG946" s="28"/>
      <c r="BH946" s="28"/>
      <c r="BI946" s="28"/>
      <c r="BJ946" s="28"/>
      <c r="BK946" s="28"/>
      <c r="BL946" s="28"/>
      <c r="BM946" s="28"/>
      <c r="BN946" s="28"/>
      <c r="BO946" s="28"/>
      <c r="BP946" s="28"/>
      <c r="BQ946" s="28"/>
      <c r="BR946" s="28"/>
      <c r="BS946" s="28"/>
      <c r="BT946" s="28"/>
      <c r="BU946" s="28"/>
      <c r="BV946" s="28"/>
      <c r="BW946" s="28"/>
      <c r="BX946" s="28"/>
      <c r="BY946" s="28"/>
      <c r="BZ946" s="28"/>
      <c r="CA946" s="28"/>
      <c r="CB946" s="28"/>
    </row>
    <row r="947" spans="1:80" s="3" customFormat="1" x14ac:dyDescent="0.25">
      <c r="A947" s="34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  <c r="AX947" s="28"/>
      <c r="AY947" s="28"/>
      <c r="AZ947" s="28"/>
      <c r="BA947" s="28"/>
      <c r="BB947" s="28"/>
      <c r="BC947" s="28"/>
      <c r="BD947" s="28"/>
      <c r="BE947" s="28"/>
      <c r="BF947" s="28"/>
      <c r="BG947" s="28"/>
      <c r="BH947" s="28"/>
      <c r="BI947" s="28"/>
      <c r="BJ947" s="28"/>
      <c r="BK947" s="28"/>
      <c r="BL947" s="28"/>
      <c r="BM947" s="28"/>
      <c r="BN947" s="28"/>
      <c r="BO947" s="28"/>
      <c r="BP947" s="28"/>
      <c r="BQ947" s="28"/>
      <c r="BR947" s="28"/>
      <c r="BS947" s="28"/>
      <c r="BT947" s="28"/>
      <c r="BU947" s="28"/>
      <c r="BV947" s="28"/>
      <c r="BW947" s="28"/>
      <c r="BX947" s="28"/>
      <c r="BY947" s="28"/>
      <c r="BZ947" s="28"/>
      <c r="CA947" s="28"/>
      <c r="CB947" s="28"/>
    </row>
    <row r="948" spans="1:80" s="3" customFormat="1" x14ac:dyDescent="0.25">
      <c r="A948" s="34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  <c r="BA948" s="28"/>
      <c r="BB948" s="28"/>
      <c r="BC948" s="28"/>
      <c r="BD948" s="28"/>
      <c r="BE948" s="28"/>
      <c r="BF948" s="28"/>
      <c r="BG948" s="28"/>
      <c r="BH948" s="28"/>
      <c r="BI948" s="28"/>
      <c r="BJ948" s="28"/>
      <c r="BK948" s="28"/>
      <c r="BL948" s="28"/>
      <c r="BM948" s="28"/>
      <c r="BN948" s="28"/>
      <c r="BO948" s="28"/>
      <c r="BP948" s="28"/>
      <c r="BQ948" s="28"/>
      <c r="BR948" s="28"/>
      <c r="BS948" s="28"/>
      <c r="BT948" s="28"/>
      <c r="BU948" s="28"/>
      <c r="BV948" s="28"/>
      <c r="BW948" s="28"/>
      <c r="BX948" s="28"/>
      <c r="BY948" s="28"/>
      <c r="BZ948" s="28"/>
      <c r="CA948" s="28"/>
      <c r="CB948" s="28"/>
    </row>
    <row r="949" spans="1:80" s="3" customFormat="1" x14ac:dyDescent="0.25">
      <c r="A949" s="34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  <c r="BA949" s="28"/>
      <c r="BB949" s="28"/>
      <c r="BC949" s="28"/>
      <c r="BD949" s="28"/>
      <c r="BE949" s="28"/>
      <c r="BF949" s="28"/>
      <c r="BG949" s="28"/>
      <c r="BH949" s="28"/>
      <c r="BI949" s="28"/>
      <c r="BJ949" s="28"/>
      <c r="BK949" s="28"/>
      <c r="BL949" s="28"/>
      <c r="BM949" s="28"/>
      <c r="BN949" s="28"/>
      <c r="BO949" s="28"/>
      <c r="BP949" s="28"/>
      <c r="BQ949" s="28"/>
      <c r="BR949" s="28"/>
      <c r="BS949" s="28"/>
      <c r="BT949" s="28"/>
      <c r="BU949" s="28"/>
      <c r="BV949" s="28"/>
      <c r="BW949" s="28"/>
      <c r="BX949" s="28"/>
      <c r="BY949" s="28"/>
      <c r="BZ949" s="28"/>
      <c r="CA949" s="28"/>
      <c r="CB949" s="28"/>
    </row>
    <row r="950" spans="1:80" s="3" customFormat="1" x14ac:dyDescent="0.25">
      <c r="A950" s="34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  <c r="AX950" s="28"/>
      <c r="AY950" s="28"/>
      <c r="AZ950" s="28"/>
      <c r="BA950" s="28"/>
      <c r="BB950" s="28"/>
      <c r="BC950" s="28"/>
      <c r="BD950" s="28"/>
      <c r="BE950" s="28"/>
      <c r="BF950" s="28"/>
      <c r="BG950" s="28"/>
      <c r="BH950" s="28"/>
      <c r="BI950" s="28"/>
      <c r="BJ950" s="28"/>
      <c r="BK950" s="28"/>
      <c r="BL950" s="28"/>
      <c r="BM950" s="28"/>
      <c r="BN950" s="28"/>
      <c r="BO950" s="28"/>
      <c r="BP950" s="28"/>
      <c r="BQ950" s="28"/>
      <c r="BR950" s="28"/>
      <c r="BS950" s="28"/>
      <c r="BT950" s="28"/>
      <c r="BU950" s="28"/>
      <c r="BV950" s="28"/>
      <c r="BW950" s="28"/>
      <c r="BX950" s="28"/>
      <c r="BY950" s="28"/>
      <c r="BZ950" s="28"/>
      <c r="CA950" s="28"/>
      <c r="CB950" s="28"/>
    </row>
    <row r="951" spans="1:80" s="3" customFormat="1" x14ac:dyDescent="0.25">
      <c r="A951" s="34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  <c r="BA951" s="28"/>
      <c r="BB951" s="28"/>
      <c r="BC951" s="28"/>
      <c r="BD951" s="28"/>
      <c r="BE951" s="28"/>
      <c r="BF951" s="28"/>
      <c r="BG951" s="28"/>
      <c r="BH951" s="28"/>
      <c r="BI951" s="28"/>
      <c r="BJ951" s="28"/>
      <c r="BK951" s="28"/>
      <c r="BL951" s="28"/>
      <c r="BM951" s="28"/>
      <c r="BN951" s="28"/>
      <c r="BO951" s="28"/>
      <c r="BP951" s="28"/>
      <c r="BQ951" s="28"/>
      <c r="BR951" s="28"/>
      <c r="BS951" s="28"/>
      <c r="BT951" s="28"/>
      <c r="BU951" s="28"/>
      <c r="BV951" s="28"/>
      <c r="BW951" s="28"/>
      <c r="BX951" s="28"/>
      <c r="BY951" s="28"/>
      <c r="BZ951" s="28"/>
      <c r="CA951" s="28"/>
      <c r="CB951" s="28"/>
    </row>
    <row r="952" spans="1:80" s="3" customFormat="1" x14ac:dyDescent="0.25">
      <c r="A952" s="34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  <c r="BA952" s="28"/>
      <c r="BB952" s="28"/>
      <c r="BC952" s="28"/>
      <c r="BD952" s="28"/>
      <c r="BE952" s="28"/>
      <c r="BF952" s="28"/>
      <c r="BG952" s="28"/>
      <c r="BH952" s="28"/>
      <c r="BI952" s="28"/>
      <c r="BJ952" s="28"/>
      <c r="BK952" s="28"/>
      <c r="BL952" s="28"/>
      <c r="BM952" s="28"/>
      <c r="BN952" s="28"/>
      <c r="BO952" s="28"/>
      <c r="BP952" s="28"/>
      <c r="BQ952" s="28"/>
      <c r="BR952" s="28"/>
      <c r="BS952" s="28"/>
      <c r="BT952" s="28"/>
      <c r="BU952" s="28"/>
      <c r="BV952" s="28"/>
      <c r="BW952" s="28"/>
      <c r="BX952" s="28"/>
      <c r="BY952" s="28"/>
      <c r="BZ952" s="28"/>
      <c r="CA952" s="28"/>
      <c r="CB952" s="28"/>
    </row>
    <row r="953" spans="1:80" s="3" customFormat="1" x14ac:dyDescent="0.25">
      <c r="A953" s="34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  <c r="BA953" s="28"/>
      <c r="BB953" s="28"/>
      <c r="BC953" s="28"/>
      <c r="BD953" s="28"/>
      <c r="BE953" s="28"/>
      <c r="BF953" s="28"/>
      <c r="BG953" s="28"/>
      <c r="BH953" s="28"/>
      <c r="BI953" s="28"/>
      <c r="BJ953" s="28"/>
      <c r="BK953" s="28"/>
      <c r="BL953" s="28"/>
      <c r="BM953" s="28"/>
      <c r="BN953" s="28"/>
      <c r="BO953" s="28"/>
      <c r="BP953" s="28"/>
      <c r="BQ953" s="28"/>
      <c r="BR953" s="28"/>
      <c r="BS953" s="28"/>
      <c r="BT953" s="28"/>
      <c r="BU953" s="28"/>
      <c r="BV953" s="28"/>
      <c r="BW953" s="28"/>
      <c r="BX953" s="28"/>
      <c r="BY953" s="28"/>
      <c r="BZ953" s="28"/>
      <c r="CA953" s="28"/>
      <c r="CB953" s="28"/>
    </row>
    <row r="954" spans="1:80" s="3" customFormat="1" x14ac:dyDescent="0.25">
      <c r="A954" s="34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  <c r="BA954" s="28"/>
      <c r="BB954" s="28"/>
      <c r="BC954" s="28"/>
      <c r="BD954" s="28"/>
      <c r="BE954" s="28"/>
      <c r="BF954" s="28"/>
      <c r="BG954" s="28"/>
      <c r="BH954" s="28"/>
      <c r="BI954" s="28"/>
      <c r="BJ954" s="28"/>
      <c r="BK954" s="28"/>
      <c r="BL954" s="28"/>
      <c r="BM954" s="28"/>
      <c r="BN954" s="28"/>
      <c r="BO954" s="28"/>
      <c r="BP954" s="28"/>
      <c r="BQ954" s="28"/>
      <c r="BR954" s="28"/>
      <c r="BS954" s="28"/>
      <c r="BT954" s="28"/>
      <c r="BU954" s="28"/>
      <c r="BV954" s="28"/>
      <c r="BW954" s="28"/>
      <c r="BX954" s="28"/>
      <c r="BY954" s="28"/>
      <c r="BZ954" s="28"/>
      <c r="CA954" s="28"/>
      <c r="CB954" s="28"/>
    </row>
    <row r="955" spans="1:80" s="3" customFormat="1" x14ac:dyDescent="0.25">
      <c r="A955" s="34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  <c r="BA955" s="28"/>
      <c r="BB955" s="28"/>
      <c r="BC955" s="28"/>
      <c r="BD955" s="28"/>
      <c r="BE955" s="28"/>
      <c r="BF955" s="28"/>
      <c r="BG955" s="28"/>
      <c r="BH955" s="28"/>
      <c r="BI955" s="28"/>
      <c r="BJ955" s="28"/>
      <c r="BK955" s="28"/>
      <c r="BL955" s="28"/>
      <c r="BM955" s="28"/>
      <c r="BN955" s="28"/>
      <c r="BO955" s="28"/>
      <c r="BP955" s="28"/>
      <c r="BQ955" s="28"/>
      <c r="BR955" s="28"/>
      <c r="BS955" s="28"/>
      <c r="BT955" s="28"/>
      <c r="BU955" s="28"/>
      <c r="BV955" s="28"/>
      <c r="BW955" s="28"/>
      <c r="BX955" s="28"/>
      <c r="BY955" s="28"/>
      <c r="BZ955" s="28"/>
      <c r="CA955" s="28"/>
      <c r="CB955" s="28"/>
    </row>
    <row r="956" spans="1:80" s="3" customFormat="1" x14ac:dyDescent="0.25">
      <c r="A956" s="34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  <c r="AX956" s="28"/>
      <c r="AY956" s="28"/>
      <c r="AZ956" s="28"/>
      <c r="BA956" s="28"/>
      <c r="BB956" s="28"/>
      <c r="BC956" s="28"/>
      <c r="BD956" s="28"/>
      <c r="BE956" s="28"/>
      <c r="BF956" s="28"/>
      <c r="BG956" s="28"/>
      <c r="BH956" s="28"/>
      <c r="BI956" s="28"/>
      <c r="BJ956" s="28"/>
      <c r="BK956" s="28"/>
      <c r="BL956" s="28"/>
      <c r="BM956" s="28"/>
      <c r="BN956" s="28"/>
      <c r="BO956" s="28"/>
      <c r="BP956" s="28"/>
      <c r="BQ956" s="28"/>
      <c r="BR956" s="28"/>
      <c r="BS956" s="28"/>
      <c r="BT956" s="28"/>
      <c r="BU956" s="28"/>
      <c r="BV956" s="28"/>
      <c r="BW956" s="28"/>
      <c r="BX956" s="28"/>
      <c r="BY956" s="28"/>
      <c r="BZ956" s="28"/>
      <c r="CA956" s="28"/>
      <c r="CB956" s="28"/>
    </row>
    <row r="957" spans="1:80" s="3" customFormat="1" x14ac:dyDescent="0.25">
      <c r="A957" s="34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  <c r="AX957" s="28"/>
      <c r="AY957" s="28"/>
      <c r="AZ957" s="28"/>
      <c r="BA957" s="28"/>
      <c r="BB957" s="28"/>
      <c r="BC957" s="28"/>
      <c r="BD957" s="28"/>
      <c r="BE957" s="28"/>
      <c r="BF957" s="28"/>
      <c r="BG957" s="28"/>
      <c r="BH957" s="28"/>
      <c r="BI957" s="28"/>
      <c r="BJ957" s="28"/>
      <c r="BK957" s="28"/>
      <c r="BL957" s="28"/>
      <c r="BM957" s="28"/>
      <c r="BN957" s="28"/>
      <c r="BO957" s="28"/>
      <c r="BP957" s="28"/>
      <c r="BQ957" s="28"/>
      <c r="BR957" s="28"/>
      <c r="BS957" s="28"/>
      <c r="BT957" s="28"/>
      <c r="BU957" s="28"/>
      <c r="BV957" s="28"/>
      <c r="BW957" s="28"/>
      <c r="BX957" s="28"/>
      <c r="BY957" s="28"/>
      <c r="BZ957" s="28"/>
      <c r="CA957" s="28"/>
      <c r="CB957" s="28"/>
    </row>
    <row r="958" spans="1:80" s="3" customFormat="1" x14ac:dyDescent="0.25">
      <c r="A958" s="34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  <c r="BA958" s="28"/>
      <c r="BB958" s="28"/>
      <c r="BC958" s="28"/>
      <c r="BD958" s="28"/>
      <c r="BE958" s="28"/>
      <c r="BF958" s="28"/>
      <c r="BG958" s="28"/>
      <c r="BH958" s="28"/>
      <c r="BI958" s="28"/>
      <c r="BJ958" s="28"/>
      <c r="BK958" s="28"/>
      <c r="BL958" s="28"/>
      <c r="BM958" s="28"/>
      <c r="BN958" s="28"/>
      <c r="BO958" s="28"/>
      <c r="BP958" s="28"/>
      <c r="BQ958" s="28"/>
      <c r="BR958" s="28"/>
      <c r="BS958" s="28"/>
      <c r="BT958" s="28"/>
      <c r="BU958" s="28"/>
      <c r="BV958" s="28"/>
      <c r="BW958" s="28"/>
      <c r="BX958" s="28"/>
      <c r="BY958" s="28"/>
      <c r="BZ958" s="28"/>
      <c r="CA958" s="28"/>
      <c r="CB958" s="28"/>
    </row>
    <row r="959" spans="1:80" s="3" customFormat="1" x14ac:dyDescent="0.25">
      <c r="A959" s="34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/>
      <c r="AW959" s="28"/>
      <c r="AX959" s="28"/>
      <c r="AY959" s="28"/>
      <c r="AZ959" s="28"/>
      <c r="BA959" s="28"/>
      <c r="BB959" s="28"/>
      <c r="BC959" s="28"/>
      <c r="BD959" s="28"/>
      <c r="BE959" s="28"/>
      <c r="BF959" s="28"/>
      <c r="BG959" s="28"/>
      <c r="BH959" s="28"/>
      <c r="BI959" s="28"/>
      <c r="BJ959" s="28"/>
      <c r="BK959" s="28"/>
      <c r="BL959" s="28"/>
      <c r="BM959" s="28"/>
      <c r="BN959" s="28"/>
      <c r="BO959" s="28"/>
      <c r="BP959" s="28"/>
      <c r="BQ959" s="28"/>
      <c r="BR959" s="28"/>
      <c r="BS959" s="28"/>
      <c r="BT959" s="28"/>
      <c r="BU959" s="28"/>
      <c r="BV959" s="28"/>
      <c r="BW959" s="28"/>
      <c r="BX959" s="28"/>
      <c r="BY959" s="28"/>
      <c r="BZ959" s="28"/>
      <c r="CA959" s="28"/>
      <c r="CB959" s="28"/>
    </row>
    <row r="960" spans="1:80" s="3" customFormat="1" x14ac:dyDescent="0.25">
      <c r="A960" s="34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  <c r="BA960" s="28"/>
      <c r="BB960" s="28"/>
      <c r="BC960" s="28"/>
      <c r="BD960" s="28"/>
      <c r="BE960" s="28"/>
      <c r="BF960" s="28"/>
      <c r="BG960" s="28"/>
      <c r="BH960" s="28"/>
      <c r="BI960" s="28"/>
      <c r="BJ960" s="28"/>
      <c r="BK960" s="28"/>
      <c r="BL960" s="28"/>
      <c r="BM960" s="28"/>
      <c r="BN960" s="28"/>
      <c r="BO960" s="28"/>
      <c r="BP960" s="28"/>
      <c r="BQ960" s="28"/>
      <c r="BR960" s="28"/>
      <c r="BS960" s="28"/>
      <c r="BT960" s="28"/>
      <c r="BU960" s="28"/>
      <c r="BV960" s="28"/>
      <c r="BW960" s="28"/>
      <c r="BX960" s="28"/>
      <c r="BY960" s="28"/>
      <c r="BZ960" s="28"/>
      <c r="CA960" s="28"/>
      <c r="CB960" s="28"/>
    </row>
    <row r="961" spans="1:80" s="3" customFormat="1" x14ac:dyDescent="0.25">
      <c r="A961" s="34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  <c r="BA961" s="28"/>
      <c r="BB961" s="28"/>
      <c r="BC961" s="28"/>
      <c r="BD961" s="28"/>
      <c r="BE961" s="28"/>
      <c r="BF961" s="28"/>
      <c r="BG961" s="28"/>
      <c r="BH961" s="28"/>
      <c r="BI961" s="28"/>
      <c r="BJ961" s="28"/>
      <c r="BK961" s="28"/>
      <c r="BL961" s="28"/>
      <c r="BM961" s="28"/>
      <c r="BN961" s="28"/>
      <c r="BO961" s="28"/>
      <c r="BP961" s="28"/>
      <c r="BQ961" s="28"/>
      <c r="BR961" s="28"/>
      <c r="BS961" s="28"/>
      <c r="BT961" s="28"/>
      <c r="BU961" s="28"/>
      <c r="BV961" s="28"/>
      <c r="BW961" s="28"/>
      <c r="BX961" s="28"/>
      <c r="BY961" s="28"/>
      <c r="BZ961" s="28"/>
      <c r="CA961" s="28"/>
      <c r="CB961" s="28"/>
    </row>
    <row r="962" spans="1:80" s="3" customFormat="1" x14ac:dyDescent="0.25">
      <c r="A962" s="34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  <c r="BA962" s="28"/>
      <c r="BB962" s="28"/>
      <c r="BC962" s="28"/>
      <c r="BD962" s="28"/>
      <c r="BE962" s="28"/>
      <c r="BF962" s="28"/>
      <c r="BG962" s="28"/>
      <c r="BH962" s="28"/>
      <c r="BI962" s="28"/>
      <c r="BJ962" s="28"/>
      <c r="BK962" s="28"/>
      <c r="BL962" s="28"/>
      <c r="BM962" s="28"/>
      <c r="BN962" s="28"/>
      <c r="BO962" s="28"/>
      <c r="BP962" s="28"/>
      <c r="BQ962" s="28"/>
      <c r="BR962" s="28"/>
      <c r="BS962" s="28"/>
      <c r="BT962" s="28"/>
      <c r="BU962" s="28"/>
      <c r="BV962" s="28"/>
      <c r="BW962" s="28"/>
      <c r="BX962" s="28"/>
      <c r="BY962" s="28"/>
      <c r="BZ962" s="28"/>
      <c r="CA962" s="28"/>
      <c r="CB962" s="28"/>
    </row>
    <row r="963" spans="1:80" s="3" customFormat="1" x14ac:dyDescent="0.25">
      <c r="A963" s="34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  <c r="BA963" s="28"/>
      <c r="BB963" s="28"/>
      <c r="BC963" s="28"/>
      <c r="BD963" s="28"/>
      <c r="BE963" s="28"/>
      <c r="BF963" s="28"/>
      <c r="BG963" s="28"/>
      <c r="BH963" s="28"/>
      <c r="BI963" s="28"/>
      <c r="BJ963" s="28"/>
      <c r="BK963" s="28"/>
      <c r="BL963" s="28"/>
      <c r="BM963" s="28"/>
      <c r="BN963" s="28"/>
      <c r="BO963" s="28"/>
      <c r="BP963" s="28"/>
      <c r="BQ963" s="28"/>
      <c r="BR963" s="28"/>
      <c r="BS963" s="28"/>
      <c r="BT963" s="28"/>
      <c r="BU963" s="28"/>
      <c r="BV963" s="28"/>
      <c r="BW963" s="28"/>
      <c r="BX963" s="28"/>
      <c r="BY963" s="28"/>
      <c r="BZ963" s="28"/>
      <c r="CA963" s="28"/>
      <c r="CB963" s="28"/>
    </row>
    <row r="964" spans="1:80" s="3" customFormat="1" x14ac:dyDescent="0.25">
      <c r="A964" s="34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  <c r="BA964" s="28"/>
      <c r="BB964" s="28"/>
      <c r="BC964" s="28"/>
      <c r="BD964" s="28"/>
      <c r="BE964" s="28"/>
      <c r="BF964" s="28"/>
      <c r="BG964" s="28"/>
      <c r="BH964" s="28"/>
      <c r="BI964" s="28"/>
      <c r="BJ964" s="28"/>
      <c r="BK964" s="28"/>
      <c r="BL964" s="28"/>
      <c r="BM964" s="28"/>
      <c r="BN964" s="28"/>
      <c r="BO964" s="28"/>
      <c r="BP964" s="28"/>
      <c r="BQ964" s="28"/>
      <c r="BR964" s="28"/>
      <c r="BS964" s="28"/>
      <c r="BT964" s="28"/>
      <c r="BU964" s="28"/>
      <c r="BV964" s="28"/>
      <c r="BW964" s="28"/>
      <c r="BX964" s="28"/>
      <c r="BY964" s="28"/>
      <c r="BZ964" s="28"/>
      <c r="CA964" s="28"/>
      <c r="CB964" s="28"/>
    </row>
    <row r="965" spans="1:80" s="3" customFormat="1" x14ac:dyDescent="0.25">
      <c r="A965" s="34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  <c r="BA965" s="28"/>
      <c r="BB965" s="28"/>
      <c r="BC965" s="28"/>
      <c r="BD965" s="28"/>
      <c r="BE965" s="28"/>
      <c r="BF965" s="28"/>
      <c r="BG965" s="28"/>
      <c r="BH965" s="28"/>
      <c r="BI965" s="28"/>
      <c r="BJ965" s="28"/>
      <c r="BK965" s="28"/>
      <c r="BL965" s="28"/>
      <c r="BM965" s="28"/>
      <c r="BN965" s="28"/>
      <c r="BO965" s="28"/>
      <c r="BP965" s="28"/>
      <c r="BQ965" s="28"/>
      <c r="BR965" s="28"/>
      <c r="BS965" s="28"/>
      <c r="BT965" s="28"/>
      <c r="BU965" s="28"/>
      <c r="BV965" s="28"/>
      <c r="BW965" s="28"/>
      <c r="BX965" s="28"/>
      <c r="BY965" s="28"/>
      <c r="BZ965" s="28"/>
      <c r="CA965" s="28"/>
      <c r="CB965" s="28"/>
    </row>
    <row r="966" spans="1:80" s="3" customFormat="1" x14ac:dyDescent="0.25">
      <c r="A966" s="34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  <c r="BA966" s="28"/>
      <c r="BB966" s="28"/>
      <c r="BC966" s="28"/>
      <c r="BD966" s="28"/>
      <c r="BE966" s="28"/>
      <c r="BF966" s="28"/>
      <c r="BG966" s="28"/>
      <c r="BH966" s="28"/>
      <c r="BI966" s="28"/>
      <c r="BJ966" s="28"/>
      <c r="BK966" s="28"/>
      <c r="BL966" s="28"/>
      <c r="BM966" s="28"/>
      <c r="BN966" s="28"/>
      <c r="BO966" s="28"/>
      <c r="BP966" s="28"/>
      <c r="BQ966" s="28"/>
      <c r="BR966" s="28"/>
      <c r="BS966" s="28"/>
      <c r="BT966" s="28"/>
      <c r="BU966" s="28"/>
      <c r="BV966" s="28"/>
      <c r="BW966" s="28"/>
      <c r="BX966" s="28"/>
      <c r="BY966" s="28"/>
      <c r="BZ966" s="28"/>
      <c r="CA966" s="28"/>
      <c r="CB966" s="28"/>
    </row>
    <row r="967" spans="1:80" s="3" customFormat="1" x14ac:dyDescent="0.25">
      <c r="A967" s="34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  <c r="BA967" s="28"/>
      <c r="BB967" s="28"/>
      <c r="BC967" s="28"/>
      <c r="BD967" s="28"/>
      <c r="BE967" s="28"/>
      <c r="BF967" s="28"/>
      <c r="BG967" s="28"/>
      <c r="BH967" s="28"/>
      <c r="BI967" s="28"/>
      <c r="BJ967" s="28"/>
      <c r="BK967" s="28"/>
      <c r="BL967" s="28"/>
      <c r="BM967" s="28"/>
      <c r="BN967" s="28"/>
      <c r="BO967" s="28"/>
      <c r="BP967" s="28"/>
      <c r="BQ967" s="28"/>
      <c r="BR967" s="28"/>
      <c r="BS967" s="28"/>
      <c r="BT967" s="28"/>
      <c r="BU967" s="28"/>
      <c r="BV967" s="28"/>
      <c r="BW967" s="28"/>
      <c r="BX967" s="28"/>
      <c r="BY967" s="28"/>
      <c r="BZ967" s="28"/>
      <c r="CA967" s="28"/>
      <c r="CB967" s="28"/>
    </row>
    <row r="968" spans="1:80" s="3" customFormat="1" x14ac:dyDescent="0.25">
      <c r="A968" s="34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  <c r="BA968" s="28"/>
      <c r="BB968" s="28"/>
      <c r="BC968" s="28"/>
      <c r="BD968" s="28"/>
      <c r="BE968" s="28"/>
      <c r="BF968" s="28"/>
      <c r="BG968" s="28"/>
      <c r="BH968" s="28"/>
      <c r="BI968" s="28"/>
      <c r="BJ968" s="28"/>
      <c r="BK968" s="28"/>
      <c r="BL968" s="28"/>
      <c r="BM968" s="28"/>
      <c r="BN968" s="28"/>
      <c r="BO968" s="28"/>
      <c r="BP968" s="28"/>
      <c r="BQ968" s="28"/>
      <c r="BR968" s="28"/>
      <c r="BS968" s="28"/>
      <c r="BT968" s="28"/>
      <c r="BU968" s="28"/>
      <c r="BV968" s="28"/>
      <c r="BW968" s="28"/>
      <c r="BX968" s="28"/>
      <c r="BY968" s="28"/>
      <c r="BZ968" s="28"/>
      <c r="CA968" s="28"/>
      <c r="CB968" s="28"/>
    </row>
    <row r="969" spans="1:80" s="3" customFormat="1" x14ac:dyDescent="0.25">
      <c r="A969" s="34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  <c r="BA969" s="28"/>
      <c r="BB969" s="28"/>
      <c r="BC969" s="28"/>
      <c r="BD969" s="28"/>
      <c r="BE969" s="28"/>
      <c r="BF969" s="28"/>
      <c r="BG969" s="28"/>
      <c r="BH969" s="28"/>
      <c r="BI969" s="28"/>
      <c r="BJ969" s="28"/>
      <c r="BK969" s="28"/>
      <c r="BL969" s="28"/>
      <c r="BM969" s="28"/>
      <c r="BN969" s="28"/>
      <c r="BO969" s="28"/>
      <c r="BP969" s="28"/>
      <c r="BQ969" s="28"/>
      <c r="BR969" s="28"/>
      <c r="BS969" s="28"/>
      <c r="BT969" s="28"/>
      <c r="BU969" s="28"/>
      <c r="BV969" s="28"/>
      <c r="BW969" s="28"/>
      <c r="BX969" s="28"/>
      <c r="BY969" s="28"/>
      <c r="BZ969" s="28"/>
      <c r="CA969" s="28"/>
      <c r="CB969" s="28"/>
    </row>
    <row r="970" spans="1:80" s="3" customFormat="1" x14ac:dyDescent="0.25">
      <c r="A970" s="34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  <c r="BA970" s="28"/>
      <c r="BB970" s="28"/>
      <c r="BC970" s="28"/>
      <c r="BD970" s="28"/>
      <c r="BE970" s="28"/>
      <c r="BF970" s="28"/>
      <c r="BG970" s="28"/>
      <c r="BH970" s="28"/>
      <c r="BI970" s="28"/>
      <c r="BJ970" s="28"/>
      <c r="BK970" s="28"/>
      <c r="BL970" s="28"/>
      <c r="BM970" s="28"/>
      <c r="BN970" s="28"/>
      <c r="BO970" s="28"/>
      <c r="BP970" s="28"/>
      <c r="BQ970" s="28"/>
      <c r="BR970" s="28"/>
      <c r="BS970" s="28"/>
      <c r="BT970" s="28"/>
      <c r="BU970" s="28"/>
      <c r="BV970" s="28"/>
      <c r="BW970" s="28"/>
      <c r="BX970" s="28"/>
      <c r="BY970" s="28"/>
      <c r="BZ970" s="28"/>
      <c r="CA970" s="28"/>
      <c r="CB970" s="28"/>
    </row>
    <row r="971" spans="1:80" s="3" customFormat="1" x14ac:dyDescent="0.25">
      <c r="A971" s="34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  <c r="BA971" s="28"/>
      <c r="BB971" s="28"/>
      <c r="BC971" s="28"/>
      <c r="BD971" s="28"/>
      <c r="BE971" s="28"/>
      <c r="BF971" s="28"/>
      <c r="BG971" s="28"/>
      <c r="BH971" s="28"/>
      <c r="BI971" s="28"/>
      <c r="BJ971" s="28"/>
      <c r="BK971" s="28"/>
      <c r="BL971" s="28"/>
      <c r="BM971" s="28"/>
      <c r="BN971" s="28"/>
      <c r="BO971" s="28"/>
      <c r="BP971" s="28"/>
      <c r="BQ971" s="28"/>
      <c r="BR971" s="28"/>
      <c r="BS971" s="28"/>
      <c r="BT971" s="28"/>
      <c r="BU971" s="28"/>
      <c r="BV971" s="28"/>
      <c r="BW971" s="28"/>
      <c r="BX971" s="28"/>
      <c r="BY971" s="28"/>
      <c r="BZ971" s="28"/>
      <c r="CA971" s="28"/>
      <c r="CB971" s="28"/>
    </row>
    <row r="972" spans="1:80" s="3" customFormat="1" x14ac:dyDescent="0.25">
      <c r="A972" s="34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  <c r="BA972" s="28"/>
      <c r="BB972" s="28"/>
      <c r="BC972" s="28"/>
      <c r="BD972" s="28"/>
      <c r="BE972" s="28"/>
      <c r="BF972" s="28"/>
      <c r="BG972" s="28"/>
      <c r="BH972" s="28"/>
      <c r="BI972" s="28"/>
      <c r="BJ972" s="28"/>
      <c r="BK972" s="28"/>
      <c r="BL972" s="28"/>
      <c r="BM972" s="28"/>
      <c r="BN972" s="28"/>
      <c r="BO972" s="28"/>
      <c r="BP972" s="28"/>
      <c r="BQ972" s="28"/>
      <c r="BR972" s="28"/>
      <c r="BS972" s="28"/>
      <c r="BT972" s="28"/>
      <c r="BU972" s="28"/>
      <c r="BV972" s="28"/>
      <c r="BW972" s="28"/>
      <c r="BX972" s="28"/>
      <c r="BY972" s="28"/>
      <c r="BZ972" s="28"/>
      <c r="CA972" s="28"/>
      <c r="CB972" s="28"/>
    </row>
    <row r="973" spans="1:80" s="3" customFormat="1" x14ac:dyDescent="0.25">
      <c r="A973" s="34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  <c r="BA973" s="28"/>
      <c r="BB973" s="28"/>
      <c r="BC973" s="28"/>
      <c r="BD973" s="28"/>
      <c r="BE973" s="28"/>
      <c r="BF973" s="28"/>
      <c r="BG973" s="28"/>
      <c r="BH973" s="28"/>
      <c r="BI973" s="28"/>
      <c r="BJ973" s="28"/>
      <c r="BK973" s="28"/>
      <c r="BL973" s="28"/>
      <c r="BM973" s="28"/>
      <c r="BN973" s="28"/>
      <c r="BO973" s="28"/>
      <c r="BP973" s="28"/>
      <c r="BQ973" s="28"/>
      <c r="BR973" s="28"/>
      <c r="BS973" s="28"/>
      <c r="BT973" s="28"/>
      <c r="BU973" s="28"/>
      <c r="BV973" s="28"/>
      <c r="BW973" s="28"/>
      <c r="BX973" s="28"/>
      <c r="BY973" s="28"/>
      <c r="BZ973" s="28"/>
      <c r="CA973" s="28"/>
      <c r="CB973" s="28"/>
    </row>
    <row r="974" spans="1:80" s="3" customFormat="1" x14ac:dyDescent="0.25">
      <c r="A974" s="34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  <c r="BA974" s="28"/>
      <c r="BB974" s="28"/>
      <c r="BC974" s="28"/>
      <c r="BD974" s="28"/>
      <c r="BE974" s="28"/>
      <c r="BF974" s="28"/>
      <c r="BG974" s="28"/>
      <c r="BH974" s="28"/>
      <c r="BI974" s="28"/>
      <c r="BJ974" s="28"/>
      <c r="BK974" s="28"/>
      <c r="BL974" s="28"/>
      <c r="BM974" s="28"/>
      <c r="BN974" s="28"/>
      <c r="BO974" s="28"/>
      <c r="BP974" s="28"/>
      <c r="BQ974" s="28"/>
      <c r="BR974" s="28"/>
      <c r="BS974" s="28"/>
      <c r="BT974" s="28"/>
      <c r="BU974" s="28"/>
      <c r="BV974" s="28"/>
      <c r="BW974" s="28"/>
      <c r="BX974" s="28"/>
      <c r="BY974" s="28"/>
      <c r="BZ974" s="28"/>
      <c r="CA974" s="28"/>
      <c r="CB974" s="28"/>
    </row>
    <row r="975" spans="1:80" s="3" customFormat="1" x14ac:dyDescent="0.25">
      <c r="A975" s="34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  <c r="BA975" s="28"/>
      <c r="BB975" s="28"/>
      <c r="BC975" s="28"/>
      <c r="BD975" s="28"/>
      <c r="BE975" s="28"/>
      <c r="BF975" s="28"/>
      <c r="BG975" s="28"/>
      <c r="BH975" s="28"/>
      <c r="BI975" s="28"/>
      <c r="BJ975" s="28"/>
      <c r="BK975" s="28"/>
      <c r="BL975" s="28"/>
      <c r="BM975" s="28"/>
      <c r="BN975" s="28"/>
      <c r="BO975" s="28"/>
      <c r="BP975" s="28"/>
      <c r="BQ975" s="28"/>
      <c r="BR975" s="28"/>
      <c r="BS975" s="28"/>
      <c r="BT975" s="28"/>
      <c r="BU975" s="28"/>
      <c r="BV975" s="28"/>
      <c r="BW975" s="28"/>
      <c r="BX975" s="28"/>
      <c r="BY975" s="28"/>
      <c r="BZ975" s="28"/>
      <c r="CA975" s="28"/>
      <c r="CB975" s="28"/>
    </row>
    <row r="976" spans="1:80" s="3" customFormat="1" x14ac:dyDescent="0.25">
      <c r="A976" s="34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  <c r="BA976" s="28"/>
      <c r="BB976" s="28"/>
      <c r="BC976" s="28"/>
      <c r="BD976" s="28"/>
      <c r="BE976" s="28"/>
      <c r="BF976" s="28"/>
      <c r="BG976" s="28"/>
      <c r="BH976" s="28"/>
      <c r="BI976" s="28"/>
      <c r="BJ976" s="28"/>
      <c r="BK976" s="28"/>
      <c r="BL976" s="28"/>
      <c r="BM976" s="28"/>
      <c r="BN976" s="28"/>
      <c r="BO976" s="28"/>
      <c r="BP976" s="28"/>
      <c r="BQ976" s="28"/>
      <c r="BR976" s="28"/>
      <c r="BS976" s="28"/>
      <c r="BT976" s="28"/>
      <c r="BU976" s="28"/>
      <c r="BV976" s="28"/>
      <c r="BW976" s="28"/>
      <c r="BX976" s="28"/>
      <c r="BY976" s="28"/>
      <c r="BZ976" s="28"/>
      <c r="CA976" s="28"/>
      <c r="CB976" s="28"/>
    </row>
    <row r="977" spans="1:80" s="3" customFormat="1" x14ac:dyDescent="0.25">
      <c r="A977" s="34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  <c r="BA977" s="28"/>
      <c r="BB977" s="28"/>
      <c r="BC977" s="28"/>
      <c r="BD977" s="28"/>
      <c r="BE977" s="28"/>
      <c r="BF977" s="28"/>
      <c r="BG977" s="28"/>
      <c r="BH977" s="28"/>
      <c r="BI977" s="28"/>
      <c r="BJ977" s="28"/>
      <c r="BK977" s="28"/>
      <c r="BL977" s="28"/>
      <c r="BM977" s="28"/>
      <c r="BN977" s="28"/>
      <c r="BO977" s="28"/>
      <c r="BP977" s="28"/>
      <c r="BQ977" s="28"/>
      <c r="BR977" s="28"/>
      <c r="BS977" s="28"/>
      <c r="BT977" s="28"/>
      <c r="BU977" s="28"/>
      <c r="BV977" s="28"/>
      <c r="BW977" s="28"/>
      <c r="BX977" s="28"/>
      <c r="BY977" s="28"/>
      <c r="BZ977" s="28"/>
      <c r="CA977" s="28"/>
      <c r="CB977" s="28"/>
    </row>
    <row r="978" spans="1:80" s="3" customFormat="1" x14ac:dyDescent="0.25">
      <c r="A978" s="34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  <c r="AX978" s="28"/>
      <c r="AY978" s="28"/>
      <c r="AZ978" s="28"/>
      <c r="BA978" s="28"/>
      <c r="BB978" s="28"/>
      <c r="BC978" s="28"/>
      <c r="BD978" s="28"/>
      <c r="BE978" s="28"/>
      <c r="BF978" s="28"/>
      <c r="BG978" s="28"/>
      <c r="BH978" s="28"/>
      <c r="BI978" s="28"/>
      <c r="BJ978" s="28"/>
      <c r="BK978" s="28"/>
      <c r="BL978" s="28"/>
      <c r="BM978" s="28"/>
      <c r="BN978" s="28"/>
      <c r="BO978" s="28"/>
      <c r="BP978" s="28"/>
      <c r="BQ978" s="28"/>
      <c r="BR978" s="28"/>
      <c r="BS978" s="28"/>
      <c r="BT978" s="28"/>
      <c r="BU978" s="28"/>
      <c r="BV978" s="28"/>
      <c r="BW978" s="28"/>
      <c r="BX978" s="28"/>
      <c r="BY978" s="28"/>
      <c r="BZ978" s="28"/>
      <c r="CA978" s="28"/>
      <c r="CB978" s="28"/>
    </row>
    <row r="979" spans="1:80" s="3" customFormat="1" x14ac:dyDescent="0.25">
      <c r="A979" s="34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  <c r="AX979" s="28"/>
      <c r="AY979" s="28"/>
      <c r="AZ979" s="28"/>
      <c r="BA979" s="28"/>
      <c r="BB979" s="28"/>
      <c r="BC979" s="28"/>
      <c r="BD979" s="28"/>
      <c r="BE979" s="28"/>
      <c r="BF979" s="28"/>
      <c r="BG979" s="28"/>
      <c r="BH979" s="28"/>
      <c r="BI979" s="28"/>
      <c r="BJ979" s="28"/>
      <c r="BK979" s="28"/>
      <c r="BL979" s="28"/>
      <c r="BM979" s="28"/>
      <c r="BN979" s="28"/>
      <c r="BO979" s="28"/>
      <c r="BP979" s="28"/>
      <c r="BQ979" s="28"/>
      <c r="BR979" s="28"/>
      <c r="BS979" s="28"/>
      <c r="BT979" s="28"/>
      <c r="BU979" s="28"/>
      <c r="BV979" s="28"/>
      <c r="BW979" s="28"/>
      <c r="BX979" s="28"/>
      <c r="BY979" s="28"/>
      <c r="BZ979" s="28"/>
      <c r="CA979" s="28"/>
      <c r="CB979" s="28"/>
    </row>
    <row r="980" spans="1:80" s="3" customFormat="1" x14ac:dyDescent="0.25">
      <c r="A980" s="34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  <c r="AX980" s="28"/>
      <c r="AY980" s="28"/>
      <c r="AZ980" s="28"/>
      <c r="BA980" s="28"/>
      <c r="BB980" s="28"/>
      <c r="BC980" s="28"/>
      <c r="BD980" s="28"/>
      <c r="BE980" s="28"/>
      <c r="BF980" s="28"/>
      <c r="BG980" s="28"/>
      <c r="BH980" s="28"/>
      <c r="BI980" s="28"/>
      <c r="BJ980" s="28"/>
      <c r="BK980" s="28"/>
      <c r="BL980" s="28"/>
      <c r="BM980" s="28"/>
      <c r="BN980" s="28"/>
      <c r="BO980" s="28"/>
      <c r="BP980" s="28"/>
      <c r="BQ980" s="28"/>
      <c r="BR980" s="28"/>
      <c r="BS980" s="28"/>
      <c r="BT980" s="28"/>
      <c r="BU980" s="28"/>
      <c r="BV980" s="28"/>
      <c r="BW980" s="28"/>
      <c r="BX980" s="28"/>
      <c r="BY980" s="28"/>
      <c r="BZ980" s="28"/>
      <c r="CA980" s="28"/>
      <c r="CB980" s="28"/>
    </row>
    <row r="981" spans="1:80" s="3" customFormat="1" x14ac:dyDescent="0.25">
      <c r="A981" s="34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  <c r="AX981" s="28"/>
      <c r="AY981" s="28"/>
      <c r="AZ981" s="28"/>
      <c r="BA981" s="28"/>
      <c r="BB981" s="28"/>
      <c r="BC981" s="28"/>
      <c r="BD981" s="28"/>
      <c r="BE981" s="28"/>
      <c r="BF981" s="28"/>
      <c r="BG981" s="28"/>
      <c r="BH981" s="28"/>
      <c r="BI981" s="28"/>
      <c r="BJ981" s="28"/>
      <c r="BK981" s="28"/>
      <c r="BL981" s="28"/>
      <c r="BM981" s="28"/>
      <c r="BN981" s="28"/>
      <c r="BO981" s="28"/>
      <c r="BP981" s="28"/>
      <c r="BQ981" s="28"/>
      <c r="BR981" s="28"/>
      <c r="BS981" s="28"/>
      <c r="BT981" s="28"/>
      <c r="BU981" s="28"/>
      <c r="BV981" s="28"/>
      <c r="BW981" s="28"/>
      <c r="BX981" s="28"/>
      <c r="BY981" s="28"/>
      <c r="BZ981" s="28"/>
      <c r="CA981" s="28"/>
      <c r="CB981" s="28"/>
    </row>
    <row r="982" spans="1:80" s="3" customFormat="1" x14ac:dyDescent="0.25">
      <c r="A982" s="34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  <c r="AX982" s="28"/>
      <c r="AY982" s="28"/>
      <c r="AZ982" s="28"/>
      <c r="BA982" s="28"/>
      <c r="BB982" s="28"/>
      <c r="BC982" s="28"/>
      <c r="BD982" s="28"/>
      <c r="BE982" s="28"/>
      <c r="BF982" s="28"/>
      <c r="BG982" s="28"/>
      <c r="BH982" s="28"/>
      <c r="BI982" s="28"/>
      <c r="BJ982" s="28"/>
      <c r="BK982" s="28"/>
      <c r="BL982" s="28"/>
      <c r="BM982" s="28"/>
      <c r="BN982" s="28"/>
      <c r="BO982" s="28"/>
      <c r="BP982" s="28"/>
      <c r="BQ982" s="28"/>
      <c r="BR982" s="28"/>
      <c r="BS982" s="28"/>
      <c r="BT982" s="28"/>
      <c r="BU982" s="28"/>
      <c r="BV982" s="28"/>
      <c r="BW982" s="28"/>
      <c r="BX982" s="28"/>
      <c r="BY982" s="28"/>
      <c r="BZ982" s="28"/>
      <c r="CA982" s="28"/>
      <c r="CB982" s="28"/>
    </row>
    <row r="983" spans="1:80" s="3" customFormat="1" x14ac:dyDescent="0.25">
      <c r="A983" s="34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/>
      <c r="AW983" s="28"/>
      <c r="AX983" s="28"/>
      <c r="AY983" s="28"/>
      <c r="AZ983" s="28"/>
      <c r="BA983" s="28"/>
      <c r="BB983" s="28"/>
      <c r="BC983" s="28"/>
      <c r="BD983" s="28"/>
      <c r="BE983" s="28"/>
      <c r="BF983" s="28"/>
      <c r="BG983" s="28"/>
      <c r="BH983" s="28"/>
      <c r="BI983" s="28"/>
      <c r="BJ983" s="28"/>
      <c r="BK983" s="28"/>
      <c r="BL983" s="28"/>
      <c r="BM983" s="28"/>
      <c r="BN983" s="28"/>
      <c r="BO983" s="28"/>
      <c r="BP983" s="28"/>
      <c r="BQ983" s="28"/>
      <c r="BR983" s="28"/>
      <c r="BS983" s="28"/>
      <c r="BT983" s="28"/>
      <c r="BU983" s="28"/>
      <c r="BV983" s="28"/>
      <c r="BW983" s="28"/>
      <c r="BX983" s="28"/>
      <c r="BY983" s="28"/>
      <c r="BZ983" s="28"/>
      <c r="CA983" s="28"/>
      <c r="CB983" s="28"/>
    </row>
    <row r="984" spans="1:80" s="3" customFormat="1" x14ac:dyDescent="0.25">
      <c r="A984" s="34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/>
      <c r="AW984" s="28"/>
      <c r="AX984" s="28"/>
      <c r="AY984" s="28"/>
      <c r="AZ984" s="28"/>
      <c r="BA984" s="28"/>
      <c r="BB984" s="28"/>
      <c r="BC984" s="28"/>
      <c r="BD984" s="28"/>
      <c r="BE984" s="28"/>
      <c r="BF984" s="28"/>
      <c r="BG984" s="28"/>
      <c r="BH984" s="28"/>
      <c r="BI984" s="28"/>
      <c r="BJ984" s="28"/>
      <c r="BK984" s="28"/>
      <c r="BL984" s="28"/>
      <c r="BM984" s="28"/>
      <c r="BN984" s="28"/>
      <c r="BO984" s="28"/>
      <c r="BP984" s="28"/>
      <c r="BQ984" s="28"/>
      <c r="BR984" s="28"/>
      <c r="BS984" s="28"/>
      <c r="BT984" s="28"/>
      <c r="BU984" s="28"/>
      <c r="BV984" s="28"/>
      <c r="BW984" s="28"/>
      <c r="BX984" s="28"/>
      <c r="BY984" s="28"/>
      <c r="BZ984" s="28"/>
      <c r="CA984" s="28"/>
      <c r="CB984" s="28"/>
    </row>
    <row r="985" spans="1:80" s="3" customFormat="1" x14ac:dyDescent="0.25">
      <c r="A985" s="34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  <c r="AU985" s="28"/>
      <c r="AV985" s="28"/>
      <c r="AW985" s="28"/>
      <c r="AX985" s="28"/>
      <c r="AY985" s="28"/>
      <c r="AZ985" s="28"/>
      <c r="BA985" s="28"/>
      <c r="BB985" s="28"/>
      <c r="BC985" s="28"/>
      <c r="BD985" s="28"/>
      <c r="BE985" s="28"/>
      <c r="BF985" s="28"/>
      <c r="BG985" s="28"/>
      <c r="BH985" s="28"/>
      <c r="BI985" s="28"/>
      <c r="BJ985" s="28"/>
      <c r="BK985" s="28"/>
      <c r="BL985" s="28"/>
      <c r="BM985" s="28"/>
      <c r="BN985" s="28"/>
      <c r="BO985" s="28"/>
      <c r="BP985" s="28"/>
      <c r="BQ985" s="28"/>
      <c r="BR985" s="28"/>
      <c r="BS985" s="28"/>
      <c r="BT985" s="28"/>
      <c r="BU985" s="28"/>
      <c r="BV985" s="28"/>
      <c r="BW985" s="28"/>
      <c r="BX985" s="28"/>
      <c r="BY985" s="28"/>
      <c r="BZ985" s="28"/>
      <c r="CA985" s="28"/>
      <c r="CB985" s="28"/>
    </row>
    <row r="986" spans="1:80" s="3" customFormat="1" x14ac:dyDescent="0.25">
      <c r="A986" s="34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  <c r="AU986" s="28"/>
      <c r="AV986" s="28"/>
      <c r="AW986" s="28"/>
      <c r="AX986" s="28"/>
      <c r="AY986" s="28"/>
      <c r="AZ986" s="28"/>
      <c r="BA986" s="28"/>
      <c r="BB986" s="28"/>
      <c r="BC986" s="28"/>
      <c r="BD986" s="28"/>
      <c r="BE986" s="28"/>
      <c r="BF986" s="28"/>
      <c r="BG986" s="28"/>
      <c r="BH986" s="28"/>
      <c r="BI986" s="28"/>
      <c r="BJ986" s="28"/>
      <c r="BK986" s="28"/>
      <c r="BL986" s="28"/>
      <c r="BM986" s="28"/>
      <c r="BN986" s="28"/>
      <c r="BO986" s="28"/>
      <c r="BP986" s="28"/>
      <c r="BQ986" s="28"/>
      <c r="BR986" s="28"/>
      <c r="BS986" s="28"/>
      <c r="BT986" s="28"/>
      <c r="BU986" s="28"/>
      <c r="BV986" s="28"/>
      <c r="BW986" s="28"/>
      <c r="BX986" s="28"/>
      <c r="BY986" s="28"/>
      <c r="BZ986" s="28"/>
      <c r="CA986" s="28"/>
      <c r="CB986" s="28"/>
    </row>
    <row r="987" spans="1:80" s="3" customFormat="1" x14ac:dyDescent="0.25">
      <c r="A987" s="34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  <c r="AU987" s="28"/>
      <c r="AV987" s="28"/>
      <c r="AW987" s="28"/>
      <c r="AX987" s="28"/>
      <c r="AY987" s="28"/>
      <c r="AZ987" s="28"/>
      <c r="BA987" s="28"/>
      <c r="BB987" s="28"/>
      <c r="BC987" s="28"/>
      <c r="BD987" s="28"/>
      <c r="BE987" s="28"/>
      <c r="BF987" s="28"/>
      <c r="BG987" s="28"/>
      <c r="BH987" s="28"/>
      <c r="BI987" s="28"/>
      <c r="BJ987" s="28"/>
      <c r="BK987" s="28"/>
      <c r="BL987" s="28"/>
      <c r="BM987" s="28"/>
      <c r="BN987" s="28"/>
      <c r="BO987" s="28"/>
      <c r="BP987" s="28"/>
      <c r="BQ987" s="28"/>
      <c r="BR987" s="28"/>
      <c r="BS987" s="28"/>
      <c r="BT987" s="28"/>
      <c r="BU987" s="28"/>
      <c r="BV987" s="28"/>
      <c r="BW987" s="28"/>
      <c r="BX987" s="28"/>
      <c r="BY987" s="28"/>
      <c r="BZ987" s="28"/>
      <c r="CA987" s="28"/>
      <c r="CB987" s="28"/>
    </row>
    <row r="988" spans="1:80" s="3" customFormat="1" x14ac:dyDescent="0.25">
      <c r="A988" s="34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  <c r="AU988" s="28"/>
      <c r="AV988" s="28"/>
      <c r="AW988" s="28"/>
      <c r="AX988" s="28"/>
      <c r="AY988" s="28"/>
      <c r="AZ988" s="28"/>
      <c r="BA988" s="28"/>
      <c r="BB988" s="28"/>
      <c r="BC988" s="28"/>
      <c r="BD988" s="28"/>
      <c r="BE988" s="28"/>
      <c r="BF988" s="28"/>
      <c r="BG988" s="28"/>
      <c r="BH988" s="28"/>
      <c r="BI988" s="28"/>
      <c r="BJ988" s="28"/>
      <c r="BK988" s="28"/>
      <c r="BL988" s="28"/>
      <c r="BM988" s="28"/>
      <c r="BN988" s="28"/>
      <c r="BO988" s="28"/>
      <c r="BP988" s="28"/>
      <c r="BQ988" s="28"/>
      <c r="BR988" s="28"/>
      <c r="BS988" s="28"/>
      <c r="BT988" s="28"/>
      <c r="BU988" s="28"/>
      <c r="BV988" s="28"/>
      <c r="BW988" s="28"/>
      <c r="BX988" s="28"/>
      <c r="BY988" s="28"/>
      <c r="BZ988" s="28"/>
      <c r="CA988" s="28"/>
      <c r="CB988" s="28"/>
    </row>
    <row r="989" spans="1:80" s="3" customFormat="1" x14ac:dyDescent="0.25">
      <c r="A989" s="34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  <c r="AU989" s="28"/>
      <c r="AV989" s="28"/>
      <c r="AW989" s="28"/>
      <c r="AX989" s="28"/>
      <c r="AY989" s="28"/>
      <c r="AZ989" s="28"/>
      <c r="BA989" s="28"/>
      <c r="BB989" s="28"/>
      <c r="BC989" s="28"/>
      <c r="BD989" s="28"/>
      <c r="BE989" s="28"/>
      <c r="BF989" s="28"/>
      <c r="BG989" s="28"/>
      <c r="BH989" s="28"/>
      <c r="BI989" s="28"/>
      <c r="BJ989" s="28"/>
      <c r="BK989" s="28"/>
      <c r="BL989" s="28"/>
      <c r="BM989" s="28"/>
      <c r="BN989" s="28"/>
      <c r="BO989" s="28"/>
      <c r="BP989" s="28"/>
      <c r="BQ989" s="28"/>
      <c r="BR989" s="28"/>
      <c r="BS989" s="28"/>
      <c r="BT989" s="28"/>
      <c r="BU989" s="28"/>
      <c r="BV989" s="28"/>
      <c r="BW989" s="28"/>
      <c r="BX989" s="28"/>
      <c r="BY989" s="28"/>
      <c r="BZ989" s="28"/>
      <c r="CA989" s="28"/>
      <c r="CB989" s="28"/>
    </row>
    <row r="990" spans="1:80" s="3" customFormat="1" x14ac:dyDescent="0.25">
      <c r="A990" s="34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/>
      <c r="AU990" s="28"/>
      <c r="AV990" s="28"/>
      <c r="AW990" s="28"/>
      <c r="AX990" s="28"/>
      <c r="AY990" s="28"/>
      <c r="AZ990" s="28"/>
      <c r="BA990" s="28"/>
      <c r="BB990" s="28"/>
      <c r="BC990" s="28"/>
      <c r="BD990" s="28"/>
      <c r="BE990" s="28"/>
      <c r="BF990" s="28"/>
      <c r="BG990" s="28"/>
      <c r="BH990" s="28"/>
      <c r="BI990" s="28"/>
      <c r="BJ990" s="28"/>
      <c r="BK990" s="28"/>
      <c r="BL990" s="28"/>
      <c r="BM990" s="28"/>
      <c r="BN990" s="28"/>
      <c r="BO990" s="28"/>
      <c r="BP990" s="28"/>
      <c r="BQ990" s="28"/>
      <c r="BR990" s="28"/>
      <c r="BS990" s="28"/>
      <c r="BT990" s="28"/>
      <c r="BU990" s="28"/>
      <c r="BV990" s="28"/>
      <c r="BW990" s="28"/>
      <c r="BX990" s="28"/>
      <c r="BY990" s="28"/>
      <c r="BZ990" s="28"/>
      <c r="CA990" s="28"/>
      <c r="CB990" s="28"/>
    </row>
    <row r="991" spans="1:80" s="3" customFormat="1" x14ac:dyDescent="0.25">
      <c r="A991" s="34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  <c r="AU991" s="28"/>
      <c r="AV991" s="28"/>
      <c r="AW991" s="28"/>
      <c r="AX991" s="28"/>
      <c r="AY991" s="28"/>
      <c r="AZ991" s="28"/>
      <c r="BA991" s="28"/>
      <c r="BB991" s="28"/>
      <c r="BC991" s="28"/>
      <c r="BD991" s="28"/>
      <c r="BE991" s="28"/>
      <c r="BF991" s="28"/>
      <c r="BG991" s="28"/>
      <c r="BH991" s="28"/>
      <c r="BI991" s="28"/>
      <c r="BJ991" s="28"/>
      <c r="BK991" s="28"/>
      <c r="BL991" s="28"/>
      <c r="BM991" s="28"/>
      <c r="BN991" s="28"/>
      <c r="BO991" s="28"/>
      <c r="BP991" s="28"/>
      <c r="BQ991" s="28"/>
      <c r="BR991" s="28"/>
      <c r="BS991" s="28"/>
      <c r="BT991" s="28"/>
      <c r="BU991" s="28"/>
      <c r="BV991" s="28"/>
      <c r="BW991" s="28"/>
      <c r="BX991" s="28"/>
      <c r="BY991" s="28"/>
      <c r="BZ991" s="28"/>
      <c r="CA991" s="28"/>
      <c r="CB991" s="28"/>
    </row>
    <row r="992" spans="1:80" s="3" customFormat="1" x14ac:dyDescent="0.25">
      <c r="A992" s="34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  <c r="AU992" s="28"/>
      <c r="AV992" s="28"/>
      <c r="AW992" s="28"/>
      <c r="AX992" s="28"/>
      <c r="AY992" s="28"/>
      <c r="AZ992" s="28"/>
      <c r="BA992" s="28"/>
      <c r="BB992" s="28"/>
      <c r="BC992" s="28"/>
      <c r="BD992" s="28"/>
      <c r="BE992" s="28"/>
      <c r="BF992" s="28"/>
      <c r="BG992" s="28"/>
      <c r="BH992" s="28"/>
      <c r="BI992" s="28"/>
      <c r="BJ992" s="28"/>
      <c r="BK992" s="28"/>
      <c r="BL992" s="28"/>
      <c r="BM992" s="28"/>
      <c r="BN992" s="28"/>
      <c r="BO992" s="28"/>
      <c r="BP992" s="28"/>
      <c r="BQ992" s="28"/>
      <c r="BR992" s="28"/>
      <c r="BS992" s="28"/>
      <c r="BT992" s="28"/>
      <c r="BU992" s="28"/>
      <c r="BV992" s="28"/>
      <c r="BW992" s="28"/>
      <c r="BX992" s="28"/>
      <c r="BY992" s="28"/>
      <c r="BZ992" s="28"/>
      <c r="CA992" s="28"/>
      <c r="CB992" s="28"/>
    </row>
    <row r="993" spans="1:80" s="3" customFormat="1" x14ac:dyDescent="0.25">
      <c r="A993" s="34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  <c r="AU993" s="28"/>
      <c r="AV993" s="28"/>
      <c r="AW993" s="28"/>
      <c r="AX993" s="28"/>
      <c r="AY993" s="28"/>
      <c r="AZ993" s="28"/>
      <c r="BA993" s="28"/>
      <c r="BB993" s="28"/>
      <c r="BC993" s="28"/>
      <c r="BD993" s="28"/>
      <c r="BE993" s="28"/>
      <c r="BF993" s="28"/>
      <c r="BG993" s="28"/>
      <c r="BH993" s="28"/>
      <c r="BI993" s="28"/>
      <c r="BJ993" s="28"/>
      <c r="BK993" s="28"/>
      <c r="BL993" s="28"/>
      <c r="BM993" s="28"/>
      <c r="BN993" s="28"/>
      <c r="BO993" s="28"/>
      <c r="BP993" s="28"/>
      <c r="BQ993" s="28"/>
      <c r="BR993" s="28"/>
      <c r="BS993" s="28"/>
      <c r="BT993" s="28"/>
      <c r="BU993" s="28"/>
      <c r="BV993" s="28"/>
      <c r="BW993" s="28"/>
      <c r="BX993" s="28"/>
      <c r="BY993" s="28"/>
      <c r="BZ993" s="28"/>
      <c r="CA993" s="28"/>
      <c r="CB993" s="28"/>
    </row>
    <row r="994" spans="1:80" s="3" customFormat="1" x14ac:dyDescent="0.25">
      <c r="A994" s="34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  <c r="AU994" s="28"/>
      <c r="AV994" s="28"/>
      <c r="AW994" s="28"/>
      <c r="AX994" s="28"/>
      <c r="AY994" s="28"/>
      <c r="AZ994" s="28"/>
      <c r="BA994" s="28"/>
      <c r="BB994" s="28"/>
      <c r="BC994" s="28"/>
      <c r="BD994" s="28"/>
      <c r="BE994" s="28"/>
      <c r="BF994" s="28"/>
      <c r="BG994" s="28"/>
      <c r="BH994" s="28"/>
      <c r="BI994" s="28"/>
      <c r="BJ994" s="28"/>
      <c r="BK994" s="28"/>
      <c r="BL994" s="28"/>
      <c r="BM994" s="28"/>
      <c r="BN994" s="28"/>
      <c r="BO994" s="28"/>
      <c r="BP994" s="28"/>
      <c r="BQ994" s="28"/>
      <c r="BR994" s="28"/>
      <c r="BS994" s="28"/>
      <c r="BT994" s="28"/>
      <c r="BU994" s="28"/>
      <c r="BV994" s="28"/>
      <c r="BW994" s="28"/>
      <c r="BX994" s="28"/>
      <c r="BY994" s="28"/>
      <c r="BZ994" s="28"/>
      <c r="CA994" s="28"/>
      <c r="CB994" s="28"/>
    </row>
    <row r="995" spans="1:80" s="3" customFormat="1" x14ac:dyDescent="0.25">
      <c r="A995" s="34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  <c r="AU995" s="28"/>
      <c r="AV995" s="28"/>
      <c r="AW995" s="28"/>
      <c r="AX995" s="28"/>
      <c r="AY995" s="28"/>
      <c r="AZ995" s="28"/>
      <c r="BA995" s="28"/>
      <c r="BB995" s="28"/>
      <c r="BC995" s="28"/>
      <c r="BD995" s="28"/>
      <c r="BE995" s="28"/>
      <c r="BF995" s="28"/>
      <c r="BG995" s="28"/>
      <c r="BH995" s="28"/>
      <c r="BI995" s="28"/>
      <c r="BJ995" s="28"/>
      <c r="BK995" s="28"/>
      <c r="BL995" s="28"/>
      <c r="BM995" s="28"/>
      <c r="BN995" s="28"/>
      <c r="BO995" s="28"/>
      <c r="BP995" s="28"/>
      <c r="BQ995" s="28"/>
      <c r="BR995" s="28"/>
      <c r="BS995" s="28"/>
      <c r="BT995" s="28"/>
      <c r="BU995" s="28"/>
      <c r="BV995" s="28"/>
      <c r="BW995" s="28"/>
      <c r="BX995" s="28"/>
      <c r="BY995" s="28"/>
      <c r="BZ995" s="28"/>
      <c r="CA995" s="28"/>
      <c r="CB995" s="28"/>
    </row>
    <row r="996" spans="1:80" s="3" customFormat="1" x14ac:dyDescent="0.25">
      <c r="A996" s="34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  <c r="AU996" s="28"/>
      <c r="AV996" s="28"/>
      <c r="AW996" s="28"/>
      <c r="AX996" s="28"/>
      <c r="AY996" s="28"/>
      <c r="AZ996" s="28"/>
      <c r="BA996" s="28"/>
      <c r="BB996" s="28"/>
      <c r="BC996" s="28"/>
      <c r="BD996" s="28"/>
      <c r="BE996" s="28"/>
      <c r="BF996" s="28"/>
      <c r="BG996" s="28"/>
      <c r="BH996" s="28"/>
      <c r="BI996" s="28"/>
      <c r="BJ996" s="28"/>
      <c r="BK996" s="28"/>
      <c r="BL996" s="28"/>
      <c r="BM996" s="28"/>
      <c r="BN996" s="28"/>
      <c r="BO996" s="28"/>
      <c r="BP996" s="28"/>
      <c r="BQ996" s="28"/>
      <c r="BR996" s="28"/>
      <c r="BS996" s="28"/>
      <c r="BT996" s="28"/>
      <c r="BU996" s="28"/>
      <c r="BV996" s="28"/>
      <c r="BW996" s="28"/>
      <c r="BX996" s="28"/>
      <c r="BY996" s="28"/>
      <c r="BZ996" s="28"/>
      <c r="CA996" s="28"/>
      <c r="CB996" s="28"/>
    </row>
    <row r="997" spans="1:80" s="3" customFormat="1" x14ac:dyDescent="0.25">
      <c r="A997" s="34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  <c r="AU997" s="28"/>
      <c r="AV997" s="28"/>
      <c r="AW997" s="28"/>
      <c r="AX997" s="28"/>
      <c r="AY997" s="28"/>
      <c r="AZ997" s="28"/>
      <c r="BA997" s="28"/>
      <c r="BB997" s="28"/>
      <c r="BC997" s="28"/>
      <c r="BD997" s="28"/>
      <c r="BE997" s="28"/>
      <c r="BF997" s="28"/>
      <c r="BG997" s="28"/>
      <c r="BH997" s="28"/>
      <c r="BI997" s="28"/>
      <c r="BJ997" s="28"/>
      <c r="BK997" s="28"/>
      <c r="BL997" s="28"/>
      <c r="BM997" s="28"/>
      <c r="BN997" s="28"/>
      <c r="BO997" s="28"/>
      <c r="BP997" s="28"/>
      <c r="BQ997" s="28"/>
      <c r="BR997" s="28"/>
      <c r="BS997" s="28"/>
      <c r="BT997" s="28"/>
      <c r="BU997" s="28"/>
      <c r="BV997" s="28"/>
      <c r="BW997" s="28"/>
      <c r="BX997" s="28"/>
      <c r="BY997" s="28"/>
      <c r="BZ997" s="28"/>
      <c r="CA997" s="28"/>
      <c r="CB997" s="28"/>
    </row>
    <row r="998" spans="1:80" s="3" customFormat="1" x14ac:dyDescent="0.25">
      <c r="A998" s="34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  <c r="AU998" s="28"/>
      <c r="AV998" s="28"/>
      <c r="AW998" s="28"/>
      <c r="AX998" s="28"/>
      <c r="AY998" s="28"/>
      <c r="AZ998" s="28"/>
      <c r="BA998" s="28"/>
      <c r="BB998" s="28"/>
      <c r="BC998" s="28"/>
      <c r="BD998" s="28"/>
      <c r="BE998" s="28"/>
      <c r="BF998" s="28"/>
      <c r="BG998" s="28"/>
      <c r="BH998" s="28"/>
      <c r="BI998" s="28"/>
      <c r="BJ998" s="28"/>
      <c r="BK998" s="28"/>
      <c r="BL998" s="28"/>
      <c r="BM998" s="28"/>
      <c r="BN998" s="28"/>
      <c r="BO998" s="28"/>
      <c r="BP998" s="28"/>
      <c r="BQ998" s="28"/>
      <c r="BR998" s="28"/>
      <c r="BS998" s="28"/>
      <c r="BT998" s="28"/>
      <c r="BU998" s="28"/>
      <c r="BV998" s="28"/>
      <c r="BW998" s="28"/>
      <c r="BX998" s="28"/>
      <c r="BY998" s="28"/>
      <c r="BZ998" s="28"/>
      <c r="CA998" s="28"/>
      <c r="CB998" s="28"/>
    </row>
    <row r="999" spans="1:80" s="3" customFormat="1" x14ac:dyDescent="0.25">
      <c r="A999" s="34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  <c r="AU999" s="28"/>
      <c r="AV999" s="28"/>
      <c r="AW999" s="28"/>
      <c r="AX999" s="28"/>
      <c r="AY999" s="28"/>
      <c r="AZ999" s="28"/>
      <c r="BA999" s="28"/>
      <c r="BB999" s="28"/>
      <c r="BC999" s="28"/>
      <c r="BD999" s="28"/>
      <c r="BE999" s="28"/>
      <c r="BF999" s="28"/>
      <c r="BG999" s="28"/>
      <c r="BH999" s="28"/>
      <c r="BI999" s="28"/>
      <c r="BJ999" s="28"/>
      <c r="BK999" s="28"/>
      <c r="BL999" s="28"/>
      <c r="BM999" s="28"/>
      <c r="BN999" s="28"/>
      <c r="BO999" s="28"/>
      <c r="BP999" s="28"/>
      <c r="BQ999" s="28"/>
      <c r="BR999" s="28"/>
      <c r="BS999" s="28"/>
      <c r="BT999" s="28"/>
      <c r="BU999" s="28"/>
      <c r="BV999" s="28"/>
      <c r="BW999" s="28"/>
      <c r="BX999" s="28"/>
      <c r="BY999" s="28"/>
      <c r="BZ999" s="28"/>
      <c r="CA999" s="28"/>
      <c r="CB999" s="28"/>
    </row>
    <row r="1000" spans="1:80" s="3" customFormat="1" x14ac:dyDescent="0.25">
      <c r="A1000" s="34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  <c r="AU1000" s="28"/>
      <c r="AV1000" s="28"/>
      <c r="AW1000" s="28"/>
      <c r="AX1000" s="28"/>
      <c r="AY1000" s="28"/>
      <c r="AZ1000" s="28"/>
      <c r="BA1000" s="28"/>
      <c r="BB1000" s="28"/>
      <c r="BC1000" s="28"/>
      <c r="BD1000" s="28"/>
      <c r="BE1000" s="28"/>
      <c r="BF1000" s="28"/>
      <c r="BG1000" s="28"/>
      <c r="BH1000" s="28"/>
      <c r="BI1000" s="28"/>
      <c r="BJ1000" s="28"/>
      <c r="BK1000" s="28"/>
      <c r="BL1000" s="28"/>
      <c r="BM1000" s="28"/>
      <c r="BN1000" s="28"/>
      <c r="BO1000" s="28"/>
      <c r="BP1000" s="28"/>
      <c r="BQ1000" s="28"/>
      <c r="BR1000" s="28"/>
      <c r="BS1000" s="28"/>
      <c r="BT1000" s="28"/>
      <c r="BU1000" s="28"/>
      <c r="BV1000" s="28"/>
      <c r="BW1000" s="28"/>
      <c r="BX1000" s="28"/>
      <c r="BY1000" s="28"/>
      <c r="BZ1000" s="28"/>
      <c r="CA1000" s="28"/>
      <c r="CB1000" s="28"/>
    </row>
    <row r="1001" spans="1:80" s="3" customFormat="1" x14ac:dyDescent="0.25">
      <c r="A1001" s="34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  <c r="AF1001" s="28"/>
      <c r="AG1001" s="28"/>
      <c r="AH1001" s="28"/>
      <c r="AI1001" s="28"/>
      <c r="AJ1001" s="28"/>
      <c r="AK1001" s="28"/>
      <c r="AL1001" s="28"/>
      <c r="AM1001" s="28"/>
      <c r="AN1001" s="28"/>
      <c r="AO1001" s="28"/>
      <c r="AP1001" s="28"/>
      <c r="AQ1001" s="28"/>
      <c r="AR1001" s="28"/>
      <c r="AS1001" s="28"/>
      <c r="AT1001" s="28"/>
      <c r="AU1001" s="28"/>
      <c r="AV1001" s="28"/>
      <c r="AW1001" s="28"/>
      <c r="AX1001" s="28"/>
      <c r="AY1001" s="28"/>
      <c r="AZ1001" s="28"/>
      <c r="BA1001" s="28"/>
      <c r="BB1001" s="28"/>
      <c r="BC1001" s="28"/>
      <c r="BD1001" s="28"/>
      <c r="BE1001" s="28"/>
      <c r="BF1001" s="28"/>
      <c r="BG1001" s="28"/>
      <c r="BH1001" s="28"/>
      <c r="BI1001" s="28"/>
      <c r="BJ1001" s="28"/>
      <c r="BK1001" s="28"/>
      <c r="BL1001" s="28"/>
      <c r="BM1001" s="28"/>
      <c r="BN1001" s="28"/>
      <c r="BO1001" s="28"/>
      <c r="BP1001" s="28"/>
      <c r="BQ1001" s="28"/>
      <c r="BR1001" s="28"/>
      <c r="BS1001" s="28"/>
      <c r="BT1001" s="28"/>
      <c r="BU1001" s="28"/>
      <c r="BV1001" s="28"/>
      <c r="BW1001" s="28"/>
      <c r="BX1001" s="28"/>
      <c r="BY1001" s="28"/>
      <c r="BZ1001" s="28"/>
      <c r="CA1001" s="28"/>
      <c r="CB1001" s="28"/>
    </row>
    <row r="1002" spans="1:80" s="3" customFormat="1" x14ac:dyDescent="0.25">
      <c r="A1002" s="34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  <c r="AF1002" s="28"/>
      <c r="AG1002" s="28"/>
      <c r="AH1002" s="28"/>
      <c r="AI1002" s="28"/>
      <c r="AJ1002" s="28"/>
      <c r="AK1002" s="28"/>
      <c r="AL1002" s="28"/>
      <c r="AM1002" s="28"/>
      <c r="AN1002" s="28"/>
      <c r="AO1002" s="28"/>
      <c r="AP1002" s="28"/>
      <c r="AQ1002" s="28"/>
      <c r="AR1002" s="28"/>
      <c r="AS1002" s="28"/>
      <c r="AT1002" s="28"/>
      <c r="AU1002" s="28"/>
      <c r="AV1002" s="28"/>
      <c r="AW1002" s="28"/>
      <c r="AX1002" s="28"/>
      <c r="AY1002" s="28"/>
      <c r="AZ1002" s="28"/>
      <c r="BA1002" s="28"/>
      <c r="BB1002" s="28"/>
      <c r="BC1002" s="28"/>
      <c r="BD1002" s="28"/>
      <c r="BE1002" s="28"/>
      <c r="BF1002" s="28"/>
      <c r="BG1002" s="28"/>
      <c r="BH1002" s="28"/>
      <c r="BI1002" s="28"/>
      <c r="BJ1002" s="28"/>
      <c r="BK1002" s="28"/>
      <c r="BL1002" s="28"/>
      <c r="BM1002" s="28"/>
      <c r="BN1002" s="28"/>
      <c r="BO1002" s="28"/>
      <c r="BP1002" s="28"/>
      <c r="BQ1002" s="28"/>
      <c r="BR1002" s="28"/>
      <c r="BS1002" s="28"/>
      <c r="BT1002" s="28"/>
      <c r="BU1002" s="28"/>
      <c r="BV1002" s="28"/>
      <c r="BW1002" s="28"/>
      <c r="BX1002" s="28"/>
      <c r="BY1002" s="28"/>
      <c r="BZ1002" s="28"/>
      <c r="CA1002" s="28"/>
      <c r="CB1002" s="28"/>
    </row>
    <row r="1003" spans="1:80" s="3" customFormat="1" x14ac:dyDescent="0.25">
      <c r="A1003" s="34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  <c r="AF1003" s="28"/>
      <c r="AG1003" s="28"/>
      <c r="AH1003" s="28"/>
      <c r="AI1003" s="28"/>
      <c r="AJ1003" s="28"/>
      <c r="AK1003" s="28"/>
      <c r="AL1003" s="28"/>
      <c r="AM1003" s="28"/>
      <c r="AN1003" s="28"/>
      <c r="AO1003" s="28"/>
      <c r="AP1003" s="28"/>
      <c r="AQ1003" s="28"/>
      <c r="AR1003" s="28"/>
      <c r="AS1003" s="28"/>
      <c r="AT1003" s="28"/>
      <c r="AU1003" s="28"/>
      <c r="AV1003" s="28"/>
      <c r="AW1003" s="28"/>
      <c r="AX1003" s="28"/>
      <c r="AY1003" s="28"/>
      <c r="AZ1003" s="28"/>
      <c r="BA1003" s="28"/>
      <c r="BB1003" s="28"/>
      <c r="BC1003" s="28"/>
      <c r="BD1003" s="28"/>
      <c r="BE1003" s="28"/>
      <c r="BF1003" s="28"/>
      <c r="BG1003" s="28"/>
      <c r="BH1003" s="28"/>
      <c r="BI1003" s="28"/>
      <c r="BJ1003" s="28"/>
      <c r="BK1003" s="28"/>
      <c r="BL1003" s="28"/>
      <c r="BM1003" s="28"/>
      <c r="BN1003" s="28"/>
      <c r="BO1003" s="28"/>
      <c r="BP1003" s="28"/>
      <c r="BQ1003" s="28"/>
      <c r="BR1003" s="28"/>
      <c r="BS1003" s="28"/>
      <c r="BT1003" s="28"/>
      <c r="BU1003" s="28"/>
      <c r="BV1003" s="28"/>
      <c r="BW1003" s="28"/>
      <c r="BX1003" s="28"/>
      <c r="BY1003" s="28"/>
      <c r="BZ1003" s="28"/>
      <c r="CA1003" s="28"/>
      <c r="CB1003" s="28"/>
    </row>
    <row r="1004" spans="1:80" s="3" customFormat="1" x14ac:dyDescent="0.25">
      <c r="A1004" s="34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  <c r="AF1004" s="28"/>
      <c r="AG1004" s="28"/>
      <c r="AH1004" s="28"/>
      <c r="AI1004" s="28"/>
      <c r="AJ1004" s="28"/>
      <c r="AK1004" s="28"/>
      <c r="AL1004" s="28"/>
      <c r="AM1004" s="28"/>
      <c r="AN1004" s="28"/>
      <c r="AO1004" s="28"/>
      <c r="AP1004" s="28"/>
      <c r="AQ1004" s="28"/>
      <c r="AR1004" s="28"/>
      <c r="AS1004" s="28"/>
      <c r="AT1004" s="28"/>
      <c r="AU1004" s="28"/>
      <c r="AV1004" s="28"/>
      <c r="AW1004" s="28"/>
      <c r="AX1004" s="28"/>
      <c r="AY1004" s="28"/>
      <c r="AZ1004" s="28"/>
      <c r="BA1004" s="28"/>
      <c r="BB1004" s="28"/>
      <c r="BC1004" s="28"/>
      <c r="BD1004" s="28"/>
      <c r="BE1004" s="28"/>
      <c r="BF1004" s="28"/>
      <c r="BG1004" s="28"/>
      <c r="BH1004" s="28"/>
      <c r="BI1004" s="28"/>
      <c r="BJ1004" s="28"/>
      <c r="BK1004" s="28"/>
      <c r="BL1004" s="28"/>
      <c r="BM1004" s="28"/>
      <c r="BN1004" s="28"/>
      <c r="BO1004" s="28"/>
      <c r="BP1004" s="28"/>
      <c r="BQ1004" s="28"/>
      <c r="BR1004" s="28"/>
      <c r="BS1004" s="28"/>
      <c r="BT1004" s="28"/>
      <c r="BU1004" s="28"/>
      <c r="BV1004" s="28"/>
      <c r="BW1004" s="28"/>
      <c r="BX1004" s="28"/>
      <c r="BY1004" s="28"/>
      <c r="BZ1004" s="28"/>
      <c r="CA1004" s="28"/>
      <c r="CB1004" s="28"/>
    </row>
    <row r="1005" spans="1:80" s="3" customFormat="1" x14ac:dyDescent="0.25">
      <c r="A1005" s="34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  <c r="AF1005" s="28"/>
      <c r="AG1005" s="28"/>
      <c r="AH1005" s="28"/>
      <c r="AI1005" s="28"/>
      <c r="AJ1005" s="28"/>
      <c r="AK1005" s="28"/>
      <c r="AL1005" s="28"/>
      <c r="AM1005" s="28"/>
      <c r="AN1005" s="28"/>
      <c r="AO1005" s="28"/>
      <c r="AP1005" s="28"/>
      <c r="AQ1005" s="28"/>
      <c r="AR1005" s="28"/>
      <c r="AS1005" s="28"/>
      <c r="AT1005" s="28"/>
      <c r="AU1005" s="28"/>
      <c r="AV1005" s="28"/>
      <c r="AW1005" s="28"/>
      <c r="AX1005" s="28"/>
      <c r="AY1005" s="28"/>
      <c r="AZ1005" s="28"/>
      <c r="BA1005" s="28"/>
      <c r="BB1005" s="28"/>
      <c r="BC1005" s="28"/>
      <c r="BD1005" s="28"/>
      <c r="BE1005" s="28"/>
      <c r="BF1005" s="28"/>
      <c r="BG1005" s="28"/>
      <c r="BH1005" s="28"/>
      <c r="BI1005" s="28"/>
      <c r="BJ1005" s="28"/>
      <c r="BK1005" s="28"/>
      <c r="BL1005" s="28"/>
      <c r="BM1005" s="28"/>
      <c r="BN1005" s="28"/>
      <c r="BO1005" s="28"/>
      <c r="BP1005" s="28"/>
      <c r="BQ1005" s="28"/>
      <c r="BR1005" s="28"/>
      <c r="BS1005" s="28"/>
      <c r="BT1005" s="28"/>
      <c r="BU1005" s="28"/>
      <c r="BV1005" s="28"/>
      <c r="BW1005" s="28"/>
      <c r="BX1005" s="28"/>
      <c r="BY1005" s="28"/>
      <c r="BZ1005" s="28"/>
      <c r="CA1005" s="28"/>
      <c r="CB1005" s="28"/>
    </row>
    <row r="1006" spans="1:80" s="3" customFormat="1" x14ac:dyDescent="0.25">
      <c r="A1006" s="34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  <c r="AF1006" s="28"/>
      <c r="AG1006" s="28"/>
      <c r="AH1006" s="28"/>
      <c r="AI1006" s="28"/>
      <c r="AJ1006" s="28"/>
      <c r="AK1006" s="28"/>
      <c r="AL1006" s="28"/>
      <c r="AM1006" s="28"/>
      <c r="AN1006" s="28"/>
      <c r="AO1006" s="28"/>
      <c r="AP1006" s="28"/>
      <c r="AQ1006" s="28"/>
      <c r="AR1006" s="28"/>
      <c r="AS1006" s="28"/>
      <c r="AT1006" s="28"/>
      <c r="AU1006" s="28"/>
      <c r="AV1006" s="28"/>
      <c r="AW1006" s="28"/>
      <c r="AX1006" s="28"/>
      <c r="AY1006" s="28"/>
      <c r="AZ1006" s="28"/>
      <c r="BA1006" s="28"/>
      <c r="BB1006" s="28"/>
      <c r="BC1006" s="28"/>
      <c r="BD1006" s="28"/>
      <c r="BE1006" s="28"/>
      <c r="BF1006" s="28"/>
      <c r="BG1006" s="28"/>
      <c r="BH1006" s="28"/>
      <c r="BI1006" s="28"/>
      <c r="BJ1006" s="28"/>
      <c r="BK1006" s="28"/>
      <c r="BL1006" s="28"/>
      <c r="BM1006" s="28"/>
      <c r="BN1006" s="28"/>
      <c r="BO1006" s="28"/>
      <c r="BP1006" s="28"/>
      <c r="BQ1006" s="28"/>
      <c r="BR1006" s="28"/>
      <c r="BS1006" s="28"/>
      <c r="BT1006" s="28"/>
      <c r="BU1006" s="28"/>
      <c r="BV1006" s="28"/>
      <c r="BW1006" s="28"/>
      <c r="BX1006" s="28"/>
      <c r="BY1006" s="28"/>
      <c r="BZ1006" s="28"/>
      <c r="CA1006" s="28"/>
      <c r="CB1006" s="28"/>
    </row>
    <row r="1007" spans="1:80" s="3" customFormat="1" x14ac:dyDescent="0.25">
      <c r="A1007" s="34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  <c r="AE1007" s="28"/>
      <c r="AF1007" s="28"/>
      <c r="AG1007" s="28"/>
      <c r="AH1007" s="28"/>
      <c r="AI1007" s="28"/>
      <c r="AJ1007" s="28"/>
      <c r="AK1007" s="28"/>
      <c r="AL1007" s="28"/>
      <c r="AM1007" s="28"/>
      <c r="AN1007" s="28"/>
      <c r="AO1007" s="28"/>
      <c r="AP1007" s="28"/>
      <c r="AQ1007" s="28"/>
      <c r="AR1007" s="28"/>
      <c r="AS1007" s="28"/>
      <c r="AT1007" s="28"/>
      <c r="AU1007" s="28"/>
      <c r="AV1007" s="28"/>
      <c r="AW1007" s="28"/>
      <c r="AX1007" s="28"/>
      <c r="AY1007" s="28"/>
      <c r="AZ1007" s="28"/>
      <c r="BA1007" s="28"/>
      <c r="BB1007" s="28"/>
      <c r="BC1007" s="28"/>
      <c r="BD1007" s="28"/>
      <c r="BE1007" s="28"/>
      <c r="BF1007" s="28"/>
      <c r="BG1007" s="28"/>
      <c r="BH1007" s="28"/>
      <c r="BI1007" s="28"/>
      <c r="BJ1007" s="28"/>
      <c r="BK1007" s="28"/>
      <c r="BL1007" s="28"/>
      <c r="BM1007" s="28"/>
      <c r="BN1007" s="28"/>
      <c r="BO1007" s="28"/>
      <c r="BP1007" s="28"/>
      <c r="BQ1007" s="28"/>
      <c r="BR1007" s="28"/>
      <c r="BS1007" s="28"/>
      <c r="BT1007" s="28"/>
      <c r="BU1007" s="28"/>
      <c r="BV1007" s="28"/>
      <c r="BW1007" s="28"/>
      <c r="BX1007" s="28"/>
      <c r="BY1007" s="28"/>
      <c r="BZ1007" s="28"/>
      <c r="CA1007" s="28"/>
      <c r="CB1007" s="28"/>
    </row>
    <row r="1008" spans="1:80" s="3" customFormat="1" x14ac:dyDescent="0.25">
      <c r="A1008" s="34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  <c r="AD1008" s="28"/>
      <c r="AE1008" s="28"/>
      <c r="AF1008" s="28"/>
      <c r="AG1008" s="28"/>
      <c r="AH1008" s="28"/>
      <c r="AI1008" s="28"/>
      <c r="AJ1008" s="28"/>
      <c r="AK1008" s="28"/>
      <c r="AL1008" s="28"/>
      <c r="AM1008" s="28"/>
      <c r="AN1008" s="28"/>
      <c r="AO1008" s="28"/>
      <c r="AP1008" s="28"/>
      <c r="AQ1008" s="28"/>
      <c r="AR1008" s="28"/>
      <c r="AS1008" s="28"/>
      <c r="AT1008" s="28"/>
      <c r="AU1008" s="28"/>
      <c r="AV1008" s="28"/>
      <c r="AW1008" s="28"/>
      <c r="AX1008" s="28"/>
      <c r="AY1008" s="28"/>
      <c r="AZ1008" s="28"/>
      <c r="BA1008" s="28"/>
      <c r="BB1008" s="28"/>
      <c r="BC1008" s="28"/>
      <c r="BD1008" s="28"/>
      <c r="BE1008" s="28"/>
      <c r="BF1008" s="28"/>
      <c r="BG1008" s="28"/>
      <c r="BH1008" s="28"/>
      <c r="BI1008" s="28"/>
      <c r="BJ1008" s="28"/>
      <c r="BK1008" s="28"/>
      <c r="BL1008" s="28"/>
      <c r="BM1008" s="28"/>
      <c r="BN1008" s="28"/>
      <c r="BO1008" s="28"/>
      <c r="BP1008" s="28"/>
      <c r="BQ1008" s="28"/>
      <c r="BR1008" s="28"/>
      <c r="BS1008" s="28"/>
      <c r="BT1008" s="28"/>
      <c r="BU1008" s="28"/>
      <c r="BV1008" s="28"/>
      <c r="BW1008" s="28"/>
      <c r="BX1008" s="28"/>
      <c r="BY1008" s="28"/>
      <c r="BZ1008" s="28"/>
      <c r="CA1008" s="28"/>
      <c r="CB1008" s="28"/>
    </row>
    <row r="1009" spans="1:80" s="3" customFormat="1" x14ac:dyDescent="0.25">
      <c r="A1009" s="34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  <c r="AE1009" s="28"/>
      <c r="AF1009" s="28"/>
      <c r="AG1009" s="28"/>
      <c r="AH1009" s="28"/>
      <c r="AI1009" s="28"/>
      <c r="AJ1009" s="28"/>
      <c r="AK1009" s="28"/>
      <c r="AL1009" s="28"/>
      <c r="AM1009" s="28"/>
      <c r="AN1009" s="28"/>
      <c r="AO1009" s="28"/>
      <c r="AP1009" s="28"/>
      <c r="AQ1009" s="28"/>
      <c r="AR1009" s="28"/>
      <c r="AS1009" s="28"/>
      <c r="AT1009" s="28"/>
      <c r="AU1009" s="28"/>
      <c r="AV1009" s="28"/>
      <c r="AW1009" s="28"/>
      <c r="AX1009" s="28"/>
      <c r="AY1009" s="28"/>
      <c r="AZ1009" s="28"/>
      <c r="BA1009" s="28"/>
      <c r="BB1009" s="28"/>
      <c r="BC1009" s="28"/>
      <c r="BD1009" s="28"/>
      <c r="BE1009" s="28"/>
      <c r="BF1009" s="28"/>
      <c r="BG1009" s="28"/>
      <c r="BH1009" s="28"/>
      <c r="BI1009" s="28"/>
      <c r="BJ1009" s="28"/>
      <c r="BK1009" s="28"/>
      <c r="BL1009" s="28"/>
      <c r="BM1009" s="28"/>
      <c r="BN1009" s="28"/>
      <c r="BO1009" s="28"/>
      <c r="BP1009" s="28"/>
      <c r="BQ1009" s="28"/>
      <c r="BR1009" s="28"/>
      <c r="BS1009" s="28"/>
      <c r="BT1009" s="28"/>
      <c r="BU1009" s="28"/>
      <c r="BV1009" s="28"/>
      <c r="BW1009" s="28"/>
      <c r="BX1009" s="28"/>
      <c r="BY1009" s="28"/>
      <c r="BZ1009" s="28"/>
      <c r="CA1009" s="28"/>
      <c r="CB1009" s="28"/>
    </row>
    <row r="1010" spans="1:80" s="3" customFormat="1" x14ac:dyDescent="0.25">
      <c r="A1010" s="4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  <c r="AC1010" s="28"/>
      <c r="AD1010" s="28"/>
      <c r="AE1010" s="28"/>
      <c r="AF1010" s="28"/>
      <c r="AG1010" s="28"/>
      <c r="AH1010" s="28"/>
      <c r="AI1010" s="28"/>
      <c r="AJ1010" s="28"/>
      <c r="AK1010" s="28"/>
      <c r="AL1010" s="28"/>
      <c r="AM1010" s="28"/>
      <c r="AN1010" s="28"/>
      <c r="AO1010" s="28"/>
      <c r="AP1010" s="28"/>
      <c r="AQ1010" s="28"/>
      <c r="AR1010" s="28"/>
      <c r="AS1010" s="28"/>
      <c r="AT1010" s="28"/>
      <c r="AU1010" s="28"/>
      <c r="AV1010" s="28"/>
      <c r="AW1010" s="28"/>
      <c r="AX1010" s="28"/>
      <c r="AY1010" s="28"/>
      <c r="AZ1010" s="28"/>
      <c r="BA1010" s="28"/>
      <c r="BB1010" s="28"/>
      <c r="BC1010" s="28"/>
      <c r="BD1010" s="28"/>
      <c r="BE1010" s="28"/>
      <c r="BF1010" s="28"/>
      <c r="BG1010" s="28"/>
      <c r="BH1010" s="28"/>
      <c r="BI1010" s="28"/>
      <c r="BJ1010" s="28"/>
      <c r="BK1010" s="28"/>
      <c r="BL1010" s="28"/>
      <c r="BM1010" s="28"/>
      <c r="BN1010" s="28"/>
      <c r="BO1010" s="28"/>
      <c r="BP1010" s="28"/>
      <c r="BQ1010" s="28"/>
      <c r="BR1010" s="28"/>
      <c r="BS1010" s="28"/>
      <c r="BT1010" s="28"/>
      <c r="BU1010" s="28"/>
      <c r="BV1010" s="28"/>
      <c r="BW1010" s="28"/>
      <c r="BX1010" s="28"/>
      <c r="BY1010" s="28"/>
      <c r="BZ1010" s="28"/>
      <c r="CA1010" s="28"/>
      <c r="CB1010" s="28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2"/>
  <sheetViews>
    <sheetView topLeftCell="A653" workbookViewId="0">
      <selection activeCell="A664" sqref="A664"/>
    </sheetView>
  </sheetViews>
  <sheetFormatPr defaultRowHeight="15" x14ac:dyDescent="0.25"/>
  <cols>
    <col min="1" max="1" width="11.28515625" bestFit="1" customWidth="1"/>
    <col min="3" max="3" width="77.140625" bestFit="1" customWidth="1"/>
    <col min="4" max="4" width="39.7109375" bestFit="1" customWidth="1"/>
    <col min="5" max="7" width="37.5703125" bestFit="1" customWidth="1"/>
    <col min="8" max="8" width="37.85546875" bestFit="1" customWidth="1"/>
  </cols>
  <sheetData>
    <row r="1" spans="1:5" ht="14.45" x14ac:dyDescent="0.3">
      <c r="A1" s="1" t="s">
        <v>1</v>
      </c>
    </row>
    <row r="2" spans="1:5" ht="14.45" x14ac:dyDescent="0.3">
      <c r="A2" s="10">
        <v>6245037</v>
      </c>
      <c r="C2" s="49" t="s">
        <v>703</v>
      </c>
      <c r="D2" s="49"/>
      <c r="E2" s="49"/>
    </row>
    <row r="3" spans="1:5" ht="14.45" x14ac:dyDescent="0.3">
      <c r="A3" s="11"/>
      <c r="C3" s="12" t="s">
        <v>704</v>
      </c>
      <c r="D3" s="12" t="s">
        <v>705</v>
      </c>
      <c r="E3" s="12" t="s">
        <v>706</v>
      </c>
    </row>
    <row r="4" spans="1:5" ht="14.45" x14ac:dyDescent="0.3">
      <c r="A4" s="11"/>
      <c r="C4" s="2">
        <v>80</v>
      </c>
      <c r="D4" s="2">
        <f>C4*0.01</f>
        <v>0.8</v>
      </c>
      <c r="E4" s="2">
        <v>0.65</v>
      </c>
    </row>
    <row r="5" spans="1:5" ht="14.45" x14ac:dyDescent="0.3">
      <c r="A5" s="11"/>
      <c r="C5" s="2">
        <v>180</v>
      </c>
      <c r="D5" s="2">
        <f t="shared" ref="D5:D8" si="0">C5*0.01</f>
        <v>1.8</v>
      </c>
      <c r="E5" s="2">
        <v>0.3</v>
      </c>
    </row>
    <row r="6" spans="1:5" ht="14.45" x14ac:dyDescent="0.3">
      <c r="A6" s="11"/>
      <c r="C6" s="2">
        <v>250</v>
      </c>
      <c r="D6" s="2">
        <f t="shared" si="0"/>
        <v>2.5</v>
      </c>
      <c r="E6" s="2">
        <v>0.16</v>
      </c>
    </row>
    <row r="7" spans="1:5" ht="14.45" x14ac:dyDescent="0.3">
      <c r="A7" s="11"/>
      <c r="C7" s="2">
        <v>400</v>
      </c>
      <c r="D7" s="2">
        <f t="shared" si="0"/>
        <v>4</v>
      </c>
      <c r="E7" s="2">
        <v>4.5999999999999999E-2</v>
      </c>
    </row>
    <row r="8" spans="1:5" ht="14.45" x14ac:dyDescent="0.3">
      <c r="A8" s="11"/>
      <c r="C8" s="2">
        <v>700</v>
      </c>
      <c r="D8" s="2">
        <f t="shared" si="0"/>
        <v>7</v>
      </c>
      <c r="E8" s="2">
        <v>3.3999999999999998E-3</v>
      </c>
    </row>
    <row r="9" spans="1:5" ht="14.45" x14ac:dyDescent="0.3">
      <c r="A9" s="11"/>
    </row>
    <row r="10" spans="1:5" ht="14.45" x14ac:dyDescent="0.3">
      <c r="A10" s="11"/>
      <c r="C10" s="10" t="s">
        <v>707</v>
      </c>
    </row>
    <row r="11" spans="1:5" ht="14.45" x14ac:dyDescent="0.3">
      <c r="A11" s="11"/>
      <c r="C11" s="10" t="s">
        <v>708</v>
      </c>
    </row>
    <row r="12" spans="1:5" ht="14.45" x14ac:dyDescent="0.3">
      <c r="A12" s="11"/>
      <c r="C12" s="10" t="s">
        <v>709</v>
      </c>
    </row>
    <row r="13" spans="1:5" ht="14.45" x14ac:dyDescent="0.3">
      <c r="A13" s="11"/>
      <c r="C13" s="10" t="s">
        <v>710</v>
      </c>
    </row>
    <row r="14" spans="1:5" ht="14.45" x14ac:dyDescent="0.3">
      <c r="A14" s="11"/>
    </row>
    <row r="15" spans="1:5" ht="14.45" x14ac:dyDescent="0.3">
      <c r="A15" s="10">
        <v>6270324</v>
      </c>
      <c r="B15" s="4" t="s">
        <v>711</v>
      </c>
      <c r="C15" s="1" t="s">
        <v>712</v>
      </c>
    </row>
    <row r="16" spans="1:5" ht="14.45" x14ac:dyDescent="0.3">
      <c r="A16" s="11"/>
      <c r="C16" s="1" t="s">
        <v>713</v>
      </c>
    </row>
    <row r="17" spans="1:3" ht="14.45" x14ac:dyDescent="0.3">
      <c r="A17" s="11"/>
      <c r="C17" s="1" t="s">
        <v>714</v>
      </c>
    </row>
    <row r="18" spans="1:3" ht="14.45" x14ac:dyDescent="0.3">
      <c r="A18" s="11"/>
      <c r="C18" s="1" t="s">
        <v>715</v>
      </c>
    </row>
    <row r="19" spans="1:3" ht="14.45" x14ac:dyDescent="0.3">
      <c r="A19" s="11"/>
    </row>
    <row r="20" spans="1:3" ht="14.45" x14ac:dyDescent="0.3">
      <c r="A20" s="11"/>
      <c r="B20" t="s">
        <v>716</v>
      </c>
      <c r="C20" s="1" t="s">
        <v>717</v>
      </c>
    </row>
    <row r="21" spans="1:3" ht="14.45" x14ac:dyDescent="0.3">
      <c r="A21" s="11"/>
      <c r="C21" s="1" t="s">
        <v>718</v>
      </c>
    </row>
    <row r="22" spans="1:3" ht="14.45" x14ac:dyDescent="0.3">
      <c r="A22" s="11"/>
      <c r="C22" s="1" t="s">
        <v>719</v>
      </c>
    </row>
    <row r="23" spans="1:3" ht="14.45" x14ac:dyDescent="0.3">
      <c r="A23" s="11"/>
      <c r="C23" s="1" t="s">
        <v>720</v>
      </c>
    </row>
    <row r="24" spans="1:3" ht="14.45" x14ac:dyDescent="0.3">
      <c r="A24" s="11"/>
    </row>
    <row r="25" spans="1:3" ht="14.45" x14ac:dyDescent="0.3">
      <c r="A25" s="11">
        <v>2831169</v>
      </c>
      <c r="C25" s="1" t="s">
        <v>721</v>
      </c>
    </row>
    <row r="26" spans="1:3" ht="14.45" x14ac:dyDescent="0.3">
      <c r="A26" s="11"/>
      <c r="C26" s="1" t="s">
        <v>722</v>
      </c>
    </row>
    <row r="27" spans="1:3" ht="14.45" x14ac:dyDescent="0.3">
      <c r="A27" s="11"/>
      <c r="C27" s="1" t="s">
        <v>723</v>
      </c>
    </row>
    <row r="28" spans="1:3" ht="14.45" x14ac:dyDescent="0.3">
      <c r="A28" s="11"/>
      <c r="C28" s="1" t="s">
        <v>724</v>
      </c>
    </row>
    <row r="29" spans="1:3" ht="14.45" x14ac:dyDescent="0.3">
      <c r="A29" s="11"/>
    </row>
    <row r="30" spans="1:3" ht="14.45" x14ac:dyDescent="0.3">
      <c r="A30" s="11">
        <v>3383341</v>
      </c>
      <c r="C30" s="10" t="s">
        <v>725</v>
      </c>
    </row>
    <row r="31" spans="1:3" ht="14.45" x14ac:dyDescent="0.3">
      <c r="C31" s="10" t="s">
        <v>726</v>
      </c>
    </row>
    <row r="32" spans="1:3" ht="14.45" x14ac:dyDescent="0.3">
      <c r="C32" s="10" t="s">
        <v>727</v>
      </c>
    </row>
    <row r="33" spans="1:3" ht="14.45" x14ac:dyDescent="0.3">
      <c r="C33" s="10" t="s">
        <v>728</v>
      </c>
    </row>
    <row r="35" spans="1:3" ht="14.45" x14ac:dyDescent="0.3">
      <c r="A35" s="11">
        <v>1662525</v>
      </c>
      <c r="B35" s="3">
        <v>1</v>
      </c>
      <c r="C35" s="1" t="s">
        <v>729</v>
      </c>
    </row>
    <row r="36" spans="1:3" ht="14.45" x14ac:dyDescent="0.3">
      <c r="C36" s="1" t="s">
        <v>730</v>
      </c>
    </row>
    <row r="37" spans="1:3" ht="14.45" x14ac:dyDescent="0.3">
      <c r="C37" s="1" t="s">
        <v>731</v>
      </c>
    </row>
    <row r="38" spans="1:3" ht="14.45" x14ac:dyDescent="0.3">
      <c r="C38" s="1" t="s">
        <v>732</v>
      </c>
    </row>
    <row r="40" spans="1:3" ht="14.45" x14ac:dyDescent="0.3">
      <c r="B40" s="4">
        <v>2</v>
      </c>
      <c r="C40" s="1" t="s">
        <v>733</v>
      </c>
    </row>
    <row r="41" spans="1:3" ht="14.45" x14ac:dyDescent="0.3">
      <c r="C41" s="1" t="s">
        <v>734</v>
      </c>
    </row>
    <row r="42" spans="1:3" ht="14.45" x14ac:dyDescent="0.3">
      <c r="C42" s="1" t="s">
        <v>735</v>
      </c>
    </row>
    <row r="43" spans="1:3" ht="14.45" x14ac:dyDescent="0.3">
      <c r="C43" s="1" t="s">
        <v>736</v>
      </c>
    </row>
    <row r="45" spans="1:3" ht="14.45" x14ac:dyDescent="0.3">
      <c r="B45" s="3">
        <v>3</v>
      </c>
      <c r="C45" s="10" t="s">
        <v>737</v>
      </c>
    </row>
    <row r="46" spans="1:3" ht="14.45" x14ac:dyDescent="0.3">
      <c r="C46" s="1" t="s">
        <v>738</v>
      </c>
    </row>
    <row r="47" spans="1:3" ht="14.45" x14ac:dyDescent="0.3">
      <c r="C47" s="1" t="s">
        <v>739</v>
      </c>
    </row>
    <row r="48" spans="1:3" ht="14.45" x14ac:dyDescent="0.3">
      <c r="C48" s="1" t="s">
        <v>740</v>
      </c>
    </row>
    <row r="50" spans="1:3" ht="14.45" x14ac:dyDescent="0.3">
      <c r="A50" s="11">
        <v>1349625</v>
      </c>
      <c r="B50" s="4">
        <v>1</v>
      </c>
      <c r="C50" s="1" t="s">
        <v>741</v>
      </c>
    </row>
    <row r="51" spans="1:3" ht="14.45" x14ac:dyDescent="0.3">
      <c r="C51" s="1" t="s">
        <v>742</v>
      </c>
    </row>
    <row r="52" spans="1:3" ht="14.45" x14ac:dyDescent="0.3">
      <c r="C52" s="1" t="s">
        <v>743</v>
      </c>
    </row>
    <row r="53" spans="1:3" ht="14.45" x14ac:dyDescent="0.3">
      <c r="C53" s="1" t="s">
        <v>744</v>
      </c>
    </row>
    <row r="55" spans="1:3" ht="14.45" x14ac:dyDescent="0.3">
      <c r="B55" s="4">
        <v>2</v>
      </c>
      <c r="C55" s="1" t="s">
        <v>745</v>
      </c>
    </row>
    <row r="56" spans="1:3" ht="14.45" x14ac:dyDescent="0.3">
      <c r="C56" s="1" t="s">
        <v>746</v>
      </c>
    </row>
    <row r="57" spans="1:3" ht="14.45" x14ac:dyDescent="0.3">
      <c r="C57" s="1" t="s">
        <v>747</v>
      </c>
    </row>
    <row r="58" spans="1:3" ht="14.45" x14ac:dyDescent="0.3">
      <c r="C58" s="1" t="s">
        <v>748</v>
      </c>
    </row>
    <row r="60" spans="1:3" ht="14.45" x14ac:dyDescent="0.3">
      <c r="B60" s="4">
        <v>3</v>
      </c>
      <c r="C60" s="1" t="s">
        <v>749</v>
      </c>
    </row>
    <row r="61" spans="1:3" ht="14.45" x14ac:dyDescent="0.3">
      <c r="C61" s="1" t="s">
        <v>750</v>
      </c>
    </row>
    <row r="62" spans="1:3" ht="14.45" x14ac:dyDescent="0.3">
      <c r="C62" s="1" t="s">
        <v>751</v>
      </c>
    </row>
    <row r="63" spans="1:3" ht="14.45" x14ac:dyDescent="0.3">
      <c r="C63" s="1" t="s">
        <v>752</v>
      </c>
    </row>
    <row r="65" spans="1:3" ht="14.45" x14ac:dyDescent="0.3">
      <c r="B65" s="4">
        <v>4</v>
      </c>
      <c r="C65" s="10" t="s">
        <v>753</v>
      </c>
    </row>
    <row r="66" spans="1:3" ht="14.45" x14ac:dyDescent="0.3">
      <c r="C66" s="10" t="s">
        <v>754</v>
      </c>
    </row>
    <row r="67" spans="1:3" ht="14.45" x14ac:dyDescent="0.3">
      <c r="C67" s="10" t="s">
        <v>755</v>
      </c>
    </row>
    <row r="68" spans="1:3" ht="14.45" x14ac:dyDescent="0.3">
      <c r="C68" s="10" t="s">
        <v>756</v>
      </c>
    </row>
    <row r="70" spans="1:3" ht="14.45" x14ac:dyDescent="0.3">
      <c r="A70" s="11">
        <v>8234869</v>
      </c>
      <c r="C70" s="1" t="s">
        <v>757</v>
      </c>
    </row>
    <row r="71" spans="1:3" ht="14.45" x14ac:dyDescent="0.3">
      <c r="C71" s="1" t="s">
        <v>758</v>
      </c>
    </row>
    <row r="72" spans="1:3" ht="14.45" x14ac:dyDescent="0.3">
      <c r="C72" s="1" t="s">
        <v>759</v>
      </c>
    </row>
    <row r="73" spans="1:3" ht="14.45" x14ac:dyDescent="0.3">
      <c r="C73" s="1" t="s">
        <v>760</v>
      </c>
    </row>
    <row r="75" spans="1:3" ht="14.45" x14ac:dyDescent="0.3">
      <c r="A75" s="13">
        <v>8087487</v>
      </c>
      <c r="B75" s="4">
        <v>1</v>
      </c>
    </row>
    <row r="90" spans="1:5" ht="14.45" x14ac:dyDescent="0.3">
      <c r="A90" s="13">
        <v>15665286</v>
      </c>
      <c r="C90" s="1" t="s">
        <v>761</v>
      </c>
    </row>
    <row r="91" spans="1:5" ht="14.45" x14ac:dyDescent="0.3">
      <c r="C91" s="1" t="s">
        <v>762</v>
      </c>
    </row>
    <row r="92" spans="1:5" ht="14.45" x14ac:dyDescent="0.3">
      <c r="C92" s="1" t="s">
        <v>763</v>
      </c>
    </row>
    <row r="93" spans="1:5" ht="14.45" x14ac:dyDescent="0.3">
      <c r="C93" s="1" t="s">
        <v>764</v>
      </c>
    </row>
    <row r="95" spans="1:5" ht="14.45" x14ac:dyDescent="0.3">
      <c r="A95" s="10">
        <v>16019938</v>
      </c>
      <c r="C95" s="49" t="s">
        <v>765</v>
      </c>
      <c r="D95" s="49"/>
      <c r="E95" s="49"/>
    </row>
    <row r="96" spans="1:5" ht="14.45" x14ac:dyDescent="0.3">
      <c r="C96" s="12" t="s">
        <v>705</v>
      </c>
      <c r="D96" s="12" t="s">
        <v>706</v>
      </c>
    </row>
    <row r="97" spans="1:4" ht="14.45" x14ac:dyDescent="0.3">
      <c r="C97" s="3">
        <v>5.0000000000000001E-3</v>
      </c>
      <c r="D97" s="3">
        <f>14.77/14.99</f>
        <v>0.98532354903268837</v>
      </c>
    </row>
    <row r="98" spans="1:4" ht="14.45" x14ac:dyDescent="0.3">
      <c r="C98" s="3">
        <v>0.05</v>
      </c>
      <c r="D98" s="3">
        <f>13.96/14.99</f>
        <v>0.93128752501667778</v>
      </c>
    </row>
    <row r="99" spans="1:4" ht="14.45" x14ac:dyDescent="0.3">
      <c r="C99" s="3">
        <v>0.1</v>
      </c>
      <c r="D99" s="3">
        <f>14.7/14.99</f>
        <v>0.98065376917945291</v>
      </c>
    </row>
    <row r="100" spans="1:4" ht="14.45" x14ac:dyDescent="0.3">
      <c r="C100" s="3">
        <v>0.3</v>
      </c>
      <c r="D100" s="3">
        <f>13.83/14.99</f>
        <v>0.92261507671781184</v>
      </c>
    </row>
    <row r="101" spans="1:4" ht="14.45" x14ac:dyDescent="0.3">
      <c r="C101" s="3">
        <v>0.6</v>
      </c>
      <c r="D101" s="3">
        <f>13.34/14.99</f>
        <v>0.88992661774516346</v>
      </c>
    </row>
    <row r="104" spans="1:4" ht="14.45" x14ac:dyDescent="0.3">
      <c r="A104" s="10">
        <v>20597839</v>
      </c>
      <c r="C104" s="1" t="s">
        <v>766</v>
      </c>
      <c r="D104" s="11" t="s">
        <v>767</v>
      </c>
    </row>
    <row r="105" spans="1:4" ht="14.45" x14ac:dyDescent="0.3">
      <c r="C105" s="1" t="s">
        <v>768</v>
      </c>
      <c r="D105" s="11"/>
    </row>
    <row r="106" spans="1:4" ht="14.45" x14ac:dyDescent="0.3">
      <c r="C106" s="1" t="s">
        <v>769</v>
      </c>
      <c r="D106" s="11"/>
    </row>
    <row r="107" spans="1:4" ht="14.45" x14ac:dyDescent="0.3">
      <c r="C107" s="1" t="s">
        <v>770</v>
      </c>
      <c r="D107" s="11"/>
    </row>
    <row r="108" spans="1:4" ht="14.45" x14ac:dyDescent="0.3">
      <c r="D108" s="11"/>
    </row>
    <row r="109" spans="1:4" ht="14.45" x14ac:dyDescent="0.3">
      <c r="C109" s="1" t="s">
        <v>771</v>
      </c>
      <c r="D109" s="11" t="s">
        <v>772</v>
      </c>
    </row>
    <row r="110" spans="1:4" ht="14.45" x14ac:dyDescent="0.3">
      <c r="C110" s="1" t="s">
        <v>773</v>
      </c>
      <c r="D110" s="11"/>
    </row>
    <row r="111" spans="1:4" ht="14.45" x14ac:dyDescent="0.3">
      <c r="C111" s="1" t="s">
        <v>774</v>
      </c>
      <c r="D111" s="11"/>
    </row>
    <row r="112" spans="1:4" ht="14.45" x14ac:dyDescent="0.3">
      <c r="C112" s="1" t="s">
        <v>775</v>
      </c>
      <c r="D112" s="11"/>
    </row>
    <row r="113" spans="1:4" ht="14.45" x14ac:dyDescent="0.3">
      <c r="D113" s="11"/>
    </row>
    <row r="114" spans="1:4" ht="14.45" x14ac:dyDescent="0.3">
      <c r="C114" s="1" t="s">
        <v>776</v>
      </c>
      <c r="D114" s="11" t="s">
        <v>777</v>
      </c>
    </row>
    <row r="115" spans="1:4" ht="14.45" x14ac:dyDescent="0.3">
      <c r="C115" s="1" t="s">
        <v>778</v>
      </c>
      <c r="D115" s="11"/>
    </row>
    <row r="116" spans="1:4" ht="14.45" x14ac:dyDescent="0.3">
      <c r="C116" s="1" t="s">
        <v>779</v>
      </c>
      <c r="D116" s="11"/>
    </row>
    <row r="117" spans="1:4" ht="14.45" x14ac:dyDescent="0.3">
      <c r="C117" s="1" t="s">
        <v>780</v>
      </c>
      <c r="D117" s="11"/>
    </row>
    <row r="118" spans="1:4" ht="14.45" x14ac:dyDescent="0.3">
      <c r="C118" s="1"/>
      <c r="D118" s="11"/>
    </row>
    <row r="119" spans="1:4" ht="14.45" x14ac:dyDescent="0.3">
      <c r="C119" s="1" t="s">
        <v>781</v>
      </c>
      <c r="D119" s="11" t="s">
        <v>782</v>
      </c>
    </row>
    <row r="120" spans="1:4" ht="14.45" x14ac:dyDescent="0.3">
      <c r="C120" s="1" t="s">
        <v>783</v>
      </c>
    </row>
    <row r="121" spans="1:4" ht="14.45" x14ac:dyDescent="0.3">
      <c r="C121" s="1" t="s">
        <v>784</v>
      </c>
    </row>
    <row r="122" spans="1:4" ht="14.45" x14ac:dyDescent="0.3">
      <c r="C122" s="1" t="s">
        <v>785</v>
      </c>
    </row>
    <row r="123" spans="1:4" ht="14.45" x14ac:dyDescent="0.3">
      <c r="C123" s="1"/>
    </row>
    <row r="124" spans="1:4" x14ac:dyDescent="0.3">
      <c r="A124" s="14">
        <v>29016654</v>
      </c>
      <c r="C124" s="10" t="s">
        <v>786</v>
      </c>
      <c r="D124" t="s">
        <v>787</v>
      </c>
    </row>
    <row r="125" spans="1:4" ht="14.45" x14ac:dyDescent="0.3">
      <c r="C125" s="10" t="s">
        <v>787</v>
      </c>
      <c r="D125" t="s">
        <v>788</v>
      </c>
    </row>
    <row r="126" spans="1:4" ht="14.45" x14ac:dyDescent="0.3">
      <c r="C126" s="10" t="s">
        <v>788</v>
      </c>
      <c r="D126" t="s">
        <v>789</v>
      </c>
    </row>
    <row r="127" spans="1:4" ht="14.45" x14ac:dyDescent="0.3">
      <c r="C127" s="10" t="s">
        <v>789</v>
      </c>
    </row>
    <row r="128" spans="1:4" ht="14.45" x14ac:dyDescent="0.3">
      <c r="C128" s="10" t="s">
        <v>790</v>
      </c>
    </row>
    <row r="129" spans="1:5" ht="14.45" x14ac:dyDescent="0.3">
      <c r="C129" s="10" t="s">
        <v>791</v>
      </c>
    </row>
    <row r="130" spans="1:5" ht="14.45" x14ac:dyDescent="0.3">
      <c r="C130" s="10" t="s">
        <v>792</v>
      </c>
    </row>
    <row r="131" spans="1:5" ht="14.45" x14ac:dyDescent="0.3">
      <c r="C131" s="10" t="s">
        <v>793</v>
      </c>
    </row>
    <row r="132" spans="1:5" ht="14.45" x14ac:dyDescent="0.3">
      <c r="C132" s="10" t="s">
        <v>794</v>
      </c>
    </row>
    <row r="133" spans="1:5" ht="14.45" x14ac:dyDescent="0.3">
      <c r="C133" t="s">
        <v>795</v>
      </c>
    </row>
    <row r="134" spans="1:5" ht="14.45" x14ac:dyDescent="0.3">
      <c r="C134" t="s">
        <v>796</v>
      </c>
    </row>
    <row r="135" spans="1:5" ht="14.45" x14ac:dyDescent="0.3">
      <c r="C135" t="s">
        <v>797</v>
      </c>
    </row>
    <row r="138" spans="1:5" ht="14.45" x14ac:dyDescent="0.3">
      <c r="A138" s="15">
        <v>22844446</v>
      </c>
      <c r="C138" s="1" t="s">
        <v>798</v>
      </c>
    </row>
    <row r="139" spans="1:5" ht="14.45" x14ac:dyDescent="0.3">
      <c r="C139" s="1" t="s">
        <v>799</v>
      </c>
    </row>
    <row r="140" spans="1:5" ht="14.45" x14ac:dyDescent="0.3">
      <c r="C140" s="1" t="s">
        <v>800</v>
      </c>
    </row>
    <row r="141" spans="1:5" ht="14.45" x14ac:dyDescent="0.3">
      <c r="C141" s="1" t="s">
        <v>801</v>
      </c>
    </row>
    <row r="143" spans="1:5" x14ac:dyDescent="0.3">
      <c r="A143" s="5">
        <v>29414878</v>
      </c>
      <c r="B143" s="1">
        <v>1</v>
      </c>
      <c r="C143" s="10" t="s">
        <v>802</v>
      </c>
      <c r="D143" s="1">
        <v>2</v>
      </c>
      <c r="E143" s="11" t="s">
        <v>803</v>
      </c>
    </row>
    <row r="144" spans="1:5" ht="14.45" x14ac:dyDescent="0.3">
      <c r="C144" s="10" t="s">
        <v>804</v>
      </c>
      <c r="E144" s="11" t="s">
        <v>805</v>
      </c>
    </row>
    <row r="145" spans="1:5" ht="14.45" x14ac:dyDescent="0.3">
      <c r="C145" s="10" t="s">
        <v>806</v>
      </c>
      <c r="E145" s="11" t="s">
        <v>807</v>
      </c>
    </row>
    <row r="146" spans="1:5" ht="14.45" x14ac:dyDescent="0.3">
      <c r="C146" s="10" t="s">
        <v>808</v>
      </c>
      <c r="E146" s="11" t="s">
        <v>809</v>
      </c>
    </row>
    <row r="148" spans="1:5" x14ac:dyDescent="0.3">
      <c r="A148" s="5">
        <v>29399295</v>
      </c>
      <c r="C148" s="49" t="s">
        <v>765</v>
      </c>
      <c r="D148" s="49"/>
      <c r="E148" s="49"/>
    </row>
    <row r="149" spans="1:5" ht="14.45" x14ac:dyDescent="0.3">
      <c r="C149" s="12" t="s">
        <v>705</v>
      </c>
      <c r="D149" s="12" t="s">
        <v>706</v>
      </c>
    </row>
    <row r="150" spans="1:5" ht="14.45" x14ac:dyDescent="0.3">
      <c r="C150" s="16">
        <v>1</v>
      </c>
      <c r="D150" s="16">
        <v>89.24</v>
      </c>
    </row>
    <row r="151" spans="1:5" ht="14.45" x14ac:dyDescent="0.3">
      <c r="C151" s="16">
        <v>3</v>
      </c>
      <c r="D151" s="16">
        <v>49.86</v>
      </c>
    </row>
    <row r="152" spans="1:5" ht="14.45" x14ac:dyDescent="0.3">
      <c r="C152" s="16">
        <v>5</v>
      </c>
      <c r="D152" s="16">
        <v>32.700000000000003</v>
      </c>
    </row>
    <row r="153" spans="1:5" ht="14.45" x14ac:dyDescent="0.3">
      <c r="C153">
        <v>8</v>
      </c>
      <c r="D153">
        <v>31.79</v>
      </c>
    </row>
    <row r="154" spans="1:5" ht="14.45" x14ac:dyDescent="0.3">
      <c r="C154">
        <v>10</v>
      </c>
      <c r="D154">
        <v>21.36</v>
      </c>
    </row>
    <row r="162" spans="1:3" ht="14.45" x14ac:dyDescent="0.3">
      <c r="A162" s="11">
        <v>33597272</v>
      </c>
      <c r="B162">
        <v>1</v>
      </c>
      <c r="C162" s="1" t="s">
        <v>810</v>
      </c>
    </row>
    <row r="163" spans="1:3" ht="14.45" x14ac:dyDescent="0.3">
      <c r="C163" s="1" t="s">
        <v>811</v>
      </c>
    </row>
    <row r="164" spans="1:3" ht="14.45" x14ac:dyDescent="0.3">
      <c r="C164" s="1" t="s">
        <v>812</v>
      </c>
    </row>
    <row r="165" spans="1:3" ht="14.45" x14ac:dyDescent="0.3">
      <c r="C165" s="1" t="s">
        <v>813</v>
      </c>
    </row>
    <row r="167" spans="1:3" ht="14.45" x14ac:dyDescent="0.3">
      <c r="B167">
        <v>2</v>
      </c>
      <c r="C167" s="1" t="s">
        <v>814</v>
      </c>
    </row>
    <row r="168" spans="1:3" ht="14.45" x14ac:dyDescent="0.3">
      <c r="C168" s="1" t="s">
        <v>815</v>
      </c>
    </row>
    <row r="169" spans="1:3" ht="14.45" x14ac:dyDescent="0.3">
      <c r="C169" s="1" t="s">
        <v>816</v>
      </c>
    </row>
    <row r="170" spans="1:3" ht="14.45" x14ac:dyDescent="0.3">
      <c r="C170" s="1" t="s">
        <v>817</v>
      </c>
    </row>
    <row r="171" spans="1:3" ht="14.45" x14ac:dyDescent="0.3">
      <c r="C171" s="11"/>
    </row>
    <row r="172" spans="1:3" ht="14.45" x14ac:dyDescent="0.3">
      <c r="B172">
        <v>3</v>
      </c>
      <c r="C172" s="1" t="s">
        <v>818</v>
      </c>
    </row>
    <row r="173" spans="1:3" ht="14.45" x14ac:dyDescent="0.3">
      <c r="C173" s="1" t="s">
        <v>819</v>
      </c>
    </row>
    <row r="174" spans="1:3" ht="14.45" x14ac:dyDescent="0.3">
      <c r="C174" s="1" t="s">
        <v>820</v>
      </c>
    </row>
    <row r="175" spans="1:3" ht="14.45" x14ac:dyDescent="0.3">
      <c r="C175" s="1" t="s">
        <v>821</v>
      </c>
    </row>
    <row r="177" spans="1:3" ht="14.45" x14ac:dyDescent="0.3">
      <c r="B177">
        <v>4</v>
      </c>
      <c r="C177" s="1" t="s">
        <v>822</v>
      </c>
    </row>
    <row r="178" spans="1:3" ht="14.45" x14ac:dyDescent="0.3">
      <c r="C178" s="1" t="s">
        <v>823</v>
      </c>
    </row>
    <row r="179" spans="1:3" ht="14.45" x14ac:dyDescent="0.3">
      <c r="C179" s="1" t="s">
        <v>824</v>
      </c>
    </row>
    <row r="180" spans="1:3" ht="14.45" x14ac:dyDescent="0.3">
      <c r="C180" s="1" t="s">
        <v>825</v>
      </c>
    </row>
    <row r="182" spans="1:3" x14ac:dyDescent="0.3">
      <c r="A182" s="5">
        <v>33806487</v>
      </c>
      <c r="B182">
        <v>1</v>
      </c>
      <c r="C182" s="1" t="s">
        <v>826</v>
      </c>
    </row>
    <row r="183" spans="1:3" ht="14.45" x14ac:dyDescent="0.3">
      <c r="C183" s="1" t="s">
        <v>827</v>
      </c>
    </row>
    <row r="184" spans="1:3" ht="14.45" x14ac:dyDescent="0.3">
      <c r="C184" s="1" t="s">
        <v>828</v>
      </c>
    </row>
    <row r="185" spans="1:3" ht="14.45" x14ac:dyDescent="0.3">
      <c r="C185" s="1" t="s">
        <v>829</v>
      </c>
    </row>
    <row r="187" spans="1:3" ht="14.45" x14ac:dyDescent="0.3">
      <c r="B187">
        <v>2</v>
      </c>
      <c r="C187" s="1" t="s">
        <v>830</v>
      </c>
    </row>
    <row r="188" spans="1:3" ht="14.45" x14ac:dyDescent="0.3">
      <c r="C188" s="1" t="s">
        <v>831</v>
      </c>
    </row>
    <row r="189" spans="1:3" ht="14.45" x14ac:dyDescent="0.3">
      <c r="C189" s="1" t="s">
        <v>832</v>
      </c>
    </row>
    <row r="190" spans="1:3" ht="14.45" x14ac:dyDescent="0.3">
      <c r="C190" s="1" t="s">
        <v>833</v>
      </c>
    </row>
    <row r="192" spans="1:3" x14ac:dyDescent="0.3">
      <c r="A192" s="5">
        <v>9246187</v>
      </c>
      <c r="B192">
        <v>1</v>
      </c>
      <c r="C192" s="3" t="s">
        <v>834</v>
      </c>
    </row>
    <row r="193" spans="1:3" ht="14.45" x14ac:dyDescent="0.3">
      <c r="C193" s="3" t="s">
        <v>835</v>
      </c>
    </row>
    <row r="194" spans="1:3" ht="14.45" x14ac:dyDescent="0.3">
      <c r="C194" s="3" t="s">
        <v>836</v>
      </c>
    </row>
    <row r="195" spans="1:3" ht="14.45" x14ac:dyDescent="0.3">
      <c r="C195" s="3" t="s">
        <v>837</v>
      </c>
    </row>
    <row r="197" spans="1:3" ht="14.45" x14ac:dyDescent="0.3">
      <c r="A197">
        <v>29118323</v>
      </c>
      <c r="C197" s="1" t="s">
        <v>838</v>
      </c>
    </row>
    <row r="198" spans="1:3" ht="14.45" x14ac:dyDescent="0.3">
      <c r="C198" s="1" t="s">
        <v>839</v>
      </c>
    </row>
    <row r="199" spans="1:3" ht="14.45" x14ac:dyDescent="0.3">
      <c r="C199" s="1" t="s">
        <v>840</v>
      </c>
    </row>
    <row r="200" spans="1:3" ht="14.45" x14ac:dyDescent="0.3">
      <c r="C200" s="1" t="s">
        <v>841</v>
      </c>
    </row>
    <row r="202" spans="1:3" x14ac:dyDescent="0.3">
      <c r="A202" s="5">
        <v>25969527</v>
      </c>
      <c r="C202" s="4" t="s">
        <v>842</v>
      </c>
    </row>
    <row r="203" spans="1:3" ht="14.45" x14ac:dyDescent="0.3">
      <c r="C203" s="4" t="s">
        <v>843</v>
      </c>
    </row>
    <row r="204" spans="1:3" ht="14.45" x14ac:dyDescent="0.3">
      <c r="C204" s="4" t="s">
        <v>844</v>
      </c>
    </row>
    <row r="206" spans="1:3" x14ac:dyDescent="0.3">
      <c r="A206" s="17">
        <v>25832698</v>
      </c>
      <c r="B206">
        <v>1</v>
      </c>
      <c r="C206" s="10" t="s">
        <v>845</v>
      </c>
    </row>
    <row r="207" spans="1:3" ht="14.45" x14ac:dyDescent="0.3">
      <c r="C207" s="10" t="s">
        <v>846</v>
      </c>
    </row>
    <row r="208" spans="1:3" ht="14.45" x14ac:dyDescent="0.3">
      <c r="C208" s="10" t="s">
        <v>847</v>
      </c>
    </row>
    <row r="209" spans="1:5" ht="14.45" x14ac:dyDescent="0.3">
      <c r="C209" s="10" t="s">
        <v>848</v>
      </c>
    </row>
    <row r="211" spans="1:5" ht="14.45" x14ac:dyDescent="0.3">
      <c r="B211">
        <v>2</v>
      </c>
      <c r="C211" s="10" t="s">
        <v>849</v>
      </c>
    </row>
    <row r="212" spans="1:5" ht="14.45" x14ac:dyDescent="0.3">
      <c r="C212" s="10" t="s">
        <v>850</v>
      </c>
    </row>
    <row r="213" spans="1:5" ht="14.45" x14ac:dyDescent="0.3">
      <c r="C213" s="10" t="s">
        <v>851</v>
      </c>
    </row>
    <row r="214" spans="1:5" ht="14.45" x14ac:dyDescent="0.3">
      <c r="C214" s="10" t="s">
        <v>852</v>
      </c>
    </row>
    <row r="216" spans="1:5" ht="14.45" x14ac:dyDescent="0.3">
      <c r="B216">
        <v>3</v>
      </c>
      <c r="C216" s="1" t="s">
        <v>853</v>
      </c>
    </row>
    <row r="217" spans="1:5" ht="14.45" x14ac:dyDescent="0.3">
      <c r="C217" s="1" t="s">
        <v>854</v>
      </c>
    </row>
    <row r="218" spans="1:5" ht="14.45" x14ac:dyDescent="0.3">
      <c r="C218" s="1" t="s">
        <v>855</v>
      </c>
    </row>
    <row r="219" spans="1:5" ht="14.45" x14ac:dyDescent="0.3">
      <c r="C219" s="1" t="s">
        <v>856</v>
      </c>
    </row>
    <row r="221" spans="1:5" ht="14.45" x14ac:dyDescent="0.3">
      <c r="A221">
        <v>21557667</v>
      </c>
      <c r="B221">
        <v>1</v>
      </c>
      <c r="C221" s="1" t="s">
        <v>857</v>
      </c>
      <c r="D221" s="1" t="s">
        <v>858</v>
      </c>
      <c r="E221">
        <v>4</v>
      </c>
    </row>
    <row r="222" spans="1:5" ht="14.45" x14ac:dyDescent="0.3">
      <c r="C222" s="1" t="s">
        <v>859</v>
      </c>
      <c r="D222" s="1" t="s">
        <v>860</v>
      </c>
    </row>
    <row r="223" spans="1:5" ht="14.45" x14ac:dyDescent="0.3">
      <c r="C223" s="1" t="s">
        <v>861</v>
      </c>
      <c r="D223" s="1" t="s">
        <v>862</v>
      </c>
    </row>
    <row r="224" spans="1:5" ht="14.45" x14ac:dyDescent="0.3">
      <c r="C224" s="1" t="s">
        <v>863</v>
      </c>
    </row>
    <row r="226" spans="1:5" ht="14.45" x14ac:dyDescent="0.3">
      <c r="B226">
        <v>2</v>
      </c>
      <c r="C226" s="1" t="s">
        <v>864</v>
      </c>
      <c r="D226" s="1" t="s">
        <v>865</v>
      </c>
      <c r="E226">
        <v>5</v>
      </c>
    </row>
    <row r="227" spans="1:5" ht="14.45" x14ac:dyDescent="0.3">
      <c r="C227" s="1" t="s">
        <v>866</v>
      </c>
      <c r="D227" s="1" t="s">
        <v>867</v>
      </c>
    </row>
    <row r="228" spans="1:5" ht="14.45" x14ac:dyDescent="0.3">
      <c r="C228" s="1" t="s">
        <v>868</v>
      </c>
      <c r="D228" s="1" t="s">
        <v>869</v>
      </c>
    </row>
    <row r="229" spans="1:5" ht="14.45" x14ac:dyDescent="0.3">
      <c r="C229" s="4"/>
    </row>
    <row r="230" spans="1:5" ht="14.45" x14ac:dyDescent="0.3">
      <c r="B230">
        <v>3</v>
      </c>
      <c r="C230" s="10" t="s">
        <v>870</v>
      </c>
      <c r="D230" s="1" t="s">
        <v>871</v>
      </c>
      <c r="E230">
        <v>6</v>
      </c>
    </row>
    <row r="231" spans="1:5" ht="14.45" x14ac:dyDescent="0.3">
      <c r="C231" s="10" t="s">
        <v>872</v>
      </c>
      <c r="D231" s="1" t="s">
        <v>873</v>
      </c>
    </row>
    <row r="232" spans="1:5" ht="14.45" x14ac:dyDescent="0.3">
      <c r="C232" s="1" t="s">
        <v>874</v>
      </c>
      <c r="D232" s="1" t="s">
        <v>875</v>
      </c>
    </row>
    <row r="233" spans="1:5" ht="14.45" x14ac:dyDescent="0.3">
      <c r="C233" s="4"/>
    </row>
    <row r="234" spans="1:5" ht="14.45" x14ac:dyDescent="0.3">
      <c r="C234" s="4"/>
    </row>
    <row r="236" spans="1:5" ht="14.45" x14ac:dyDescent="0.3">
      <c r="A236">
        <v>25097591</v>
      </c>
      <c r="B236">
        <v>1</v>
      </c>
      <c r="C236" s="10" t="s">
        <v>876</v>
      </c>
    </row>
    <row r="237" spans="1:5" ht="14.45" x14ac:dyDescent="0.3">
      <c r="C237" s="10" t="s">
        <v>877</v>
      </c>
    </row>
    <row r="238" spans="1:5" ht="14.45" x14ac:dyDescent="0.3">
      <c r="C238" s="1" t="s">
        <v>878</v>
      </c>
    </row>
    <row r="239" spans="1:5" ht="14.45" x14ac:dyDescent="0.3">
      <c r="C239" s="1" t="s">
        <v>879</v>
      </c>
    </row>
    <row r="240" spans="1:5" ht="14.45" x14ac:dyDescent="0.3">
      <c r="C240" s="11"/>
    </row>
    <row r="241" spans="1:8" ht="14.45" x14ac:dyDescent="0.3">
      <c r="B241">
        <v>2</v>
      </c>
      <c r="C241" s="1" t="s">
        <v>880</v>
      </c>
    </row>
    <row r="242" spans="1:8" ht="14.45" x14ac:dyDescent="0.3">
      <c r="C242" s="1" t="s">
        <v>881</v>
      </c>
    </row>
    <row r="243" spans="1:8" ht="14.45" x14ac:dyDescent="0.3">
      <c r="C243" s="1" t="s">
        <v>882</v>
      </c>
    </row>
    <row r="244" spans="1:8" ht="14.45" x14ac:dyDescent="0.3">
      <c r="C244" s="1" t="s">
        <v>883</v>
      </c>
    </row>
    <row r="245" spans="1:8" ht="14.45" x14ac:dyDescent="0.3">
      <c r="D245">
        <v>2</v>
      </c>
      <c r="E245">
        <v>3</v>
      </c>
      <c r="F245">
        <v>4</v>
      </c>
      <c r="G245">
        <v>5</v>
      </c>
      <c r="H245">
        <v>6</v>
      </c>
    </row>
    <row r="246" spans="1:8" ht="14.45" x14ac:dyDescent="0.3">
      <c r="A246" s="18">
        <v>24699001</v>
      </c>
      <c r="B246">
        <v>1</v>
      </c>
      <c r="C246" s="1" t="s">
        <v>1613</v>
      </c>
      <c r="D246" s="11" t="s">
        <v>1600</v>
      </c>
      <c r="E246" s="1" t="s">
        <v>1611</v>
      </c>
      <c r="F246" s="11" t="s">
        <v>1596</v>
      </c>
      <c r="G246" s="11" t="s">
        <v>1604</v>
      </c>
      <c r="H246" s="10" t="s">
        <v>1592</v>
      </c>
    </row>
    <row r="247" spans="1:8" ht="14.45" x14ac:dyDescent="0.3">
      <c r="C247" s="1" t="s">
        <v>1614</v>
      </c>
      <c r="D247" s="11" t="s">
        <v>1601</v>
      </c>
      <c r="E247" s="1" t="s">
        <v>1612</v>
      </c>
      <c r="F247" s="11" t="s">
        <v>1597</v>
      </c>
      <c r="G247" s="11" t="s">
        <v>1605</v>
      </c>
      <c r="H247" s="10" t="s">
        <v>1593</v>
      </c>
    </row>
    <row r="248" spans="1:8" ht="14.45" x14ac:dyDescent="0.3">
      <c r="C248" s="1" t="s">
        <v>1615</v>
      </c>
      <c r="D248" s="11" t="s">
        <v>1602</v>
      </c>
      <c r="E248" s="1" t="s">
        <v>1609</v>
      </c>
      <c r="F248" s="11" t="s">
        <v>1598</v>
      </c>
      <c r="G248" s="11" t="s">
        <v>1606</v>
      </c>
      <c r="H248" s="10" t="s">
        <v>1594</v>
      </c>
    </row>
    <row r="249" spans="1:8" ht="14.45" x14ac:dyDescent="0.3">
      <c r="C249" s="1" t="s">
        <v>1616</v>
      </c>
      <c r="D249" s="11" t="s">
        <v>1603</v>
      </c>
      <c r="E249" s="1" t="s">
        <v>1610</v>
      </c>
      <c r="F249" s="11" t="s">
        <v>1599</v>
      </c>
      <c r="G249" s="11" t="s">
        <v>1607</v>
      </c>
      <c r="H249" s="10" t="s">
        <v>1595</v>
      </c>
    </row>
    <row r="251" spans="1:8" x14ac:dyDescent="0.3">
      <c r="A251" s="17">
        <v>31194786</v>
      </c>
      <c r="C251" s="1" t="s">
        <v>884</v>
      </c>
    </row>
    <row r="252" spans="1:8" ht="14.45" x14ac:dyDescent="0.3">
      <c r="C252" s="1" t="s">
        <v>885</v>
      </c>
    </row>
    <row r="253" spans="1:8" ht="14.45" x14ac:dyDescent="0.3">
      <c r="C253" s="1" t="s">
        <v>886</v>
      </c>
    </row>
    <row r="254" spans="1:8" ht="14.45" x14ac:dyDescent="0.3">
      <c r="C254" s="4"/>
    </row>
    <row r="255" spans="1:8" x14ac:dyDescent="0.3">
      <c r="A255" s="17">
        <v>31238782</v>
      </c>
      <c r="C255" s="1" t="s">
        <v>887</v>
      </c>
    </row>
    <row r="256" spans="1:8" ht="14.45" x14ac:dyDescent="0.3">
      <c r="C256" s="1" t="s">
        <v>888</v>
      </c>
    </row>
    <row r="257" spans="1:3" ht="14.45" x14ac:dyDescent="0.3">
      <c r="C257" s="1" t="s">
        <v>889</v>
      </c>
    </row>
    <row r="258" spans="1:3" ht="14.45" x14ac:dyDescent="0.3">
      <c r="C258" s="11"/>
    </row>
    <row r="259" spans="1:3" x14ac:dyDescent="0.3">
      <c r="A259" s="5">
        <v>31135901</v>
      </c>
      <c r="B259">
        <v>1</v>
      </c>
      <c r="C259" s="1" t="s">
        <v>890</v>
      </c>
    </row>
    <row r="260" spans="1:3" ht="14.45" x14ac:dyDescent="0.3">
      <c r="C260" s="1" t="s">
        <v>891</v>
      </c>
    </row>
    <row r="261" spans="1:3" ht="14.45" x14ac:dyDescent="0.3">
      <c r="C261" s="1" t="s">
        <v>892</v>
      </c>
    </row>
    <row r="262" spans="1:3" ht="14.45" x14ac:dyDescent="0.3">
      <c r="C262" s="1" t="s">
        <v>893</v>
      </c>
    </row>
    <row r="264" spans="1:3" ht="14.45" x14ac:dyDescent="0.3">
      <c r="B264">
        <v>2</v>
      </c>
      <c r="C264" s="1" t="s">
        <v>894</v>
      </c>
    </row>
    <row r="265" spans="1:3" ht="14.45" x14ac:dyDescent="0.3">
      <c r="C265" s="1" t="s">
        <v>895</v>
      </c>
    </row>
    <row r="266" spans="1:3" ht="14.45" x14ac:dyDescent="0.3">
      <c r="C266" s="1" t="s">
        <v>896</v>
      </c>
    </row>
    <row r="267" spans="1:3" ht="14.45" x14ac:dyDescent="0.3">
      <c r="C267" s="1" t="s">
        <v>897</v>
      </c>
    </row>
    <row r="269" spans="1:3" ht="14.45" x14ac:dyDescent="0.3">
      <c r="B269">
        <v>3</v>
      </c>
      <c r="C269" s="1" t="s">
        <v>898</v>
      </c>
    </row>
    <row r="270" spans="1:3" ht="14.45" x14ac:dyDescent="0.3">
      <c r="C270" s="1" t="s">
        <v>899</v>
      </c>
    </row>
    <row r="271" spans="1:3" ht="14.45" x14ac:dyDescent="0.3">
      <c r="C271" s="1" t="s">
        <v>900</v>
      </c>
    </row>
    <row r="272" spans="1:3" ht="14.45" x14ac:dyDescent="0.3">
      <c r="C272" s="1" t="s">
        <v>901</v>
      </c>
    </row>
    <row r="273" spans="1:3" ht="14.45" x14ac:dyDescent="0.3">
      <c r="C273" s="4"/>
    </row>
    <row r="274" spans="1:3" x14ac:dyDescent="0.3">
      <c r="A274" s="17">
        <v>31300704</v>
      </c>
      <c r="B274">
        <v>1</v>
      </c>
      <c r="C274" s="1" t="s">
        <v>902</v>
      </c>
    </row>
    <row r="275" spans="1:3" ht="14.45" x14ac:dyDescent="0.3">
      <c r="C275" s="1" t="s">
        <v>903</v>
      </c>
    </row>
    <row r="276" spans="1:3" ht="14.45" x14ac:dyDescent="0.3">
      <c r="C276" s="1" t="s">
        <v>904</v>
      </c>
    </row>
    <row r="277" spans="1:3" ht="14.45" x14ac:dyDescent="0.3">
      <c r="C277" s="1" t="s">
        <v>905</v>
      </c>
    </row>
    <row r="279" spans="1:3" ht="14.45" x14ac:dyDescent="0.3">
      <c r="B279">
        <v>2</v>
      </c>
      <c r="C279" s="1" t="s">
        <v>906</v>
      </c>
    </row>
    <row r="280" spans="1:3" ht="14.45" x14ac:dyDescent="0.3">
      <c r="C280" s="1" t="s">
        <v>907</v>
      </c>
    </row>
    <row r="281" spans="1:3" ht="14.45" x14ac:dyDescent="0.3">
      <c r="C281" s="1" t="s">
        <v>908</v>
      </c>
    </row>
    <row r="282" spans="1:3" ht="14.45" x14ac:dyDescent="0.3">
      <c r="C282" s="1" t="s">
        <v>909</v>
      </c>
    </row>
    <row r="284" spans="1:3" x14ac:dyDescent="0.3">
      <c r="A284" s="17">
        <v>31425731</v>
      </c>
      <c r="C284" s="1" t="s">
        <v>910</v>
      </c>
    </row>
    <row r="285" spans="1:3" ht="14.45" x14ac:dyDescent="0.3">
      <c r="C285" s="1" t="s">
        <v>911</v>
      </c>
    </row>
    <row r="286" spans="1:3" ht="14.45" x14ac:dyDescent="0.3">
      <c r="C286" s="1" t="s">
        <v>912</v>
      </c>
    </row>
    <row r="287" spans="1:3" ht="14.45" x14ac:dyDescent="0.3">
      <c r="C287" s="1" t="s">
        <v>913</v>
      </c>
    </row>
    <row r="289" spans="1:3" ht="14.45" x14ac:dyDescent="0.3">
      <c r="A289" s="18">
        <v>21905305</v>
      </c>
      <c r="C289" s="10" t="s">
        <v>914</v>
      </c>
    </row>
    <row r="290" spans="1:3" ht="14.45" x14ac:dyDescent="0.3">
      <c r="C290" s="10" t="s">
        <v>915</v>
      </c>
    </row>
    <row r="291" spans="1:3" ht="14.45" x14ac:dyDescent="0.3">
      <c r="C291" s="10" t="s">
        <v>916</v>
      </c>
    </row>
    <row r="292" spans="1:3" ht="14.45" x14ac:dyDescent="0.3">
      <c r="C292" s="10" t="s">
        <v>917</v>
      </c>
    </row>
    <row r="294" spans="1:3" ht="14.45" x14ac:dyDescent="0.3">
      <c r="B294">
        <v>1</v>
      </c>
      <c r="C294" s="1" t="s">
        <v>918</v>
      </c>
    </row>
    <row r="295" spans="1:3" ht="14.45" x14ac:dyDescent="0.3">
      <c r="C295" s="1" t="s">
        <v>919</v>
      </c>
    </row>
    <row r="296" spans="1:3" ht="14.45" x14ac:dyDescent="0.3">
      <c r="C296" s="1" t="s">
        <v>920</v>
      </c>
    </row>
    <row r="298" spans="1:3" ht="14.45" x14ac:dyDescent="0.3">
      <c r="B298">
        <v>2</v>
      </c>
      <c r="C298" s="1" t="s">
        <v>921</v>
      </c>
    </row>
    <row r="299" spans="1:3" ht="14.45" x14ac:dyDescent="0.3">
      <c r="C299" s="1" t="s">
        <v>922</v>
      </c>
    </row>
    <row r="300" spans="1:3" ht="14.45" x14ac:dyDescent="0.3">
      <c r="C300" s="1" t="s">
        <v>923</v>
      </c>
    </row>
    <row r="302" spans="1:3" ht="14.45" x14ac:dyDescent="0.3">
      <c r="A302" s="3">
        <v>26254681</v>
      </c>
      <c r="B302">
        <v>3</v>
      </c>
      <c r="C302" s="1" t="s">
        <v>924</v>
      </c>
    </row>
    <row r="303" spans="1:3" ht="14.45" x14ac:dyDescent="0.3">
      <c r="C303" s="1" t="s">
        <v>925</v>
      </c>
    </row>
    <row r="304" spans="1:3" ht="14.45" x14ac:dyDescent="0.3">
      <c r="C304" s="1" t="s">
        <v>926</v>
      </c>
    </row>
    <row r="305" spans="1:4" thickBot="1" x14ac:dyDescent="0.35"/>
    <row r="306" spans="1:4" x14ac:dyDescent="0.3">
      <c r="A306" s="19">
        <v>27084629</v>
      </c>
      <c r="B306" s="20">
        <v>1</v>
      </c>
      <c r="C306" s="21" t="s">
        <v>927</v>
      </c>
    </row>
    <row r="307" spans="1:4" ht="14.45" x14ac:dyDescent="0.3">
      <c r="A307" s="22"/>
      <c r="C307" s="23" t="s">
        <v>928</v>
      </c>
      <c r="D307" s="1" t="s">
        <v>929</v>
      </c>
    </row>
    <row r="308" spans="1:4" thickBot="1" x14ac:dyDescent="0.35">
      <c r="A308" s="24"/>
      <c r="B308" s="25"/>
      <c r="C308" s="26" t="s">
        <v>930</v>
      </c>
    </row>
    <row r="310" spans="1:4" x14ac:dyDescent="0.3">
      <c r="A310" s="17">
        <v>28302921</v>
      </c>
      <c r="C310" s="1" t="s">
        <v>931</v>
      </c>
    </row>
    <row r="311" spans="1:4" ht="14.45" x14ac:dyDescent="0.3">
      <c r="C311" s="1" t="s">
        <v>932</v>
      </c>
    </row>
    <row r="312" spans="1:4" ht="14.45" x14ac:dyDescent="0.3">
      <c r="C312" s="1" t="s">
        <v>933</v>
      </c>
    </row>
    <row r="314" spans="1:4" ht="14.45" x14ac:dyDescent="0.3">
      <c r="A314" s="4">
        <v>27084632</v>
      </c>
      <c r="C314" s="1" t="s">
        <v>934</v>
      </c>
      <c r="D314" s="1">
        <f>EXP(-0.5654)</f>
        <v>0.56813284816158727</v>
      </c>
    </row>
    <row r="315" spans="1:4" ht="14.45" x14ac:dyDescent="0.3">
      <c r="C315" s="1" t="s">
        <v>935</v>
      </c>
      <c r="D315" s="1">
        <f>EXP(-2.8123)</f>
        <v>6.0066680030060438E-2</v>
      </c>
    </row>
    <row r="316" spans="1:4" ht="14.45" x14ac:dyDescent="0.3">
      <c r="C316" s="1" t="s">
        <v>936</v>
      </c>
      <c r="D316" s="1">
        <f>EXP(-4.3506)</f>
        <v>1.289907081569327E-2</v>
      </c>
    </row>
    <row r="317" spans="1:4" ht="14.45" x14ac:dyDescent="0.3">
      <c r="C317" s="1" t="s">
        <v>937</v>
      </c>
      <c r="D317" s="1">
        <f>EXP(-6.2691)</f>
        <v>1.8939323555173617E-3</v>
      </c>
    </row>
    <row r="319" spans="1:4" ht="14.45" x14ac:dyDescent="0.3">
      <c r="A319" s="4">
        <v>26320609</v>
      </c>
      <c r="B319">
        <v>1</v>
      </c>
      <c r="C319" s="10" t="s">
        <v>938</v>
      </c>
    </row>
    <row r="320" spans="1:4" ht="14.45" x14ac:dyDescent="0.3">
      <c r="C320" s="10" t="s">
        <v>939</v>
      </c>
    </row>
    <row r="321" spans="1:3" ht="14.45" x14ac:dyDescent="0.3">
      <c r="C321" s="10" t="s">
        <v>940</v>
      </c>
    </row>
    <row r="323" spans="1:3" ht="14.45" x14ac:dyDescent="0.3">
      <c r="B323">
        <v>2</v>
      </c>
      <c r="C323" s="1" t="s">
        <v>941</v>
      </c>
    </row>
    <row r="324" spans="1:3" ht="14.45" x14ac:dyDescent="0.3">
      <c r="C324" s="1" t="s">
        <v>942</v>
      </c>
    </row>
    <row r="325" spans="1:3" ht="14.45" x14ac:dyDescent="0.3">
      <c r="C325" s="1" t="s">
        <v>943</v>
      </c>
    </row>
    <row r="327" spans="1:3" x14ac:dyDescent="0.3">
      <c r="A327" s="17">
        <v>24002468</v>
      </c>
      <c r="B327">
        <v>1</v>
      </c>
      <c r="C327" s="10" t="s">
        <v>944</v>
      </c>
    </row>
    <row r="328" spans="1:3" ht="14.45" x14ac:dyDescent="0.3">
      <c r="C328" s="10" t="s">
        <v>945</v>
      </c>
    </row>
    <row r="329" spans="1:3" ht="14.45" x14ac:dyDescent="0.3">
      <c r="C329" s="10" t="s">
        <v>946</v>
      </c>
    </row>
    <row r="330" spans="1:3" ht="14.45" x14ac:dyDescent="0.3">
      <c r="C330" s="10" t="s">
        <v>947</v>
      </c>
    </row>
    <row r="332" spans="1:3" ht="14.45" x14ac:dyDescent="0.3">
      <c r="B332">
        <v>2</v>
      </c>
      <c r="C332" s="10" t="s">
        <v>948</v>
      </c>
    </row>
    <row r="333" spans="1:3" ht="14.45" x14ac:dyDescent="0.3">
      <c r="C333" s="10" t="s">
        <v>949</v>
      </c>
    </row>
    <row r="334" spans="1:3" ht="14.45" x14ac:dyDescent="0.3">
      <c r="C334" s="10" t="s">
        <v>950</v>
      </c>
    </row>
    <row r="335" spans="1:3" ht="14.45" x14ac:dyDescent="0.3">
      <c r="C335" s="10" t="s">
        <v>951</v>
      </c>
    </row>
    <row r="337" spans="1:3" x14ac:dyDescent="0.3">
      <c r="A337" s="17">
        <v>23336211</v>
      </c>
      <c r="B337">
        <v>1</v>
      </c>
      <c r="C337" s="1" t="s">
        <v>952</v>
      </c>
    </row>
    <row r="338" spans="1:3" ht="14.45" x14ac:dyDescent="0.3">
      <c r="C338" s="1" t="s">
        <v>953</v>
      </c>
    </row>
    <row r="339" spans="1:3" ht="14.45" x14ac:dyDescent="0.3">
      <c r="C339" s="1" t="s">
        <v>954</v>
      </c>
    </row>
    <row r="340" spans="1:3" ht="14.45" x14ac:dyDescent="0.3">
      <c r="C340" s="1" t="s">
        <v>955</v>
      </c>
    </row>
    <row r="342" spans="1:3" ht="14.45" x14ac:dyDescent="0.3">
      <c r="B342">
        <v>2</v>
      </c>
      <c r="C342" s="1" t="s">
        <v>956</v>
      </c>
    </row>
    <row r="343" spans="1:3" ht="14.45" x14ac:dyDescent="0.3">
      <c r="C343" s="1" t="s">
        <v>957</v>
      </c>
    </row>
    <row r="344" spans="1:3" ht="14.45" x14ac:dyDescent="0.3">
      <c r="C344" s="1" t="s">
        <v>958</v>
      </c>
    </row>
    <row r="345" spans="1:3" ht="14.45" x14ac:dyDescent="0.3">
      <c r="C345" s="1" t="s">
        <v>959</v>
      </c>
    </row>
    <row r="347" spans="1:3" ht="14.45" x14ac:dyDescent="0.3">
      <c r="B347">
        <v>1</v>
      </c>
      <c r="C347" s="10" t="s">
        <v>960</v>
      </c>
    </row>
    <row r="348" spans="1:3" ht="14.45" x14ac:dyDescent="0.3">
      <c r="C348" s="10" t="s">
        <v>961</v>
      </c>
    </row>
    <row r="349" spans="1:3" ht="14.45" x14ac:dyDescent="0.3">
      <c r="C349" s="10" t="s">
        <v>962</v>
      </c>
    </row>
    <row r="350" spans="1:3" ht="14.45" x14ac:dyDescent="0.3">
      <c r="C350" s="10" t="s">
        <v>963</v>
      </c>
    </row>
    <row r="351" spans="1:3" ht="14.45" x14ac:dyDescent="0.3">
      <c r="C351" s="4"/>
    </row>
    <row r="352" spans="1:3" ht="14.45" x14ac:dyDescent="0.3">
      <c r="B352">
        <v>2</v>
      </c>
      <c r="C352" s="10" t="s">
        <v>964</v>
      </c>
    </row>
    <row r="353" spans="1:3" ht="14.45" x14ac:dyDescent="0.3">
      <c r="C353" s="10" t="s">
        <v>965</v>
      </c>
    </row>
    <row r="354" spans="1:3" ht="14.45" x14ac:dyDescent="0.3">
      <c r="C354" s="10" t="s">
        <v>966</v>
      </c>
    </row>
    <row r="356" spans="1:3" ht="14.45" x14ac:dyDescent="0.3">
      <c r="B356">
        <v>3</v>
      </c>
      <c r="C356" s="1" t="s">
        <v>967</v>
      </c>
    </row>
    <row r="357" spans="1:3" ht="14.45" x14ac:dyDescent="0.3">
      <c r="C357" s="1" t="s">
        <v>968</v>
      </c>
    </row>
    <row r="358" spans="1:3" ht="14.45" x14ac:dyDescent="0.3">
      <c r="C358" s="1" t="s">
        <v>969</v>
      </c>
    </row>
    <row r="360" spans="1:3" ht="14.45" x14ac:dyDescent="0.3">
      <c r="B360">
        <v>4</v>
      </c>
      <c r="C360" s="1" t="s">
        <v>970</v>
      </c>
    </row>
    <row r="361" spans="1:3" ht="14.45" x14ac:dyDescent="0.3">
      <c r="C361" s="1" t="s">
        <v>971</v>
      </c>
    </row>
    <row r="362" spans="1:3" ht="14.45" x14ac:dyDescent="0.3">
      <c r="C362" s="1" t="s">
        <v>972</v>
      </c>
    </row>
    <row r="363" spans="1:3" ht="14.45" x14ac:dyDescent="0.3">
      <c r="C363" s="4"/>
    </row>
    <row r="364" spans="1:3" ht="14.45" x14ac:dyDescent="0.3">
      <c r="A364" s="18">
        <v>23022765</v>
      </c>
      <c r="C364" s="1" t="s">
        <v>973</v>
      </c>
    </row>
    <row r="365" spans="1:3" ht="14.45" x14ac:dyDescent="0.3">
      <c r="C365" s="1" t="s">
        <v>974</v>
      </c>
    </row>
    <row r="366" spans="1:3" ht="14.45" x14ac:dyDescent="0.3">
      <c r="C366" s="1" t="s">
        <v>975</v>
      </c>
    </row>
    <row r="367" spans="1:3" ht="14.45" x14ac:dyDescent="0.3">
      <c r="C367" s="1" t="s">
        <v>976</v>
      </c>
    </row>
    <row r="369" spans="1:3" x14ac:dyDescent="0.3">
      <c r="A369" s="5">
        <v>12816523</v>
      </c>
      <c r="C369" s="1" t="s">
        <v>977</v>
      </c>
    </row>
    <row r="370" spans="1:3" ht="14.45" x14ac:dyDescent="0.3">
      <c r="C370" s="1" t="s">
        <v>978</v>
      </c>
    </row>
    <row r="371" spans="1:3" ht="14.45" x14ac:dyDescent="0.3">
      <c r="C371" s="1" t="s">
        <v>979</v>
      </c>
    </row>
    <row r="373" spans="1:3" x14ac:dyDescent="0.3">
      <c r="A373" s="17">
        <v>15971324</v>
      </c>
      <c r="C373" s="10" t="s">
        <v>980</v>
      </c>
    </row>
    <row r="374" spans="1:3" ht="14.45" x14ac:dyDescent="0.3">
      <c r="C374" s="10" t="s">
        <v>981</v>
      </c>
    </row>
    <row r="375" spans="1:3" ht="14.45" x14ac:dyDescent="0.3">
      <c r="C375" s="10" t="s">
        <v>982</v>
      </c>
    </row>
    <row r="376" spans="1:3" ht="14.45" x14ac:dyDescent="0.3">
      <c r="C376" s="10" t="s">
        <v>983</v>
      </c>
    </row>
    <row r="378" spans="1:3" x14ac:dyDescent="0.3">
      <c r="A378" s="5">
        <v>18567940</v>
      </c>
      <c r="C378" s="1" t="s">
        <v>984</v>
      </c>
    </row>
    <row r="379" spans="1:3" ht="14.45" x14ac:dyDescent="0.3">
      <c r="C379" s="1" t="s">
        <v>985</v>
      </c>
    </row>
    <row r="380" spans="1:3" ht="14.45" x14ac:dyDescent="0.3">
      <c r="C380" s="1" t="s">
        <v>986</v>
      </c>
    </row>
    <row r="381" spans="1:3" ht="14.45" x14ac:dyDescent="0.3">
      <c r="C381" s="1" t="s">
        <v>987</v>
      </c>
    </row>
    <row r="383" spans="1:3" ht="14.45" x14ac:dyDescent="0.3">
      <c r="A383" s="3">
        <v>22702646</v>
      </c>
      <c r="B383">
        <v>1</v>
      </c>
      <c r="C383" s="27" t="s">
        <v>988</v>
      </c>
    </row>
    <row r="384" spans="1:3" ht="14.45" x14ac:dyDescent="0.3">
      <c r="C384" s="1" t="s">
        <v>989</v>
      </c>
    </row>
    <row r="385" spans="1:3" ht="14.45" x14ac:dyDescent="0.3">
      <c r="C385" s="1" t="s">
        <v>990</v>
      </c>
    </row>
    <row r="386" spans="1:3" ht="14.45" x14ac:dyDescent="0.3">
      <c r="C386" s="11"/>
    </row>
    <row r="387" spans="1:3" ht="14.45" x14ac:dyDescent="0.3">
      <c r="B387">
        <v>2</v>
      </c>
      <c r="C387" s="1" t="s">
        <v>991</v>
      </c>
    </row>
    <row r="388" spans="1:3" ht="14.45" x14ac:dyDescent="0.3">
      <c r="C388" s="1" t="s">
        <v>992</v>
      </c>
    </row>
    <row r="389" spans="1:3" ht="14.45" x14ac:dyDescent="0.3">
      <c r="C389" s="1" t="s">
        <v>993</v>
      </c>
    </row>
    <row r="391" spans="1:3" ht="14.45" x14ac:dyDescent="0.3">
      <c r="B391">
        <v>3</v>
      </c>
      <c r="C391" s="27" t="s">
        <v>994</v>
      </c>
    </row>
    <row r="392" spans="1:3" ht="14.45" x14ac:dyDescent="0.3">
      <c r="C392" s="1" t="s">
        <v>995</v>
      </c>
    </row>
    <row r="393" spans="1:3" ht="14.45" x14ac:dyDescent="0.3">
      <c r="C393" s="27" t="s">
        <v>996</v>
      </c>
    </row>
    <row r="395" spans="1:3" x14ac:dyDescent="0.3">
      <c r="A395" s="5">
        <v>27425251</v>
      </c>
      <c r="B395">
        <v>1</v>
      </c>
      <c r="C395" s="1" t="s">
        <v>997</v>
      </c>
    </row>
    <row r="396" spans="1:3" ht="14.45" x14ac:dyDescent="0.3">
      <c r="C396" s="1" t="s">
        <v>998</v>
      </c>
    </row>
    <row r="398" spans="1:3" ht="14.45" x14ac:dyDescent="0.3">
      <c r="B398">
        <v>2</v>
      </c>
      <c r="C398" s="1" t="s">
        <v>999</v>
      </c>
    </row>
    <row r="399" spans="1:3" ht="14.45" x14ac:dyDescent="0.3">
      <c r="C399" s="1" t="s">
        <v>1000</v>
      </c>
    </row>
    <row r="400" spans="1:3" ht="14.45" x14ac:dyDescent="0.3">
      <c r="C400" s="1" t="s">
        <v>1001</v>
      </c>
    </row>
    <row r="401" spans="1:3" ht="14.45" x14ac:dyDescent="0.3">
      <c r="C401" s="1" t="s">
        <v>1002</v>
      </c>
    </row>
    <row r="403" spans="1:3" ht="14.45" x14ac:dyDescent="0.3">
      <c r="B403">
        <v>3</v>
      </c>
      <c r="C403" s="1" t="s">
        <v>1003</v>
      </c>
    </row>
    <row r="404" spans="1:3" ht="14.45" x14ac:dyDescent="0.3">
      <c r="C404" s="1" t="s">
        <v>1004</v>
      </c>
    </row>
    <row r="406" spans="1:3" ht="14.45" x14ac:dyDescent="0.3">
      <c r="B406">
        <v>4</v>
      </c>
      <c r="C406" s="1" t="s">
        <v>1005</v>
      </c>
    </row>
    <row r="407" spans="1:3" ht="14.45" x14ac:dyDescent="0.3">
      <c r="C407" s="1" t="s">
        <v>1006</v>
      </c>
    </row>
    <row r="408" spans="1:3" ht="14.45" x14ac:dyDescent="0.3">
      <c r="C408" s="1" t="s">
        <v>1007</v>
      </c>
    </row>
    <row r="410" spans="1:3" x14ac:dyDescent="0.3">
      <c r="A410" s="5">
        <v>27494855</v>
      </c>
      <c r="C410" s="1" t="s">
        <v>1008</v>
      </c>
    </row>
    <row r="411" spans="1:3" ht="14.45" x14ac:dyDescent="0.3">
      <c r="C411" s="1" t="s">
        <v>1009</v>
      </c>
    </row>
    <row r="412" spans="1:3" ht="14.45" x14ac:dyDescent="0.3">
      <c r="C412" s="1" t="s">
        <v>1010</v>
      </c>
    </row>
    <row r="414" spans="1:3" x14ac:dyDescent="0.3">
      <c r="A414" s="5">
        <v>28039958</v>
      </c>
      <c r="B414">
        <v>1</v>
      </c>
      <c r="C414" s="1" t="s">
        <v>1011</v>
      </c>
    </row>
    <row r="415" spans="1:3" ht="14.45" x14ac:dyDescent="0.3">
      <c r="C415" s="1" t="s">
        <v>1012</v>
      </c>
    </row>
    <row r="416" spans="1:3" ht="14.45" x14ac:dyDescent="0.3">
      <c r="C416" s="1" t="s">
        <v>1013</v>
      </c>
    </row>
    <row r="418" spans="2:3" ht="14.45" x14ac:dyDescent="0.3">
      <c r="B418">
        <v>2</v>
      </c>
      <c r="C418" s="1" t="s">
        <v>1014</v>
      </c>
    </row>
    <row r="419" spans="2:3" ht="14.45" x14ac:dyDescent="0.3">
      <c r="C419" s="1" t="s">
        <v>1015</v>
      </c>
    </row>
    <row r="420" spans="2:3" ht="14.45" x14ac:dyDescent="0.3">
      <c r="C420" s="1" t="s">
        <v>1016</v>
      </c>
    </row>
    <row r="422" spans="2:3" ht="14.45" x14ac:dyDescent="0.3">
      <c r="B422">
        <v>3</v>
      </c>
      <c r="C422" s="1" t="s">
        <v>1017</v>
      </c>
    </row>
    <row r="423" spans="2:3" ht="14.45" x14ac:dyDescent="0.3">
      <c r="C423" s="1" t="s">
        <v>1018</v>
      </c>
    </row>
    <row r="424" spans="2:3" ht="14.45" x14ac:dyDescent="0.3">
      <c r="C424" s="1" t="s">
        <v>1019</v>
      </c>
    </row>
    <row r="426" spans="2:3" ht="14.45" x14ac:dyDescent="0.3">
      <c r="B426">
        <v>4</v>
      </c>
      <c r="C426" s="1" t="s">
        <v>1020</v>
      </c>
    </row>
    <row r="427" spans="2:3" ht="14.45" x14ac:dyDescent="0.3">
      <c r="C427" s="1" t="s">
        <v>1021</v>
      </c>
    </row>
    <row r="428" spans="2:3" ht="14.45" x14ac:dyDescent="0.3">
      <c r="C428" s="1" t="s">
        <v>1022</v>
      </c>
    </row>
    <row r="430" spans="2:3" ht="14.45" x14ac:dyDescent="0.3">
      <c r="B430">
        <v>5</v>
      </c>
      <c r="C430" s="1" t="s">
        <v>1023</v>
      </c>
    </row>
    <row r="431" spans="2:3" ht="14.45" x14ac:dyDescent="0.3">
      <c r="C431" s="1" t="s">
        <v>1024</v>
      </c>
    </row>
    <row r="432" spans="2:3" ht="14.45" x14ac:dyDescent="0.3">
      <c r="C432" s="1" t="s">
        <v>1025</v>
      </c>
    </row>
    <row r="434" spans="1:3" ht="14.45" x14ac:dyDescent="0.3">
      <c r="B434">
        <v>6</v>
      </c>
      <c r="C434" s="1" t="s">
        <v>1026</v>
      </c>
    </row>
    <row r="435" spans="1:3" ht="14.45" x14ac:dyDescent="0.3">
      <c r="C435" s="1" t="s">
        <v>1027</v>
      </c>
    </row>
    <row r="436" spans="1:3" ht="14.45" x14ac:dyDescent="0.3">
      <c r="C436" s="1" t="s">
        <v>1028</v>
      </c>
    </row>
    <row r="438" spans="1:3" x14ac:dyDescent="0.3">
      <c r="A438" s="5">
        <v>18672098</v>
      </c>
      <c r="C438" s="1" t="s">
        <v>1029</v>
      </c>
    </row>
    <row r="439" spans="1:3" ht="14.45" x14ac:dyDescent="0.3">
      <c r="C439" s="1" t="s">
        <v>1030</v>
      </c>
    </row>
    <row r="440" spans="1:3" ht="14.45" x14ac:dyDescent="0.3">
      <c r="C440" s="1" t="s">
        <v>1031</v>
      </c>
    </row>
    <row r="442" spans="1:3" x14ac:dyDescent="0.3">
      <c r="A442" s="5">
        <v>19755805</v>
      </c>
      <c r="C442" s="10" t="s">
        <v>1032</v>
      </c>
    </row>
    <row r="443" spans="1:3" ht="14.45" x14ac:dyDescent="0.3">
      <c r="C443" s="10" t="s">
        <v>1033</v>
      </c>
    </row>
    <row r="444" spans="1:3" ht="14.45" x14ac:dyDescent="0.3">
      <c r="C444" s="10" t="s">
        <v>1034</v>
      </c>
    </row>
    <row r="445" spans="1:3" ht="14.45" x14ac:dyDescent="0.3">
      <c r="C445" s="10" t="s">
        <v>1035</v>
      </c>
    </row>
    <row r="447" spans="1:3" x14ac:dyDescent="0.3">
      <c r="A447" s="17">
        <v>21916697</v>
      </c>
      <c r="C447" s="1" t="s">
        <v>1036</v>
      </c>
    </row>
    <row r="448" spans="1:3" ht="14.45" x14ac:dyDescent="0.3">
      <c r="C448" s="1" t="s">
        <v>1037</v>
      </c>
    </row>
    <row r="449" spans="1:4" ht="14.45" x14ac:dyDescent="0.3">
      <c r="C449" s="1" t="s">
        <v>1038</v>
      </c>
    </row>
    <row r="450" spans="1:4" ht="14.45" x14ac:dyDescent="0.3">
      <c r="C450" s="4"/>
    </row>
    <row r="451" spans="1:4" x14ac:dyDescent="0.3">
      <c r="A451" s="5">
        <v>21627566</v>
      </c>
      <c r="B451">
        <v>1</v>
      </c>
      <c r="C451" s="1" t="s">
        <v>1039</v>
      </c>
      <c r="D451" t="s">
        <v>1040</v>
      </c>
    </row>
    <row r="452" spans="1:4" ht="14.45" x14ac:dyDescent="0.3">
      <c r="C452">
        <v>0</v>
      </c>
      <c r="D452">
        <v>99.8</v>
      </c>
    </row>
    <row r="453" spans="1:4" ht="14.45" x14ac:dyDescent="0.3">
      <c r="C453">
        <v>0.05</v>
      </c>
      <c r="D453">
        <v>95</v>
      </c>
    </row>
    <row r="454" spans="1:4" ht="14.45" x14ac:dyDescent="0.3">
      <c r="C454">
        <v>0.3</v>
      </c>
      <c r="D454">
        <v>62.5</v>
      </c>
    </row>
    <row r="455" spans="1:4" ht="14.45" x14ac:dyDescent="0.3">
      <c r="C455">
        <v>0.5</v>
      </c>
      <c r="D455">
        <v>91.8</v>
      </c>
    </row>
    <row r="456" spans="1:4" ht="14.45" x14ac:dyDescent="0.3">
      <c r="C456">
        <v>1</v>
      </c>
      <c r="D456">
        <v>58.4</v>
      </c>
    </row>
    <row r="463" spans="1:4" x14ac:dyDescent="0.3">
      <c r="A463" s="5">
        <v>30483758</v>
      </c>
      <c r="B463">
        <v>1</v>
      </c>
      <c r="C463" s="3" t="s">
        <v>1041</v>
      </c>
      <c r="D463" s="3" t="s">
        <v>1042</v>
      </c>
    </row>
    <row r="464" spans="1:4" ht="14.45" x14ac:dyDescent="0.3">
      <c r="C464" s="1">
        <v>2</v>
      </c>
      <c r="D464" s="1">
        <v>81</v>
      </c>
    </row>
    <row r="465" spans="1:4" ht="14.45" x14ac:dyDescent="0.3">
      <c r="C465" s="1">
        <v>4</v>
      </c>
      <c r="D465" s="1">
        <v>76</v>
      </c>
    </row>
    <row r="466" spans="1:4" ht="14.45" x14ac:dyDescent="0.3">
      <c r="C466" s="1">
        <v>8</v>
      </c>
      <c r="D466" s="1">
        <v>70</v>
      </c>
    </row>
    <row r="467" spans="1:4" ht="14.45" x14ac:dyDescent="0.3">
      <c r="C467" s="1">
        <v>16</v>
      </c>
      <c r="D467" s="1">
        <v>68</v>
      </c>
    </row>
    <row r="469" spans="1:4" x14ac:dyDescent="0.3">
      <c r="A469" s="5">
        <v>26722045</v>
      </c>
      <c r="B469">
        <v>1</v>
      </c>
      <c r="C469" s="1" t="s">
        <v>1043</v>
      </c>
    </row>
    <row r="470" spans="1:4" ht="14.45" x14ac:dyDescent="0.3">
      <c r="C470" s="1" t="s">
        <v>1044</v>
      </c>
    </row>
    <row r="471" spans="1:4" ht="14.45" x14ac:dyDescent="0.3">
      <c r="C471" s="1" t="s">
        <v>1045</v>
      </c>
    </row>
    <row r="473" spans="1:4" ht="14.45" x14ac:dyDescent="0.3">
      <c r="B473">
        <v>2</v>
      </c>
      <c r="C473" s="1" t="s">
        <v>1046</v>
      </c>
    </row>
    <row r="474" spans="1:4" ht="14.45" x14ac:dyDescent="0.3">
      <c r="C474" s="1" t="s">
        <v>1047</v>
      </c>
    </row>
    <row r="475" spans="1:4" ht="14.45" x14ac:dyDescent="0.3">
      <c r="C475" s="1" t="s">
        <v>1048</v>
      </c>
    </row>
    <row r="477" spans="1:4" ht="14.45" x14ac:dyDescent="0.3">
      <c r="A477" s="18">
        <v>23587329</v>
      </c>
      <c r="C477" s="1" t="s">
        <v>1049</v>
      </c>
    </row>
    <row r="478" spans="1:4" ht="14.45" x14ac:dyDescent="0.3">
      <c r="C478" s="1" t="s">
        <v>1050</v>
      </c>
    </row>
    <row r="479" spans="1:4" ht="14.45" x14ac:dyDescent="0.3">
      <c r="C479" s="1" t="s">
        <v>1051</v>
      </c>
    </row>
    <row r="480" spans="1:4" ht="14.45" x14ac:dyDescent="0.3">
      <c r="C480" s="1" t="s">
        <v>1052</v>
      </c>
    </row>
    <row r="482" spans="1:3" ht="14.45" x14ac:dyDescent="0.3">
      <c r="A482" s="18">
        <v>24389430</v>
      </c>
      <c r="B482">
        <v>1</v>
      </c>
      <c r="C482" s="1" t="s">
        <v>1582</v>
      </c>
    </row>
    <row r="483" spans="1:3" ht="14.45" x14ac:dyDescent="0.3">
      <c r="C483" s="1" t="s">
        <v>1583</v>
      </c>
    </row>
    <row r="484" spans="1:3" ht="14.45" x14ac:dyDescent="0.3">
      <c r="C484" s="1" t="s">
        <v>1584</v>
      </c>
    </row>
    <row r="486" spans="1:3" ht="14.45" x14ac:dyDescent="0.3">
      <c r="B486">
        <v>2</v>
      </c>
      <c r="C486" s="1" t="s">
        <v>1587</v>
      </c>
    </row>
    <row r="487" spans="1:3" ht="14.45" x14ac:dyDescent="0.3">
      <c r="C487" s="1" t="s">
        <v>1588</v>
      </c>
    </row>
    <row r="488" spans="1:3" ht="14.45" x14ac:dyDescent="0.3">
      <c r="C488" s="1" t="s">
        <v>1589</v>
      </c>
    </row>
    <row r="491" spans="1:3" x14ac:dyDescent="0.3">
      <c r="A491" s="17">
        <v>29413288</v>
      </c>
      <c r="B491">
        <v>1</v>
      </c>
      <c r="C491" s="1" t="s">
        <v>1053</v>
      </c>
    </row>
    <row r="492" spans="1:3" ht="14.45" x14ac:dyDescent="0.3">
      <c r="C492" s="1" t="s">
        <v>1054</v>
      </c>
    </row>
    <row r="493" spans="1:3" ht="14.45" x14ac:dyDescent="0.3">
      <c r="C493" s="1" t="s">
        <v>1055</v>
      </c>
    </row>
    <row r="495" spans="1:3" ht="14.45" x14ac:dyDescent="0.3">
      <c r="B495">
        <v>2</v>
      </c>
      <c r="C495" s="1" t="s">
        <v>1056</v>
      </c>
    </row>
    <row r="496" spans="1:3" ht="14.45" x14ac:dyDescent="0.3">
      <c r="C496" s="1" t="s">
        <v>1057</v>
      </c>
    </row>
    <row r="497" spans="2:3" ht="14.45" x14ac:dyDescent="0.3">
      <c r="C497" s="1" t="s">
        <v>1058</v>
      </c>
    </row>
    <row r="499" spans="2:3" ht="14.45" x14ac:dyDescent="0.3">
      <c r="B499">
        <v>3</v>
      </c>
      <c r="C499" s="1" t="s">
        <v>1059</v>
      </c>
    </row>
    <row r="500" spans="2:3" ht="14.45" x14ac:dyDescent="0.3">
      <c r="C500" s="1" t="s">
        <v>1060</v>
      </c>
    </row>
    <row r="501" spans="2:3" ht="14.45" x14ac:dyDescent="0.3">
      <c r="C501" s="1" t="s">
        <v>1061</v>
      </c>
    </row>
    <row r="503" spans="2:3" ht="14.45" x14ac:dyDescent="0.3">
      <c r="B503">
        <v>4</v>
      </c>
      <c r="C503" s="1" t="s">
        <v>1062</v>
      </c>
    </row>
    <row r="504" spans="2:3" ht="14.45" x14ac:dyDescent="0.3">
      <c r="C504" s="1" t="s">
        <v>1063</v>
      </c>
    </row>
    <row r="505" spans="2:3" ht="14.45" x14ac:dyDescent="0.3">
      <c r="C505" s="1" t="s">
        <v>1064</v>
      </c>
    </row>
    <row r="507" spans="2:3" ht="14.45" x14ac:dyDescent="0.3">
      <c r="B507">
        <v>5</v>
      </c>
      <c r="C507" s="1" t="s">
        <v>1065</v>
      </c>
    </row>
    <row r="508" spans="2:3" ht="14.45" x14ac:dyDescent="0.3">
      <c r="C508" s="1" t="s">
        <v>1066</v>
      </c>
    </row>
    <row r="509" spans="2:3" ht="14.45" x14ac:dyDescent="0.3">
      <c r="C509" s="1" t="s">
        <v>1067</v>
      </c>
    </row>
    <row r="511" spans="2:3" ht="14.45" x14ac:dyDescent="0.3">
      <c r="B511">
        <v>6</v>
      </c>
      <c r="C511" s="1" t="s">
        <v>1068</v>
      </c>
    </row>
    <row r="512" spans="2:3" ht="14.45" x14ac:dyDescent="0.3">
      <c r="C512" s="1" t="s">
        <v>1069</v>
      </c>
    </row>
    <row r="513" spans="1:3" ht="14.45" x14ac:dyDescent="0.3">
      <c r="C513" s="1" t="s">
        <v>1070</v>
      </c>
    </row>
    <row r="515" spans="1:3" x14ac:dyDescent="0.3">
      <c r="A515" s="17">
        <v>34916568</v>
      </c>
      <c r="B515">
        <v>1</v>
      </c>
      <c r="C515" s="1" t="s">
        <v>1071</v>
      </c>
    </row>
    <row r="516" spans="1:3" ht="14.45" x14ac:dyDescent="0.3">
      <c r="C516" s="1" t="s">
        <v>1072</v>
      </c>
    </row>
    <row r="517" spans="1:3" ht="14.45" x14ac:dyDescent="0.3">
      <c r="C517" s="1" t="s">
        <v>1073</v>
      </c>
    </row>
    <row r="518" spans="1:3" ht="14.45" x14ac:dyDescent="0.3">
      <c r="C518" s="1" t="s">
        <v>1074</v>
      </c>
    </row>
    <row r="519" spans="1:3" ht="14.45" x14ac:dyDescent="0.3">
      <c r="C519" s="1" t="s">
        <v>1075</v>
      </c>
    </row>
    <row r="521" spans="1:3" ht="14.45" x14ac:dyDescent="0.3">
      <c r="B521">
        <v>2</v>
      </c>
      <c r="C521" s="1" t="s">
        <v>1076</v>
      </c>
    </row>
    <row r="522" spans="1:3" ht="14.45" x14ac:dyDescent="0.3">
      <c r="C522" s="1" t="s">
        <v>1077</v>
      </c>
    </row>
    <row r="523" spans="1:3" ht="14.45" x14ac:dyDescent="0.3">
      <c r="C523" s="1" t="s">
        <v>1078</v>
      </c>
    </row>
    <row r="524" spans="1:3" ht="14.45" x14ac:dyDescent="0.3">
      <c r="C524" s="4"/>
    </row>
    <row r="525" spans="1:3" x14ac:dyDescent="0.3">
      <c r="A525" s="5">
        <v>30632869</v>
      </c>
      <c r="B525">
        <v>1</v>
      </c>
      <c r="C525" s="1" t="s">
        <v>1079</v>
      </c>
    </row>
    <row r="526" spans="1:3" ht="14.45" x14ac:dyDescent="0.3">
      <c r="C526" s="1" t="s">
        <v>1080</v>
      </c>
    </row>
    <row r="527" spans="1:3" ht="14.45" x14ac:dyDescent="0.3">
      <c r="C527" s="1" t="s">
        <v>1081</v>
      </c>
    </row>
    <row r="528" spans="1:3" ht="14.45" x14ac:dyDescent="0.3">
      <c r="C528" s="1" t="s">
        <v>1082</v>
      </c>
    </row>
    <row r="530" spans="2:3" ht="14.45" x14ac:dyDescent="0.3">
      <c r="B530">
        <v>2</v>
      </c>
      <c r="C530" s="1" t="s">
        <v>1083</v>
      </c>
    </row>
    <row r="531" spans="2:3" ht="14.45" x14ac:dyDescent="0.3">
      <c r="C531" s="1" t="s">
        <v>1084</v>
      </c>
    </row>
    <row r="532" spans="2:3" ht="14.45" x14ac:dyDescent="0.3">
      <c r="C532" s="1" t="s">
        <v>1085</v>
      </c>
    </row>
    <row r="533" spans="2:3" ht="14.45" x14ac:dyDescent="0.3">
      <c r="C533" s="1" t="s">
        <v>1086</v>
      </c>
    </row>
    <row r="535" spans="2:3" ht="14.45" x14ac:dyDescent="0.3">
      <c r="B535">
        <v>3</v>
      </c>
      <c r="C535" s="1" t="s">
        <v>1087</v>
      </c>
    </row>
    <row r="536" spans="2:3" ht="14.45" x14ac:dyDescent="0.3">
      <c r="C536" s="1" t="s">
        <v>1088</v>
      </c>
    </row>
    <row r="537" spans="2:3" ht="14.45" x14ac:dyDescent="0.3">
      <c r="C537" s="1" t="s">
        <v>1089</v>
      </c>
    </row>
    <row r="538" spans="2:3" ht="14.45" x14ac:dyDescent="0.3">
      <c r="C538" s="1" t="s">
        <v>1090</v>
      </c>
    </row>
    <row r="540" spans="2:3" ht="14.45" x14ac:dyDescent="0.3">
      <c r="B540">
        <v>4</v>
      </c>
      <c r="C540" s="1" t="s">
        <v>1091</v>
      </c>
    </row>
    <row r="541" spans="2:3" ht="14.45" x14ac:dyDescent="0.3">
      <c r="C541" s="1" t="s">
        <v>1092</v>
      </c>
    </row>
    <row r="542" spans="2:3" ht="14.45" x14ac:dyDescent="0.3">
      <c r="C542" s="1" t="s">
        <v>1093</v>
      </c>
    </row>
    <row r="543" spans="2:3" ht="14.45" x14ac:dyDescent="0.3">
      <c r="C543" s="1" t="s">
        <v>1094</v>
      </c>
    </row>
    <row r="545" spans="1:3" x14ac:dyDescent="0.3">
      <c r="A545" s="5">
        <v>30675822</v>
      </c>
      <c r="B545">
        <v>1</v>
      </c>
      <c r="C545" s="1" t="s">
        <v>1095</v>
      </c>
    </row>
    <row r="546" spans="1:3" ht="14.45" x14ac:dyDescent="0.3">
      <c r="C546" s="1" t="s">
        <v>1096</v>
      </c>
    </row>
    <row r="547" spans="1:3" ht="14.45" x14ac:dyDescent="0.3">
      <c r="C547" s="1" t="s">
        <v>1097</v>
      </c>
    </row>
    <row r="549" spans="1:3" ht="14.45" x14ac:dyDescent="0.3">
      <c r="B549">
        <v>2</v>
      </c>
      <c r="C549" s="1" t="s">
        <v>1098</v>
      </c>
    </row>
    <row r="550" spans="1:3" ht="14.45" x14ac:dyDescent="0.3">
      <c r="C550" s="1" t="s">
        <v>1099</v>
      </c>
    </row>
    <row r="551" spans="1:3" ht="14.45" x14ac:dyDescent="0.3">
      <c r="C551" s="1" t="s">
        <v>1100</v>
      </c>
    </row>
    <row r="553" spans="1:3" x14ac:dyDescent="0.3">
      <c r="A553" s="5">
        <v>30850209</v>
      </c>
      <c r="B553">
        <v>1</v>
      </c>
      <c r="C553" s="1" t="s">
        <v>1101</v>
      </c>
    </row>
    <row r="554" spans="1:3" ht="14.45" x14ac:dyDescent="0.3">
      <c r="C554" s="1" t="s">
        <v>1102</v>
      </c>
    </row>
    <row r="555" spans="1:3" ht="14.45" x14ac:dyDescent="0.3">
      <c r="C555" s="1" t="s">
        <v>1103</v>
      </c>
    </row>
    <row r="557" spans="1:3" ht="14.45" x14ac:dyDescent="0.3">
      <c r="B557">
        <v>2</v>
      </c>
      <c r="C557" s="1" t="s">
        <v>1104</v>
      </c>
    </row>
    <row r="558" spans="1:3" ht="14.45" x14ac:dyDescent="0.3">
      <c r="C558" s="1" t="s">
        <v>1105</v>
      </c>
    </row>
    <row r="559" spans="1:3" ht="14.45" x14ac:dyDescent="0.3">
      <c r="C559" s="1" t="s">
        <v>1106</v>
      </c>
    </row>
    <row r="561" spans="1:3" ht="14.45" x14ac:dyDescent="0.3">
      <c r="B561">
        <v>3</v>
      </c>
      <c r="C561" s="1" t="s">
        <v>1107</v>
      </c>
    </row>
    <row r="562" spans="1:3" ht="14.45" x14ac:dyDescent="0.3">
      <c r="C562" s="1" t="s">
        <v>1108</v>
      </c>
    </row>
    <row r="563" spans="1:3" ht="14.45" x14ac:dyDescent="0.3">
      <c r="C563" s="1" t="s">
        <v>1109</v>
      </c>
    </row>
    <row r="564" spans="1:3" ht="14.45" x14ac:dyDescent="0.3">
      <c r="C564" s="1" t="s">
        <v>1110</v>
      </c>
    </row>
    <row r="566" spans="1:3" x14ac:dyDescent="0.3">
      <c r="A566" s="5">
        <v>30851349</v>
      </c>
      <c r="B566">
        <v>1</v>
      </c>
      <c r="C566" s="1" t="s">
        <v>1111</v>
      </c>
    </row>
    <row r="567" spans="1:3" ht="14.45" x14ac:dyDescent="0.3">
      <c r="C567" s="1" t="s">
        <v>1112</v>
      </c>
    </row>
    <row r="568" spans="1:3" ht="14.45" x14ac:dyDescent="0.3">
      <c r="C568" s="1" t="s">
        <v>1113</v>
      </c>
    </row>
    <row r="570" spans="1:3" ht="14.45" x14ac:dyDescent="0.3">
      <c r="B570">
        <v>2</v>
      </c>
      <c r="C570" s="1" t="s">
        <v>1114</v>
      </c>
    </row>
    <row r="571" spans="1:3" ht="14.45" x14ac:dyDescent="0.3">
      <c r="C571" s="1" t="s">
        <v>1115</v>
      </c>
    </row>
    <row r="572" spans="1:3" ht="14.45" x14ac:dyDescent="0.3">
      <c r="C572" s="1" t="s">
        <v>1116</v>
      </c>
    </row>
    <row r="574" spans="1:3" ht="14.45" x14ac:dyDescent="0.3">
      <c r="B574">
        <v>3</v>
      </c>
      <c r="C574" s="1" t="s">
        <v>1117</v>
      </c>
    </row>
    <row r="575" spans="1:3" ht="14.45" x14ac:dyDescent="0.3">
      <c r="C575" s="1" t="s">
        <v>1118</v>
      </c>
    </row>
    <row r="576" spans="1:3" ht="14.45" x14ac:dyDescent="0.3">
      <c r="C576" s="1" t="s">
        <v>1119</v>
      </c>
    </row>
    <row r="578" spans="1:4" ht="14.45" x14ac:dyDescent="0.3">
      <c r="B578">
        <v>4</v>
      </c>
      <c r="C578" s="1" t="s">
        <v>1120</v>
      </c>
    </row>
    <row r="579" spans="1:4" ht="14.45" x14ac:dyDescent="0.3">
      <c r="C579" s="1" t="s">
        <v>1121</v>
      </c>
    </row>
    <row r="580" spans="1:4" ht="14.45" x14ac:dyDescent="0.3">
      <c r="C580" s="1" t="s">
        <v>1122</v>
      </c>
    </row>
    <row r="582" spans="1:4" x14ac:dyDescent="0.3">
      <c r="A582" s="5">
        <v>31085392</v>
      </c>
      <c r="B582">
        <v>1</v>
      </c>
      <c r="C582" s="1" t="s">
        <v>1123</v>
      </c>
    </row>
    <row r="583" spans="1:4" ht="14.45" x14ac:dyDescent="0.3">
      <c r="C583" s="1" t="s">
        <v>1124</v>
      </c>
    </row>
    <row r="584" spans="1:4" ht="14.45" x14ac:dyDescent="0.3">
      <c r="C584" s="1" t="s">
        <v>1125</v>
      </c>
    </row>
    <row r="585" spans="1:4" ht="14.45" x14ac:dyDescent="0.3">
      <c r="C585" s="4"/>
    </row>
    <row r="586" spans="1:4" ht="14.45" x14ac:dyDescent="0.3">
      <c r="B586">
        <v>2</v>
      </c>
      <c r="C586" s="1" t="s">
        <v>1126</v>
      </c>
    </row>
    <row r="587" spans="1:4" ht="14.45" x14ac:dyDescent="0.3">
      <c r="C587" s="1" t="s">
        <v>1127</v>
      </c>
    </row>
    <row r="588" spans="1:4" ht="14.45" x14ac:dyDescent="0.3">
      <c r="C588" s="1" t="s">
        <v>1128</v>
      </c>
    </row>
    <row r="589" spans="1:4" ht="14.45" x14ac:dyDescent="0.3">
      <c r="C589" s="1" t="s">
        <v>1129</v>
      </c>
    </row>
    <row r="591" spans="1:4" x14ac:dyDescent="0.3">
      <c r="A591" s="17">
        <v>32880637</v>
      </c>
      <c r="C591" s="1" t="s">
        <v>1130</v>
      </c>
      <c r="D591" s="1">
        <f>10^(-0.1278)</f>
        <v>0.74507501463625203</v>
      </c>
    </row>
    <row r="592" spans="1:4" ht="14.45" x14ac:dyDescent="0.3">
      <c r="C592" s="1" t="s">
        <v>1131</v>
      </c>
      <c r="D592" s="1">
        <f>10^(-0.2655)</f>
        <v>0.5426252513290144</v>
      </c>
    </row>
    <row r="593" spans="1:4" ht="14.45" x14ac:dyDescent="0.3">
      <c r="C593" s="1" t="s">
        <v>1132</v>
      </c>
      <c r="D593" s="1">
        <f>10^(-0.5481)</f>
        <v>0.28307401187521819</v>
      </c>
    </row>
    <row r="595" spans="1:4" x14ac:dyDescent="0.3">
      <c r="A595" s="5">
        <v>30735207</v>
      </c>
      <c r="C595" s="1" t="s">
        <v>1133</v>
      </c>
    </row>
    <row r="596" spans="1:4" ht="14.45" x14ac:dyDescent="0.3">
      <c r="C596" s="1" t="s">
        <v>1134</v>
      </c>
    </row>
    <row r="597" spans="1:4" ht="14.45" x14ac:dyDescent="0.3">
      <c r="C597" s="1" t="s">
        <v>1135</v>
      </c>
    </row>
    <row r="599" spans="1:4" ht="14.45" x14ac:dyDescent="0.3">
      <c r="A599">
        <v>31286978</v>
      </c>
      <c r="B599">
        <v>1</v>
      </c>
      <c r="C599" s="1" t="s">
        <v>1136</v>
      </c>
    </row>
    <row r="600" spans="1:4" ht="14.45" x14ac:dyDescent="0.3">
      <c r="C600" s="1" t="s">
        <v>1137</v>
      </c>
    </row>
    <row r="601" spans="1:4" ht="14.45" x14ac:dyDescent="0.3">
      <c r="C601" s="1" t="s">
        <v>1138</v>
      </c>
    </row>
    <row r="602" spans="1:4" ht="14.45" x14ac:dyDescent="0.3">
      <c r="C602" s="1" t="s">
        <v>1139</v>
      </c>
    </row>
    <row r="604" spans="1:4" ht="14.45" x14ac:dyDescent="0.3">
      <c r="B604">
        <v>2</v>
      </c>
      <c r="C604" s="1" t="s">
        <v>1140</v>
      </c>
    </row>
    <row r="605" spans="1:4" ht="14.45" x14ac:dyDescent="0.3">
      <c r="C605" s="1" t="s">
        <v>1141</v>
      </c>
    </row>
    <row r="606" spans="1:4" ht="14.45" x14ac:dyDescent="0.3">
      <c r="C606" s="1" t="s">
        <v>1142</v>
      </c>
    </row>
    <row r="607" spans="1:4" ht="14.45" x14ac:dyDescent="0.3">
      <c r="C607" s="1" t="s">
        <v>1143</v>
      </c>
    </row>
    <row r="609" spans="1:3" ht="14.45" x14ac:dyDescent="0.3">
      <c r="B609">
        <v>3</v>
      </c>
      <c r="C609" s="1" t="s">
        <v>1144</v>
      </c>
    </row>
    <row r="610" spans="1:3" ht="14.45" x14ac:dyDescent="0.3">
      <c r="C610" s="1" t="s">
        <v>1145</v>
      </c>
    </row>
    <row r="611" spans="1:3" ht="14.45" x14ac:dyDescent="0.3">
      <c r="C611" s="1" t="s">
        <v>1146</v>
      </c>
    </row>
    <row r="612" spans="1:3" ht="14.45" x14ac:dyDescent="0.3">
      <c r="C612" s="1" t="s">
        <v>1147</v>
      </c>
    </row>
    <row r="614" spans="1:3" ht="14.45" x14ac:dyDescent="0.3">
      <c r="B614">
        <v>4</v>
      </c>
      <c r="C614" s="1" t="s">
        <v>1148</v>
      </c>
    </row>
    <row r="615" spans="1:3" ht="14.45" x14ac:dyDescent="0.3">
      <c r="C615" s="1" t="s">
        <v>1149</v>
      </c>
    </row>
    <row r="616" spans="1:3" ht="14.45" x14ac:dyDescent="0.3">
      <c r="C616" s="1" t="s">
        <v>1150</v>
      </c>
    </row>
    <row r="617" spans="1:3" ht="14.45" x14ac:dyDescent="0.3">
      <c r="C617" s="1" t="s">
        <v>1151</v>
      </c>
    </row>
    <row r="619" spans="1:3" x14ac:dyDescent="0.3">
      <c r="A619" s="17">
        <v>31686914</v>
      </c>
      <c r="C619" s="1" t="s">
        <v>1152</v>
      </c>
    </row>
    <row r="620" spans="1:3" ht="14.45" x14ac:dyDescent="0.3">
      <c r="C620" s="1" t="s">
        <v>1153</v>
      </c>
    </row>
    <row r="621" spans="1:3" ht="14.45" x14ac:dyDescent="0.3">
      <c r="C621" s="1" t="s">
        <v>1154</v>
      </c>
    </row>
    <row r="623" spans="1:3" x14ac:dyDescent="0.3">
      <c r="A623" s="5">
        <v>31677156</v>
      </c>
      <c r="C623" s="1" t="s">
        <v>1155</v>
      </c>
    </row>
    <row r="624" spans="1:3" ht="14.45" x14ac:dyDescent="0.3">
      <c r="C624" s="1" t="s">
        <v>1156</v>
      </c>
    </row>
    <row r="625" spans="1:3" ht="14.45" x14ac:dyDescent="0.3">
      <c r="C625" s="1" t="s">
        <v>1157</v>
      </c>
    </row>
    <row r="626" spans="1:3" ht="14.45" x14ac:dyDescent="0.3">
      <c r="C626" s="1" t="s">
        <v>1158</v>
      </c>
    </row>
    <row r="628" spans="1:3" x14ac:dyDescent="0.3">
      <c r="A628" s="5">
        <v>31678633</v>
      </c>
      <c r="B628">
        <v>1</v>
      </c>
      <c r="C628" s="1" t="s">
        <v>1159</v>
      </c>
    </row>
    <row r="629" spans="1:3" ht="14.45" x14ac:dyDescent="0.3">
      <c r="C629" s="1" t="s">
        <v>1160</v>
      </c>
    </row>
    <row r="630" spans="1:3" ht="14.45" x14ac:dyDescent="0.3">
      <c r="C630" s="1" t="s">
        <v>1161</v>
      </c>
    </row>
    <row r="631" spans="1:3" ht="14.45" x14ac:dyDescent="0.3">
      <c r="C631" s="1" t="s">
        <v>1162</v>
      </c>
    </row>
    <row r="633" spans="1:3" ht="14.45" x14ac:dyDescent="0.3">
      <c r="B633">
        <v>2</v>
      </c>
      <c r="C633" s="1" t="s">
        <v>1163</v>
      </c>
    </row>
    <row r="634" spans="1:3" ht="14.45" x14ac:dyDescent="0.3">
      <c r="C634" s="1" t="s">
        <v>1164</v>
      </c>
    </row>
    <row r="635" spans="1:3" ht="14.45" x14ac:dyDescent="0.3">
      <c r="C635" s="1" t="s">
        <v>1165</v>
      </c>
    </row>
    <row r="636" spans="1:3" ht="14.45" x14ac:dyDescent="0.3">
      <c r="C636" s="1" t="s">
        <v>1166</v>
      </c>
    </row>
    <row r="638" spans="1:3" ht="14.45" x14ac:dyDescent="0.3">
      <c r="B638">
        <v>3</v>
      </c>
      <c r="C638" s="1" t="s">
        <v>1167</v>
      </c>
    </row>
    <row r="639" spans="1:3" ht="14.45" x14ac:dyDescent="0.3">
      <c r="C639" s="1" t="s">
        <v>1168</v>
      </c>
    </row>
    <row r="640" spans="1:3" ht="14.45" x14ac:dyDescent="0.3">
      <c r="C640" s="1" t="s">
        <v>1169</v>
      </c>
    </row>
    <row r="641" spans="1:3" ht="14.45" x14ac:dyDescent="0.3">
      <c r="C641" s="1" t="s">
        <v>1170</v>
      </c>
    </row>
    <row r="643" spans="1:3" ht="14.45" x14ac:dyDescent="0.3">
      <c r="B643">
        <v>4</v>
      </c>
      <c r="C643" s="1" t="s">
        <v>1171</v>
      </c>
    </row>
    <row r="644" spans="1:3" ht="14.45" x14ac:dyDescent="0.3">
      <c r="C644" s="1" t="s">
        <v>1172</v>
      </c>
    </row>
    <row r="645" spans="1:3" ht="14.45" x14ac:dyDescent="0.3">
      <c r="C645" s="1" t="s">
        <v>1173</v>
      </c>
    </row>
    <row r="646" spans="1:3" ht="14.45" x14ac:dyDescent="0.3">
      <c r="C646" s="1" t="s">
        <v>1174</v>
      </c>
    </row>
    <row r="648" spans="1:3" x14ac:dyDescent="0.3">
      <c r="A648" s="5">
        <v>31591311</v>
      </c>
      <c r="B648">
        <v>1</v>
      </c>
      <c r="C648" s="1" t="s">
        <v>1175</v>
      </c>
    </row>
    <row r="649" spans="1:3" ht="14.45" x14ac:dyDescent="0.3">
      <c r="C649" s="1" t="s">
        <v>1176</v>
      </c>
    </row>
    <row r="650" spans="1:3" ht="14.45" x14ac:dyDescent="0.3">
      <c r="C650" s="1" t="s">
        <v>1177</v>
      </c>
    </row>
    <row r="652" spans="1:3" ht="14.45" x14ac:dyDescent="0.3">
      <c r="B652">
        <v>2</v>
      </c>
      <c r="C652" s="1" t="s">
        <v>1178</v>
      </c>
    </row>
    <row r="653" spans="1:3" ht="14.45" x14ac:dyDescent="0.3">
      <c r="C653" s="1" t="s">
        <v>1179</v>
      </c>
    </row>
    <row r="654" spans="1:3" ht="14.45" x14ac:dyDescent="0.3">
      <c r="C654" s="1" t="s">
        <v>1180</v>
      </c>
    </row>
    <row r="656" spans="1:3" ht="14.45" x14ac:dyDescent="0.3">
      <c r="B656">
        <v>3</v>
      </c>
      <c r="C656" s="1" t="s">
        <v>1181</v>
      </c>
    </row>
    <row r="657" spans="1:3" ht="14.45" x14ac:dyDescent="0.3">
      <c r="C657" s="1" t="s">
        <v>1182</v>
      </c>
    </row>
    <row r="658" spans="1:3" ht="14.45" x14ac:dyDescent="0.3">
      <c r="C658" s="1" t="s">
        <v>1183</v>
      </c>
    </row>
    <row r="660" spans="1:3" x14ac:dyDescent="0.3">
      <c r="A660" s="5">
        <v>29650288</v>
      </c>
      <c r="C660" s="1" t="s">
        <v>1184</v>
      </c>
    </row>
    <row r="661" spans="1:3" ht="14.45" x14ac:dyDescent="0.3">
      <c r="C661" s="1" t="s">
        <v>1185</v>
      </c>
    </row>
    <row r="662" spans="1:3" ht="14.45" x14ac:dyDescent="0.3">
      <c r="C662" s="1" t="s">
        <v>1186</v>
      </c>
    </row>
    <row r="664" spans="1:3" x14ac:dyDescent="0.3">
      <c r="A664" s="5">
        <v>29950610</v>
      </c>
      <c r="B664">
        <v>1</v>
      </c>
      <c r="C664" s="1" t="s">
        <v>1187</v>
      </c>
    </row>
    <row r="665" spans="1:3" ht="14.45" x14ac:dyDescent="0.3">
      <c r="C665" s="1" t="s">
        <v>1188</v>
      </c>
    </row>
    <row r="666" spans="1:3" ht="14.45" x14ac:dyDescent="0.3">
      <c r="C666" s="1" t="s">
        <v>1189</v>
      </c>
    </row>
    <row r="668" spans="1:3" x14ac:dyDescent="0.25">
      <c r="B668">
        <v>2</v>
      </c>
      <c r="C668" s="1" t="s">
        <v>1190</v>
      </c>
    </row>
    <row r="669" spans="1:3" x14ac:dyDescent="0.25">
      <c r="C669" s="1" t="s">
        <v>1191</v>
      </c>
    </row>
    <row r="670" spans="1:3" x14ac:dyDescent="0.25">
      <c r="C670" s="1" t="s">
        <v>1192</v>
      </c>
    </row>
    <row r="671" spans="1:3" x14ac:dyDescent="0.25">
      <c r="C671" s="1" t="s">
        <v>1193</v>
      </c>
    </row>
    <row r="673" spans="1:3" x14ac:dyDescent="0.25">
      <c r="B673">
        <v>3</v>
      </c>
      <c r="C673" s="1" t="s">
        <v>1194</v>
      </c>
    </row>
    <row r="674" spans="1:3" x14ac:dyDescent="0.25">
      <c r="C674" s="1" t="s">
        <v>1195</v>
      </c>
    </row>
    <row r="675" spans="1:3" x14ac:dyDescent="0.25">
      <c r="C675" s="1" t="s">
        <v>1196</v>
      </c>
    </row>
    <row r="677" spans="1:3" x14ac:dyDescent="0.25">
      <c r="A677" s="3">
        <v>30427254</v>
      </c>
      <c r="C677" s="1" t="s">
        <v>1197</v>
      </c>
    </row>
    <row r="678" spans="1:3" x14ac:dyDescent="0.25">
      <c r="C678" s="1" t="s">
        <v>1198</v>
      </c>
    </row>
    <row r="679" spans="1:3" x14ac:dyDescent="0.25">
      <c r="C679" s="1" t="s">
        <v>1199</v>
      </c>
    </row>
    <row r="681" spans="1:3" x14ac:dyDescent="0.25">
      <c r="A681" s="5">
        <v>30065179</v>
      </c>
      <c r="C681" s="1" t="s">
        <v>1200</v>
      </c>
    </row>
    <row r="682" spans="1:3" x14ac:dyDescent="0.25">
      <c r="C682" s="1" t="s">
        <v>1201</v>
      </c>
    </row>
    <row r="683" spans="1:3" x14ac:dyDescent="0.25">
      <c r="C683" s="1" t="s">
        <v>1202</v>
      </c>
    </row>
    <row r="685" spans="1:3" x14ac:dyDescent="0.25">
      <c r="A685" s="17">
        <v>32323895</v>
      </c>
      <c r="B685">
        <v>1</v>
      </c>
      <c r="C685" s="10" t="s">
        <v>1203</v>
      </c>
    </row>
    <row r="686" spans="1:3" x14ac:dyDescent="0.25">
      <c r="C686" s="10" t="s">
        <v>1204</v>
      </c>
    </row>
    <row r="687" spans="1:3" x14ac:dyDescent="0.25">
      <c r="C687" s="10" t="s">
        <v>1205</v>
      </c>
    </row>
    <row r="689" spans="1:3" x14ac:dyDescent="0.25">
      <c r="B689">
        <v>2</v>
      </c>
      <c r="C689" s="1" t="s">
        <v>1206</v>
      </c>
    </row>
    <row r="690" spans="1:3" x14ac:dyDescent="0.25">
      <c r="C690" s="1" t="s">
        <v>1207</v>
      </c>
    </row>
    <row r="691" spans="1:3" x14ac:dyDescent="0.25">
      <c r="C691" s="1" t="s">
        <v>1208</v>
      </c>
    </row>
    <row r="693" spans="1:3" x14ac:dyDescent="0.25">
      <c r="B693">
        <v>3</v>
      </c>
      <c r="C693" s="1" t="s">
        <v>1209</v>
      </c>
    </row>
    <row r="694" spans="1:3" x14ac:dyDescent="0.25">
      <c r="C694" s="1" t="s">
        <v>1210</v>
      </c>
    </row>
    <row r="695" spans="1:3" x14ac:dyDescent="0.25">
      <c r="C695" s="1" t="s">
        <v>1211</v>
      </c>
    </row>
    <row r="696" spans="1:3" x14ac:dyDescent="0.25">
      <c r="C696" s="4"/>
    </row>
    <row r="697" spans="1:3" x14ac:dyDescent="0.25">
      <c r="B697">
        <v>4</v>
      </c>
      <c r="C697" s="1" t="s">
        <v>1212</v>
      </c>
    </row>
    <row r="698" spans="1:3" x14ac:dyDescent="0.25">
      <c r="C698" s="1" t="s">
        <v>1213</v>
      </c>
    </row>
    <row r="699" spans="1:3" x14ac:dyDescent="0.25">
      <c r="C699" s="1" t="s">
        <v>1214</v>
      </c>
    </row>
    <row r="701" spans="1:3" x14ac:dyDescent="0.25">
      <c r="A701" s="17">
        <v>32517381</v>
      </c>
      <c r="B701">
        <v>1</v>
      </c>
      <c r="C701" s="1" t="s">
        <v>1215</v>
      </c>
    </row>
    <row r="702" spans="1:3" x14ac:dyDescent="0.25">
      <c r="C702" s="1" t="s">
        <v>1216</v>
      </c>
    </row>
    <row r="703" spans="1:3" x14ac:dyDescent="0.25">
      <c r="C703" s="1" t="s">
        <v>1217</v>
      </c>
    </row>
    <row r="705" spans="1:3" x14ac:dyDescent="0.25">
      <c r="B705">
        <v>2</v>
      </c>
      <c r="C705" s="1" t="s">
        <v>1218</v>
      </c>
    </row>
    <row r="706" spans="1:3" x14ac:dyDescent="0.25">
      <c r="C706" s="1" t="s">
        <v>1219</v>
      </c>
    </row>
    <row r="707" spans="1:3" x14ac:dyDescent="0.25">
      <c r="C707" s="1" t="s">
        <v>1220</v>
      </c>
    </row>
    <row r="709" spans="1:3" x14ac:dyDescent="0.25">
      <c r="B709">
        <v>3</v>
      </c>
      <c r="C709" s="1" t="s">
        <v>1221</v>
      </c>
    </row>
    <row r="710" spans="1:3" x14ac:dyDescent="0.25">
      <c r="C710" s="1" t="s">
        <v>1222</v>
      </c>
    </row>
    <row r="711" spans="1:3" x14ac:dyDescent="0.25">
      <c r="C711" s="1" t="s">
        <v>1223</v>
      </c>
    </row>
    <row r="713" spans="1:3" x14ac:dyDescent="0.25">
      <c r="B713">
        <v>4</v>
      </c>
      <c r="C713" s="1" t="s">
        <v>1224</v>
      </c>
    </row>
    <row r="714" spans="1:3" x14ac:dyDescent="0.25">
      <c r="C714" s="1" t="s">
        <v>1225</v>
      </c>
    </row>
    <row r="715" spans="1:3" x14ac:dyDescent="0.25">
      <c r="C715" s="1" t="s">
        <v>1226</v>
      </c>
    </row>
    <row r="717" spans="1:3" x14ac:dyDescent="0.25">
      <c r="A717">
        <v>31976528</v>
      </c>
      <c r="B717">
        <v>1</v>
      </c>
      <c r="C717" s="1" t="s">
        <v>1227</v>
      </c>
    </row>
    <row r="718" spans="1:3" x14ac:dyDescent="0.25">
      <c r="C718" s="1" t="s">
        <v>1228</v>
      </c>
    </row>
    <row r="719" spans="1:3" x14ac:dyDescent="0.25">
      <c r="C719" s="1" t="s">
        <v>1229</v>
      </c>
    </row>
    <row r="720" spans="1:3" x14ac:dyDescent="0.25">
      <c r="C720" s="1" t="s">
        <v>1230</v>
      </c>
    </row>
    <row r="722" spans="1:3" x14ac:dyDescent="0.25">
      <c r="B722">
        <v>2</v>
      </c>
      <c r="C722" s="1" t="s">
        <v>1231</v>
      </c>
    </row>
    <row r="723" spans="1:3" x14ac:dyDescent="0.25">
      <c r="C723" s="1" t="s">
        <v>1232</v>
      </c>
    </row>
    <row r="724" spans="1:3" x14ac:dyDescent="0.25">
      <c r="C724" s="1" t="s">
        <v>1233</v>
      </c>
    </row>
    <row r="725" spans="1:3" x14ac:dyDescent="0.25">
      <c r="C725" s="1" t="s">
        <v>1234</v>
      </c>
    </row>
    <row r="727" spans="1:3" x14ac:dyDescent="0.25">
      <c r="A727">
        <v>32294924</v>
      </c>
      <c r="C727" s="1" t="s">
        <v>1235</v>
      </c>
    </row>
    <row r="728" spans="1:3" x14ac:dyDescent="0.25">
      <c r="C728" s="1" t="s">
        <v>1236</v>
      </c>
    </row>
    <row r="729" spans="1:3" x14ac:dyDescent="0.25">
      <c r="C729" s="1" t="s">
        <v>1237</v>
      </c>
    </row>
    <row r="731" spans="1:3" x14ac:dyDescent="0.25">
      <c r="A731" s="5">
        <v>35054773</v>
      </c>
      <c r="B731">
        <v>1</v>
      </c>
      <c r="C731" s="1" t="s">
        <v>1238</v>
      </c>
    </row>
    <row r="732" spans="1:3" x14ac:dyDescent="0.25">
      <c r="C732" s="1" t="s">
        <v>1239</v>
      </c>
    </row>
    <row r="733" spans="1:3" x14ac:dyDescent="0.25">
      <c r="C733" s="1" t="s">
        <v>1240</v>
      </c>
    </row>
    <row r="735" spans="1:3" x14ac:dyDescent="0.25">
      <c r="B735">
        <v>2</v>
      </c>
      <c r="C735" s="1" t="s">
        <v>1241</v>
      </c>
    </row>
    <row r="736" spans="1:3" x14ac:dyDescent="0.25">
      <c r="C736" s="1" t="s">
        <v>1242</v>
      </c>
    </row>
    <row r="737" spans="1:3" x14ac:dyDescent="0.25">
      <c r="C737" s="1" t="s">
        <v>1243</v>
      </c>
    </row>
    <row r="739" spans="1:3" x14ac:dyDescent="0.25">
      <c r="A739">
        <v>35196495</v>
      </c>
      <c r="B739">
        <v>7</v>
      </c>
      <c r="C739" s="1" t="s">
        <v>1244</v>
      </c>
    </row>
    <row r="740" spans="1:3" x14ac:dyDescent="0.25">
      <c r="C740" s="1" t="s">
        <v>1245</v>
      </c>
    </row>
    <row r="741" spans="1:3" x14ac:dyDescent="0.25">
      <c r="C741" s="1" t="s">
        <v>1246</v>
      </c>
    </row>
    <row r="743" spans="1:3" x14ac:dyDescent="0.25">
      <c r="A743" s="5">
        <v>17404028</v>
      </c>
      <c r="C743" s="1" t="s">
        <v>1247</v>
      </c>
    </row>
    <row r="744" spans="1:3" x14ac:dyDescent="0.25">
      <c r="C744" s="1" t="s">
        <v>1248</v>
      </c>
    </row>
    <row r="745" spans="1:3" x14ac:dyDescent="0.25">
      <c r="C745" s="1" t="s">
        <v>1249</v>
      </c>
    </row>
    <row r="746" spans="1:3" x14ac:dyDescent="0.25">
      <c r="C746" s="1" t="s">
        <v>1250</v>
      </c>
    </row>
    <row r="747" spans="1:3" x14ac:dyDescent="0.25">
      <c r="C747" s="4"/>
    </row>
    <row r="748" spans="1:3" x14ac:dyDescent="0.25">
      <c r="A748" s="18">
        <v>12377347</v>
      </c>
      <c r="B748">
        <v>2</v>
      </c>
      <c r="C748" s="1" t="s">
        <v>1251</v>
      </c>
    </row>
    <row r="749" spans="1:3" x14ac:dyDescent="0.25">
      <c r="C749" s="1" t="s">
        <v>1252</v>
      </c>
    </row>
    <row r="750" spans="1:3" x14ac:dyDescent="0.25">
      <c r="C750" s="1" t="s">
        <v>1253</v>
      </c>
    </row>
    <row r="751" spans="1:3" x14ac:dyDescent="0.25">
      <c r="C751" s="1" t="s">
        <v>1254</v>
      </c>
    </row>
    <row r="752" spans="1:3" x14ac:dyDescent="0.25">
      <c r="C752" s="4"/>
    </row>
    <row r="753" spans="1:5" x14ac:dyDescent="0.25">
      <c r="B753">
        <v>1</v>
      </c>
      <c r="C753" s="1" t="s">
        <v>1255</v>
      </c>
    </row>
    <row r="754" spans="1:5" x14ac:dyDescent="0.25">
      <c r="C754" s="1" t="s">
        <v>1256</v>
      </c>
    </row>
    <row r="755" spans="1:5" x14ac:dyDescent="0.25">
      <c r="C755" s="1" t="s">
        <v>1257</v>
      </c>
    </row>
    <row r="757" spans="1:5" x14ac:dyDescent="0.25">
      <c r="A757">
        <v>29016654</v>
      </c>
      <c r="B757">
        <v>1</v>
      </c>
      <c r="C757" s="1" t="s">
        <v>1258</v>
      </c>
    </row>
    <row r="758" spans="1:5" x14ac:dyDescent="0.25">
      <c r="C758" s="1" t="s">
        <v>1259</v>
      </c>
    </row>
    <row r="759" spans="1:5" x14ac:dyDescent="0.25">
      <c r="C759" s="1" t="s">
        <v>1260</v>
      </c>
    </row>
    <row r="761" spans="1:5" x14ac:dyDescent="0.25">
      <c r="B761">
        <v>2</v>
      </c>
      <c r="C761" s="1" t="s">
        <v>1261</v>
      </c>
    </row>
    <row r="762" spans="1:5" x14ac:dyDescent="0.25">
      <c r="C762" s="1" t="s">
        <v>1262</v>
      </c>
    </row>
    <row r="763" spans="1:5" x14ac:dyDescent="0.25">
      <c r="C763" s="1" t="s">
        <v>1263</v>
      </c>
    </row>
    <row r="764" spans="1:5" x14ac:dyDescent="0.25">
      <c r="D764">
        <v>2</v>
      </c>
      <c r="E764">
        <v>3</v>
      </c>
    </row>
    <row r="765" spans="1:5" x14ac:dyDescent="0.25">
      <c r="A765">
        <v>10902738</v>
      </c>
      <c r="B765">
        <v>1</v>
      </c>
      <c r="C765" s="1" t="s">
        <v>1264</v>
      </c>
      <c r="D765" s="1" t="s">
        <v>1265</v>
      </c>
      <c r="E765" s="11" t="s">
        <v>1266</v>
      </c>
    </row>
    <row r="766" spans="1:5" x14ac:dyDescent="0.25">
      <c r="C766" s="1" t="s">
        <v>1267</v>
      </c>
      <c r="D766" s="1" t="s">
        <v>1268</v>
      </c>
      <c r="E766" s="11" t="s">
        <v>1269</v>
      </c>
    </row>
    <row r="767" spans="1:5" x14ac:dyDescent="0.25">
      <c r="C767" s="1" t="s">
        <v>1270</v>
      </c>
      <c r="D767" s="1" t="s">
        <v>1271</v>
      </c>
      <c r="E767" s="11" t="s">
        <v>1272</v>
      </c>
    </row>
    <row r="768" spans="1:5" x14ac:dyDescent="0.25">
      <c r="C768" s="1" t="s">
        <v>1273</v>
      </c>
      <c r="D768" s="1" t="s">
        <v>1274</v>
      </c>
    </row>
    <row r="769" spans="1:5" x14ac:dyDescent="0.25">
      <c r="C769" s="11"/>
      <c r="D769">
        <v>5</v>
      </c>
      <c r="E769">
        <v>6</v>
      </c>
    </row>
    <row r="770" spans="1:5" x14ac:dyDescent="0.25">
      <c r="B770">
        <v>4</v>
      </c>
      <c r="C770" s="1" t="s">
        <v>1275</v>
      </c>
      <c r="D770" s="1" t="s">
        <v>1276</v>
      </c>
      <c r="E770" s="1" t="s">
        <v>1277</v>
      </c>
    </row>
    <row r="771" spans="1:5" x14ac:dyDescent="0.25">
      <c r="C771" s="1" t="s">
        <v>1278</v>
      </c>
      <c r="D771" s="1" t="s">
        <v>1279</v>
      </c>
      <c r="E771" s="1" t="s">
        <v>1280</v>
      </c>
    </row>
    <row r="772" spans="1:5" x14ac:dyDescent="0.25">
      <c r="C772" s="1" t="s">
        <v>1281</v>
      </c>
      <c r="D772" s="1" t="s">
        <v>1282</v>
      </c>
      <c r="E772" s="1" t="s">
        <v>1283</v>
      </c>
    </row>
    <row r="773" spans="1:5" x14ac:dyDescent="0.25">
      <c r="D773">
        <v>8</v>
      </c>
      <c r="E773">
        <v>9</v>
      </c>
    </row>
    <row r="774" spans="1:5" x14ac:dyDescent="0.25">
      <c r="B774">
        <v>7</v>
      </c>
      <c r="C774" s="1" t="s">
        <v>1284</v>
      </c>
      <c r="D774" s="1" t="s">
        <v>1285</v>
      </c>
      <c r="E774" s="1" t="s">
        <v>1286</v>
      </c>
    </row>
    <row r="775" spans="1:5" x14ac:dyDescent="0.25">
      <c r="C775" s="1" t="s">
        <v>1287</v>
      </c>
      <c r="D775" s="1" t="s">
        <v>1288</v>
      </c>
      <c r="E775" s="1" t="s">
        <v>1289</v>
      </c>
    </row>
    <row r="776" spans="1:5" x14ac:dyDescent="0.25">
      <c r="C776" s="1" t="s">
        <v>1290</v>
      </c>
      <c r="D776" s="1" t="s">
        <v>1291</v>
      </c>
      <c r="E776" s="1" t="s">
        <v>1292</v>
      </c>
    </row>
    <row r="777" spans="1:5" x14ac:dyDescent="0.25">
      <c r="D777">
        <v>11</v>
      </c>
      <c r="E777">
        <v>12</v>
      </c>
    </row>
    <row r="778" spans="1:5" x14ac:dyDescent="0.25">
      <c r="B778">
        <v>10</v>
      </c>
      <c r="C778" s="1" t="s">
        <v>1293</v>
      </c>
      <c r="D778" s="11" t="s">
        <v>1294</v>
      </c>
      <c r="E778" s="11" t="s">
        <v>1295</v>
      </c>
    </row>
    <row r="779" spans="1:5" x14ac:dyDescent="0.25">
      <c r="C779" s="1" t="s">
        <v>1296</v>
      </c>
      <c r="D779" s="11" t="s">
        <v>1297</v>
      </c>
      <c r="E779" s="11" t="s">
        <v>1298</v>
      </c>
    </row>
    <row r="780" spans="1:5" x14ac:dyDescent="0.25">
      <c r="C780" s="1" t="s">
        <v>1299</v>
      </c>
      <c r="D780" s="11" t="s">
        <v>1300</v>
      </c>
      <c r="E780" s="11" t="s">
        <v>1301</v>
      </c>
    </row>
    <row r="781" spans="1:5" x14ac:dyDescent="0.25">
      <c r="D781">
        <v>2</v>
      </c>
      <c r="E781">
        <v>3</v>
      </c>
    </row>
    <row r="782" spans="1:5" x14ac:dyDescent="0.25">
      <c r="A782" s="4">
        <v>32260562</v>
      </c>
      <c r="B782">
        <v>1</v>
      </c>
      <c r="C782" s="1" t="s">
        <v>1302</v>
      </c>
      <c r="D782" s="1" t="s">
        <v>1303</v>
      </c>
      <c r="E782" s="1" t="s">
        <v>1304</v>
      </c>
    </row>
    <row r="783" spans="1:5" x14ac:dyDescent="0.25">
      <c r="C783" s="1" t="s">
        <v>1305</v>
      </c>
      <c r="D783" s="1" t="s">
        <v>1306</v>
      </c>
      <c r="E783" s="1" t="s">
        <v>1307</v>
      </c>
    </row>
    <row r="784" spans="1:5" x14ac:dyDescent="0.25">
      <c r="C784" s="1" t="s">
        <v>1308</v>
      </c>
      <c r="D784" s="1" t="s">
        <v>1309</v>
      </c>
      <c r="E784" s="1" t="s">
        <v>1310</v>
      </c>
    </row>
    <row r="786" spans="1:5" x14ac:dyDescent="0.25">
      <c r="B786">
        <v>4</v>
      </c>
      <c r="C786" s="1" t="s">
        <v>1311</v>
      </c>
    </row>
    <row r="787" spans="1:5" x14ac:dyDescent="0.25">
      <c r="C787" s="1" t="s">
        <v>1312</v>
      </c>
    </row>
    <row r="788" spans="1:5" x14ac:dyDescent="0.25">
      <c r="C788" s="1" t="s">
        <v>1313</v>
      </c>
    </row>
    <row r="789" spans="1:5" x14ac:dyDescent="0.25">
      <c r="D789">
        <v>6</v>
      </c>
      <c r="E789">
        <v>7</v>
      </c>
    </row>
    <row r="790" spans="1:5" x14ac:dyDescent="0.25">
      <c r="A790">
        <v>31194786</v>
      </c>
      <c r="B790">
        <v>4</v>
      </c>
      <c r="C790" s="1" t="s">
        <v>1314</v>
      </c>
      <c r="D790" s="1" t="s">
        <v>1315</v>
      </c>
      <c r="E790" s="1" t="s">
        <v>1316</v>
      </c>
    </row>
    <row r="791" spans="1:5" x14ac:dyDescent="0.25">
      <c r="C791" s="1" t="s">
        <v>1317</v>
      </c>
      <c r="D791" s="1" t="s">
        <v>1318</v>
      </c>
      <c r="E791" s="1" t="s">
        <v>1319</v>
      </c>
    </row>
    <row r="792" spans="1:5" x14ac:dyDescent="0.25">
      <c r="C792" s="1" t="s">
        <v>1320</v>
      </c>
      <c r="D792" s="1" t="s">
        <v>1321</v>
      </c>
      <c r="E792" s="1" t="s">
        <v>1322</v>
      </c>
    </row>
    <row r="794" spans="1:5" x14ac:dyDescent="0.25">
      <c r="B794">
        <v>8</v>
      </c>
      <c r="C794" s="1" t="s">
        <v>1323</v>
      </c>
    </row>
    <row r="795" spans="1:5" x14ac:dyDescent="0.25">
      <c r="C795" s="1" t="s">
        <v>1324</v>
      </c>
    </row>
    <row r="796" spans="1:5" x14ac:dyDescent="0.25">
      <c r="C796" s="1" t="s">
        <v>1325</v>
      </c>
    </row>
    <row r="797" spans="1:5" x14ac:dyDescent="0.25">
      <c r="D797">
        <v>2</v>
      </c>
      <c r="E797">
        <v>3</v>
      </c>
    </row>
    <row r="798" spans="1:5" x14ac:dyDescent="0.25">
      <c r="A798">
        <v>34513712</v>
      </c>
      <c r="B798">
        <v>1</v>
      </c>
      <c r="C798" s="1" t="s">
        <v>1326</v>
      </c>
      <c r="D798" s="1" t="s">
        <v>1327</v>
      </c>
      <c r="E798" s="11" t="s">
        <v>1328</v>
      </c>
    </row>
    <row r="799" spans="1:5" x14ac:dyDescent="0.25">
      <c r="C799" s="1" t="s">
        <v>1329</v>
      </c>
      <c r="D799" s="1" t="s">
        <v>1330</v>
      </c>
      <c r="E799" s="11" t="s">
        <v>1331</v>
      </c>
    </row>
    <row r="800" spans="1:5" x14ac:dyDescent="0.25">
      <c r="C800" s="1" t="s">
        <v>1332</v>
      </c>
      <c r="D800" s="1" t="s">
        <v>1333</v>
      </c>
      <c r="E800" s="11" t="s">
        <v>1334</v>
      </c>
    </row>
    <row r="802" spans="1:3" x14ac:dyDescent="0.25">
      <c r="B802">
        <v>4</v>
      </c>
      <c r="C802" s="1" t="s">
        <v>1335</v>
      </c>
    </row>
    <row r="803" spans="1:3" x14ac:dyDescent="0.25">
      <c r="C803" s="1" t="s">
        <v>1336</v>
      </c>
    </row>
    <row r="804" spans="1:3" x14ac:dyDescent="0.25">
      <c r="C804" s="1" t="s">
        <v>1337</v>
      </c>
    </row>
    <row r="806" spans="1:3" x14ac:dyDescent="0.25">
      <c r="A806">
        <v>24852892</v>
      </c>
      <c r="C806" s="1" t="s">
        <v>1338</v>
      </c>
    </row>
    <row r="807" spans="1:3" x14ac:dyDescent="0.25">
      <c r="C807" s="1" t="s">
        <v>1339</v>
      </c>
    </row>
    <row r="808" spans="1:3" x14ac:dyDescent="0.25">
      <c r="C808" s="1" t="s">
        <v>1340</v>
      </c>
    </row>
    <row r="810" spans="1:3" x14ac:dyDescent="0.25">
      <c r="A810" s="5">
        <v>34885223</v>
      </c>
      <c r="B810">
        <v>2</v>
      </c>
      <c r="C810" s="1" t="s">
        <v>1620</v>
      </c>
    </row>
    <row r="811" spans="1:3" x14ac:dyDescent="0.25">
      <c r="C811" s="1" t="s">
        <v>1621</v>
      </c>
    </row>
    <row r="812" spans="1:3" x14ac:dyDescent="0.25">
      <c r="C812" s="1" t="s">
        <v>1622</v>
      </c>
    </row>
    <row r="814" spans="1:3" x14ac:dyDescent="0.25">
      <c r="A814" s="18">
        <v>21075549</v>
      </c>
      <c r="B814">
        <v>6</v>
      </c>
      <c r="C814" s="35" t="s">
        <v>1810</v>
      </c>
    </row>
    <row r="815" spans="1:3" x14ac:dyDescent="0.25">
      <c r="C815" s="35" t="s">
        <v>1811</v>
      </c>
    </row>
    <row r="816" spans="1:3" x14ac:dyDescent="0.25">
      <c r="C816" s="35" t="s">
        <v>1812</v>
      </c>
    </row>
    <row r="817" spans="2:3" x14ac:dyDescent="0.25">
      <c r="C817" s="35" t="s">
        <v>1813</v>
      </c>
    </row>
    <row r="819" spans="2:3" x14ac:dyDescent="0.25">
      <c r="B819">
        <v>2</v>
      </c>
      <c r="C819" s="1" t="s">
        <v>1816</v>
      </c>
    </row>
    <row r="820" spans="2:3" x14ac:dyDescent="0.25">
      <c r="C820" s="1" t="s">
        <v>1817</v>
      </c>
    </row>
    <row r="821" spans="2:3" x14ac:dyDescent="0.25">
      <c r="C821" s="1" t="s">
        <v>1818</v>
      </c>
    </row>
    <row r="822" spans="2:3" x14ac:dyDescent="0.25">
      <c r="C822" s="1" t="s">
        <v>1819</v>
      </c>
    </row>
    <row r="824" spans="2:3" x14ac:dyDescent="0.25">
      <c r="B824">
        <v>4</v>
      </c>
      <c r="C824" s="1" t="s">
        <v>1821</v>
      </c>
    </row>
    <row r="825" spans="2:3" x14ac:dyDescent="0.25">
      <c r="C825" s="1" t="s">
        <v>1822</v>
      </c>
    </row>
    <row r="826" spans="2:3" x14ac:dyDescent="0.25">
      <c r="C826" s="1" t="s">
        <v>1823</v>
      </c>
    </row>
    <row r="827" spans="2:3" x14ac:dyDescent="0.25">
      <c r="C827" s="1" t="s">
        <v>1824</v>
      </c>
    </row>
    <row r="829" spans="2:3" x14ac:dyDescent="0.25">
      <c r="B829">
        <v>8</v>
      </c>
      <c r="C829" s="1" t="s">
        <v>1826</v>
      </c>
    </row>
    <row r="830" spans="2:3" x14ac:dyDescent="0.25">
      <c r="C830" s="1" t="s">
        <v>1827</v>
      </c>
    </row>
    <row r="831" spans="2:3" x14ac:dyDescent="0.25">
      <c r="C831" s="1" t="s">
        <v>1828</v>
      </c>
    </row>
    <row r="832" spans="2:3" x14ac:dyDescent="0.25">
      <c r="C832" s="1" t="s">
        <v>1829</v>
      </c>
    </row>
  </sheetData>
  <mergeCells count="3">
    <mergeCell ref="C2:E2"/>
    <mergeCell ref="C95:E95"/>
    <mergeCell ref="C148:E14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selection activeCell="Q31" sqref="Q31"/>
    </sheetView>
  </sheetViews>
  <sheetFormatPr defaultRowHeight="15" x14ac:dyDescent="0.25"/>
  <cols>
    <col min="2" max="2" width="10.28515625" bestFit="1" customWidth="1"/>
    <col min="14" max="14" width="8.28515625" bestFit="1" customWidth="1"/>
    <col min="15" max="15" width="14.140625" bestFit="1" customWidth="1"/>
    <col min="16" max="16" width="23.42578125" bestFit="1" customWidth="1"/>
    <col min="17" max="17" width="21.140625" bestFit="1" customWidth="1"/>
  </cols>
  <sheetData>
    <row r="1" spans="1:18" s="1" customFormat="1" ht="14.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8" s="3" customFormat="1" x14ac:dyDescent="0.25">
      <c r="A2" s="3">
        <v>56</v>
      </c>
      <c r="B2" s="3">
        <v>23640660</v>
      </c>
      <c r="C2" s="3">
        <v>1</v>
      </c>
      <c r="D2" s="3" t="s">
        <v>129</v>
      </c>
      <c r="E2" s="3" t="s">
        <v>86</v>
      </c>
      <c r="F2" s="3" t="s">
        <v>28</v>
      </c>
      <c r="G2" s="3" t="s">
        <v>19</v>
      </c>
      <c r="H2" s="3" t="s">
        <v>130</v>
      </c>
      <c r="I2" s="3" t="s">
        <v>42</v>
      </c>
      <c r="J2" s="3" t="s">
        <v>69</v>
      </c>
      <c r="K2" s="3" t="s">
        <v>131</v>
      </c>
      <c r="L2" s="3" t="s">
        <v>53</v>
      </c>
      <c r="M2" s="3" t="s">
        <v>132</v>
      </c>
      <c r="N2" s="3" t="s">
        <v>133</v>
      </c>
      <c r="O2" s="3" t="s">
        <v>134</v>
      </c>
      <c r="P2" s="3" t="s">
        <v>21</v>
      </c>
      <c r="Q2" s="3" t="s">
        <v>135</v>
      </c>
      <c r="R2" s="4"/>
    </row>
    <row r="3" spans="1:18" s="3" customFormat="1" x14ac:dyDescent="0.25">
      <c r="A3" s="3">
        <v>57</v>
      </c>
      <c r="B3" s="3">
        <v>23640660</v>
      </c>
      <c r="C3" s="3">
        <v>2</v>
      </c>
      <c r="D3" s="3" t="s">
        <v>129</v>
      </c>
      <c r="E3" s="3" t="s">
        <v>86</v>
      </c>
      <c r="F3" s="3" t="s">
        <v>28</v>
      </c>
      <c r="G3" s="3" t="s">
        <v>19</v>
      </c>
      <c r="H3" s="3" t="s">
        <v>50</v>
      </c>
      <c r="I3" s="3" t="s">
        <v>136</v>
      </c>
      <c r="J3" s="3" t="s">
        <v>69</v>
      </c>
      <c r="K3" s="3" t="s">
        <v>131</v>
      </c>
      <c r="L3" s="3" t="s">
        <v>53</v>
      </c>
      <c r="M3" s="3" t="s">
        <v>33</v>
      </c>
      <c r="N3" s="3" t="s">
        <v>137</v>
      </c>
      <c r="O3" s="3" t="s">
        <v>138</v>
      </c>
      <c r="P3" s="3" t="s">
        <v>21</v>
      </c>
      <c r="Q3" s="3" t="s">
        <v>139</v>
      </c>
    </row>
    <row r="4" spans="1:18" s="3" customFormat="1" x14ac:dyDescent="0.25">
      <c r="A4" s="3">
        <v>118</v>
      </c>
      <c r="B4" s="5">
        <v>34916568</v>
      </c>
      <c r="C4" s="3">
        <v>1</v>
      </c>
      <c r="D4" s="3" t="s">
        <v>231</v>
      </c>
      <c r="E4" s="3" t="s">
        <v>232</v>
      </c>
      <c r="F4" s="3" t="s">
        <v>18</v>
      </c>
      <c r="G4" s="3" t="s">
        <v>233</v>
      </c>
      <c r="H4" s="3" t="s">
        <v>223</v>
      </c>
      <c r="I4" s="3" t="s">
        <v>206</v>
      </c>
      <c r="J4" s="3" t="s">
        <v>21</v>
      </c>
      <c r="K4" s="3" t="s">
        <v>21</v>
      </c>
      <c r="L4" s="3" t="s">
        <v>22</v>
      </c>
      <c r="M4" s="3" t="s">
        <v>234</v>
      </c>
      <c r="N4" s="3" t="s">
        <v>235</v>
      </c>
      <c r="O4" s="3" t="s">
        <v>236</v>
      </c>
      <c r="P4" s="3" t="s">
        <v>21</v>
      </c>
      <c r="Q4" s="3" t="s">
        <v>237</v>
      </c>
    </row>
    <row r="5" spans="1:18" s="3" customFormat="1" x14ac:dyDescent="0.25">
      <c r="A5" s="3">
        <v>126</v>
      </c>
      <c r="B5" s="5">
        <v>33597272</v>
      </c>
      <c r="C5" s="3">
        <v>1</v>
      </c>
      <c r="D5" s="3" t="s">
        <v>254</v>
      </c>
      <c r="E5" s="3" t="s">
        <v>255</v>
      </c>
      <c r="F5" s="3" t="s">
        <v>18</v>
      </c>
      <c r="G5" s="3" t="s">
        <v>19</v>
      </c>
      <c r="H5" s="3" t="s">
        <v>256</v>
      </c>
      <c r="I5" s="3" t="s">
        <v>87</v>
      </c>
      <c r="J5" s="3" t="s">
        <v>257</v>
      </c>
      <c r="K5" s="3" t="s">
        <v>21</v>
      </c>
      <c r="L5" s="3" t="s">
        <v>22</v>
      </c>
      <c r="M5" s="3" t="s">
        <v>258</v>
      </c>
      <c r="N5" s="3" t="s">
        <v>259</v>
      </c>
      <c r="O5" s="3" t="s">
        <v>260</v>
      </c>
      <c r="P5" s="3" t="s">
        <v>21</v>
      </c>
      <c r="Q5" s="3" t="s">
        <v>261</v>
      </c>
    </row>
    <row r="6" spans="1:18" s="3" customFormat="1" x14ac:dyDescent="0.25">
      <c r="A6" s="3">
        <v>127</v>
      </c>
      <c r="B6" s="5">
        <v>33597272</v>
      </c>
      <c r="C6" s="3">
        <v>2</v>
      </c>
      <c r="D6" s="3" t="s">
        <v>254</v>
      </c>
      <c r="E6" s="3" t="s">
        <v>255</v>
      </c>
      <c r="F6" s="3" t="s">
        <v>18</v>
      </c>
      <c r="G6" s="3" t="s">
        <v>19</v>
      </c>
      <c r="H6" s="3" t="s">
        <v>262</v>
      </c>
      <c r="I6" s="3" t="s">
        <v>194</v>
      </c>
      <c r="J6" s="3" t="s">
        <v>257</v>
      </c>
      <c r="K6" s="3" t="s">
        <v>21</v>
      </c>
      <c r="L6" s="3" t="s">
        <v>22</v>
      </c>
      <c r="M6" s="3" t="s">
        <v>263</v>
      </c>
      <c r="N6" s="3" t="s">
        <v>264</v>
      </c>
      <c r="O6" s="3" t="s">
        <v>265</v>
      </c>
      <c r="P6" s="3" t="s">
        <v>21</v>
      </c>
      <c r="Q6" s="3" t="s">
        <v>266</v>
      </c>
    </row>
    <row r="7" spans="1:18" s="3" customFormat="1" x14ac:dyDescent="0.25">
      <c r="A7" s="3">
        <v>147</v>
      </c>
      <c r="B7" s="5">
        <v>29414878</v>
      </c>
      <c r="C7" s="3">
        <v>1</v>
      </c>
      <c r="D7" s="3" t="s">
        <v>85</v>
      </c>
      <c r="E7" s="3" t="s">
        <v>86</v>
      </c>
      <c r="F7" s="3" t="s">
        <v>28</v>
      </c>
      <c r="G7" s="3" t="s">
        <v>290</v>
      </c>
      <c r="H7" s="3" t="s">
        <v>291</v>
      </c>
      <c r="I7" s="3" t="s">
        <v>292</v>
      </c>
      <c r="J7" s="3" t="s">
        <v>20</v>
      </c>
      <c r="K7" s="3" t="s">
        <v>84</v>
      </c>
      <c r="L7" s="3" t="s">
        <v>22</v>
      </c>
      <c r="M7" s="3" t="s">
        <v>293</v>
      </c>
      <c r="N7" s="3" t="s">
        <v>294</v>
      </c>
      <c r="O7" s="3" t="s">
        <v>295</v>
      </c>
      <c r="P7" s="3" t="s">
        <v>296</v>
      </c>
      <c r="Q7" s="3" t="s">
        <v>297</v>
      </c>
    </row>
    <row r="8" spans="1:18" s="3" customFormat="1" x14ac:dyDescent="0.25">
      <c r="A8" s="3">
        <v>186</v>
      </c>
      <c r="B8" s="5">
        <v>22468703</v>
      </c>
      <c r="C8" s="3">
        <v>1</v>
      </c>
      <c r="D8" s="3" t="s">
        <v>333</v>
      </c>
      <c r="E8" s="3" t="s">
        <v>169</v>
      </c>
      <c r="F8" s="3" t="s">
        <v>18</v>
      </c>
      <c r="G8" s="3" t="s">
        <v>19</v>
      </c>
      <c r="H8" s="3" t="s">
        <v>334</v>
      </c>
      <c r="I8" s="3" t="s">
        <v>317</v>
      </c>
      <c r="J8" s="3" t="s">
        <v>335</v>
      </c>
      <c r="K8" s="3" t="s">
        <v>21</v>
      </c>
      <c r="L8" s="3" t="s">
        <v>22</v>
      </c>
      <c r="M8" s="3" t="s">
        <v>186</v>
      </c>
      <c r="N8" s="3" t="s">
        <v>278</v>
      </c>
      <c r="O8" s="3" t="s">
        <v>336</v>
      </c>
      <c r="P8" s="3" t="s">
        <v>21</v>
      </c>
      <c r="Q8" s="3" t="s">
        <v>337</v>
      </c>
    </row>
    <row r="9" spans="1:18" s="3" customFormat="1" x14ac:dyDescent="0.25">
      <c r="A9" s="3">
        <v>187</v>
      </c>
      <c r="B9" s="5">
        <v>22468703</v>
      </c>
      <c r="C9" s="3">
        <v>2</v>
      </c>
      <c r="D9" s="3" t="s">
        <v>168</v>
      </c>
      <c r="E9" s="3" t="s">
        <v>169</v>
      </c>
      <c r="F9" s="3" t="s">
        <v>18</v>
      </c>
      <c r="G9" s="3" t="s">
        <v>19</v>
      </c>
      <c r="H9" s="3" t="s">
        <v>334</v>
      </c>
      <c r="I9" s="3" t="s">
        <v>286</v>
      </c>
      <c r="J9" s="3" t="s">
        <v>335</v>
      </c>
      <c r="K9" s="3" t="s">
        <v>21</v>
      </c>
      <c r="L9" s="3" t="s">
        <v>22</v>
      </c>
      <c r="M9" s="3" t="s">
        <v>338</v>
      </c>
      <c r="N9" s="3" t="s">
        <v>276</v>
      </c>
      <c r="O9" s="3" t="s">
        <v>336</v>
      </c>
      <c r="P9" s="3" t="s">
        <v>21</v>
      </c>
      <c r="Q9" s="3" t="s">
        <v>339</v>
      </c>
    </row>
    <row r="10" spans="1:18" s="3" customFormat="1" x14ac:dyDescent="0.25">
      <c r="A10" s="3">
        <v>194</v>
      </c>
      <c r="B10" s="5">
        <v>25969527</v>
      </c>
      <c r="C10" s="3">
        <v>1</v>
      </c>
      <c r="D10" s="3" t="s">
        <v>346</v>
      </c>
      <c r="E10" s="3" t="s">
        <v>347</v>
      </c>
      <c r="F10" s="3" t="s">
        <v>18</v>
      </c>
      <c r="G10" s="3" t="s">
        <v>19</v>
      </c>
      <c r="H10" s="3" t="s">
        <v>344</v>
      </c>
      <c r="I10" s="3" t="s">
        <v>21</v>
      </c>
      <c r="J10" s="3" t="s">
        <v>224</v>
      </c>
      <c r="K10" s="3" t="s">
        <v>21</v>
      </c>
      <c r="L10" s="3" t="s">
        <v>53</v>
      </c>
      <c r="M10" s="3" t="s">
        <v>21</v>
      </c>
      <c r="N10" s="3" t="s">
        <v>21</v>
      </c>
      <c r="O10" s="3" t="s">
        <v>348</v>
      </c>
      <c r="P10" s="3" t="s">
        <v>21</v>
      </c>
      <c r="Q10" s="3" t="s">
        <v>349</v>
      </c>
    </row>
    <row r="11" spans="1:18" s="3" customFormat="1" x14ac:dyDescent="0.25">
      <c r="A11" s="3">
        <v>195</v>
      </c>
      <c r="B11" s="5">
        <v>25969527</v>
      </c>
      <c r="C11" s="3">
        <v>2</v>
      </c>
      <c r="D11" s="3" t="s">
        <v>350</v>
      </c>
      <c r="E11" s="3" t="s">
        <v>347</v>
      </c>
      <c r="F11" s="3" t="s">
        <v>18</v>
      </c>
      <c r="G11" s="3" t="s">
        <v>19</v>
      </c>
      <c r="H11" s="3" t="s">
        <v>344</v>
      </c>
      <c r="I11" s="3" t="s">
        <v>21</v>
      </c>
      <c r="J11" s="3" t="s">
        <v>224</v>
      </c>
      <c r="K11" s="3" t="s">
        <v>21</v>
      </c>
      <c r="L11" s="3" t="s">
        <v>53</v>
      </c>
      <c r="M11" s="3" t="s">
        <v>21</v>
      </c>
      <c r="N11" s="3" t="s">
        <v>21</v>
      </c>
      <c r="O11" s="3" t="s">
        <v>351</v>
      </c>
      <c r="P11" s="3" t="s">
        <v>21</v>
      </c>
      <c r="Q11" s="3" t="s">
        <v>352</v>
      </c>
    </row>
    <row r="12" spans="1:18" s="3" customFormat="1" x14ac:dyDescent="0.3">
      <c r="A12" s="3">
        <v>220</v>
      </c>
      <c r="B12" s="5">
        <v>26320609</v>
      </c>
      <c r="C12" s="3">
        <v>1</v>
      </c>
      <c r="D12" s="3" t="s">
        <v>98</v>
      </c>
      <c r="E12" s="3" t="s">
        <v>99</v>
      </c>
      <c r="F12" s="3" t="s">
        <v>18</v>
      </c>
      <c r="G12" s="3" t="s">
        <v>19</v>
      </c>
      <c r="H12" s="3" t="s">
        <v>21</v>
      </c>
      <c r="I12" s="3" t="s">
        <v>21</v>
      </c>
      <c r="J12" s="3" t="s">
        <v>399</v>
      </c>
      <c r="K12" s="3" t="s">
        <v>21</v>
      </c>
      <c r="L12" s="3" t="s">
        <v>22</v>
      </c>
      <c r="M12" s="3" t="s">
        <v>400</v>
      </c>
      <c r="N12" s="3" t="s">
        <v>401</v>
      </c>
      <c r="O12" s="3" t="s">
        <v>402</v>
      </c>
      <c r="P12" s="3" t="s">
        <v>21</v>
      </c>
      <c r="Q12" s="3" t="s">
        <v>403</v>
      </c>
    </row>
    <row r="13" spans="1:18" s="3" customFormat="1" x14ac:dyDescent="0.3">
      <c r="A13" s="3">
        <v>221</v>
      </c>
      <c r="B13" s="5">
        <v>26320609</v>
      </c>
      <c r="C13" s="3">
        <v>2</v>
      </c>
      <c r="D13" s="3" t="s">
        <v>404</v>
      </c>
      <c r="E13" s="3" t="s">
        <v>169</v>
      </c>
      <c r="F13" s="3" t="s">
        <v>18</v>
      </c>
      <c r="G13" s="3" t="s">
        <v>19</v>
      </c>
      <c r="H13" s="3" t="s">
        <v>21</v>
      </c>
      <c r="I13" s="3" t="s">
        <v>21</v>
      </c>
      <c r="J13" s="3" t="s">
        <v>399</v>
      </c>
      <c r="K13" s="3" t="s">
        <v>21</v>
      </c>
      <c r="L13" s="3" t="s">
        <v>22</v>
      </c>
      <c r="M13" s="3" t="s">
        <v>405</v>
      </c>
      <c r="N13" s="3" t="s">
        <v>406</v>
      </c>
      <c r="O13" s="3" t="s">
        <v>407</v>
      </c>
      <c r="P13" s="3" t="s">
        <v>21</v>
      </c>
      <c r="Q13" s="3" t="s">
        <v>408</v>
      </c>
    </row>
    <row r="14" spans="1:18" s="3" customFormat="1" x14ac:dyDescent="0.25">
      <c r="A14" s="3">
        <v>227</v>
      </c>
      <c r="B14" s="5">
        <v>27425251</v>
      </c>
      <c r="C14" s="3">
        <v>2</v>
      </c>
      <c r="D14" s="3" t="s">
        <v>98</v>
      </c>
      <c r="E14" s="3" t="s">
        <v>99</v>
      </c>
      <c r="F14" s="3" t="s">
        <v>18</v>
      </c>
      <c r="G14" s="3" t="s">
        <v>19</v>
      </c>
      <c r="H14" s="3" t="s">
        <v>410</v>
      </c>
      <c r="I14" s="3" t="s">
        <v>21</v>
      </c>
      <c r="J14" s="3" t="s">
        <v>274</v>
      </c>
      <c r="K14" s="3" t="s">
        <v>104</v>
      </c>
      <c r="L14" s="3" t="s">
        <v>22</v>
      </c>
      <c r="M14" s="3" t="s">
        <v>411</v>
      </c>
      <c r="N14" s="3" t="s">
        <v>412</v>
      </c>
      <c r="O14" s="3" t="s">
        <v>413</v>
      </c>
      <c r="P14" s="3" t="s">
        <v>21</v>
      </c>
      <c r="Q14" s="3" t="s">
        <v>414</v>
      </c>
    </row>
    <row r="15" spans="1:18" s="3" customFormat="1" x14ac:dyDescent="0.25">
      <c r="A15" s="3">
        <v>229</v>
      </c>
      <c r="B15" s="5">
        <v>27425251</v>
      </c>
      <c r="C15" s="3">
        <v>4</v>
      </c>
      <c r="D15" s="3" t="s">
        <v>415</v>
      </c>
      <c r="E15" s="3" t="s">
        <v>416</v>
      </c>
      <c r="F15" s="3" t="s">
        <v>18</v>
      </c>
      <c r="G15" s="3" t="s">
        <v>19</v>
      </c>
      <c r="H15" s="3" t="s">
        <v>410</v>
      </c>
      <c r="I15" s="3" t="s">
        <v>21</v>
      </c>
      <c r="J15" s="3" t="s">
        <v>274</v>
      </c>
      <c r="K15" s="3" t="s">
        <v>104</v>
      </c>
      <c r="L15" s="3" t="s">
        <v>22</v>
      </c>
      <c r="M15" s="3" t="s">
        <v>417</v>
      </c>
      <c r="N15" s="3" t="s">
        <v>128</v>
      </c>
      <c r="O15" s="3" t="s">
        <v>418</v>
      </c>
      <c r="P15" s="3" t="s">
        <v>21</v>
      </c>
      <c r="Q15" s="3" t="s">
        <v>419</v>
      </c>
    </row>
    <row r="16" spans="1:18" s="3" customFormat="1" x14ac:dyDescent="0.25">
      <c r="A16" s="3">
        <v>230</v>
      </c>
      <c r="B16" s="5">
        <v>27494855</v>
      </c>
      <c r="C16" s="3">
        <v>1</v>
      </c>
      <c r="D16" s="3" t="s">
        <v>98</v>
      </c>
      <c r="E16" s="3" t="s">
        <v>99</v>
      </c>
      <c r="F16" s="3" t="s">
        <v>18</v>
      </c>
      <c r="G16" s="3" t="s">
        <v>19</v>
      </c>
      <c r="H16" s="3" t="s">
        <v>420</v>
      </c>
      <c r="I16" s="3" t="s">
        <v>101</v>
      </c>
      <c r="J16" s="3" t="s">
        <v>421</v>
      </c>
      <c r="K16" s="3" t="s">
        <v>26</v>
      </c>
      <c r="M16" s="3" t="s">
        <v>422</v>
      </c>
      <c r="N16" s="3" t="s">
        <v>423</v>
      </c>
      <c r="O16" s="3" t="s">
        <v>345</v>
      </c>
      <c r="P16" s="3" t="s">
        <v>21</v>
      </c>
      <c r="Q16" s="3" t="s">
        <v>424</v>
      </c>
    </row>
    <row r="17" spans="1:18" s="3" customFormat="1" x14ac:dyDescent="0.25">
      <c r="A17" s="3">
        <v>241</v>
      </c>
      <c r="B17" s="5">
        <v>26722045</v>
      </c>
      <c r="C17" s="3">
        <v>1</v>
      </c>
      <c r="D17" s="3" t="s">
        <v>434</v>
      </c>
      <c r="E17" s="3" t="s">
        <v>99</v>
      </c>
      <c r="F17" s="3" t="s">
        <v>18</v>
      </c>
      <c r="G17" s="3" t="s">
        <v>19</v>
      </c>
      <c r="H17" s="3" t="s">
        <v>21</v>
      </c>
      <c r="I17" s="3" t="s">
        <v>21</v>
      </c>
      <c r="J17" s="3" t="s">
        <v>321</v>
      </c>
      <c r="K17" s="3" t="s">
        <v>322</v>
      </c>
      <c r="L17" s="3" t="s">
        <v>22</v>
      </c>
      <c r="M17" s="3" t="s">
        <v>435</v>
      </c>
      <c r="N17" s="3" t="s">
        <v>436</v>
      </c>
      <c r="O17" s="3" t="s">
        <v>437</v>
      </c>
      <c r="P17" s="3" t="s">
        <v>21</v>
      </c>
      <c r="Q17" s="3" t="s">
        <v>438</v>
      </c>
    </row>
    <row r="18" spans="1:18" s="3" customFormat="1" x14ac:dyDescent="0.25">
      <c r="A18" s="3">
        <v>244</v>
      </c>
      <c r="B18" s="5">
        <v>28673358</v>
      </c>
      <c r="C18" s="3">
        <v>1</v>
      </c>
      <c r="D18" s="3" t="s">
        <v>439</v>
      </c>
      <c r="E18" s="3" t="s">
        <v>440</v>
      </c>
      <c r="F18" s="3" t="s">
        <v>18</v>
      </c>
      <c r="G18" s="3" t="s">
        <v>19</v>
      </c>
      <c r="H18" s="3" t="s">
        <v>441</v>
      </c>
      <c r="I18" s="3" t="s">
        <v>286</v>
      </c>
      <c r="J18" s="3" t="s">
        <v>77</v>
      </c>
      <c r="K18" s="3" t="s">
        <v>442</v>
      </c>
      <c r="L18" s="3" t="s">
        <v>22</v>
      </c>
      <c r="M18" s="3" t="s">
        <v>172</v>
      </c>
      <c r="N18" s="3" t="s">
        <v>193</v>
      </c>
      <c r="O18" s="3" t="s">
        <v>443</v>
      </c>
      <c r="P18" s="3" t="s">
        <v>21</v>
      </c>
      <c r="Q18" s="3" t="s">
        <v>444</v>
      </c>
      <c r="R18" s="4"/>
    </row>
    <row r="19" spans="1:18" s="3" customFormat="1" x14ac:dyDescent="0.25">
      <c r="A19" s="3">
        <v>245</v>
      </c>
      <c r="B19" s="5">
        <v>28673358</v>
      </c>
      <c r="C19" s="3">
        <v>2</v>
      </c>
      <c r="D19" s="3" t="s">
        <v>439</v>
      </c>
      <c r="E19" s="3" t="s">
        <v>440</v>
      </c>
      <c r="F19" s="3" t="s">
        <v>18</v>
      </c>
      <c r="G19" s="3" t="s">
        <v>19</v>
      </c>
      <c r="H19" s="3" t="s">
        <v>445</v>
      </c>
      <c r="I19" s="3" t="s">
        <v>317</v>
      </c>
      <c r="J19" s="3" t="s">
        <v>77</v>
      </c>
      <c r="K19" s="3" t="s">
        <v>442</v>
      </c>
      <c r="L19" s="3" t="s">
        <v>22</v>
      </c>
      <c r="M19" s="3" t="s">
        <v>57</v>
      </c>
      <c r="N19" s="3" t="s">
        <v>193</v>
      </c>
      <c r="O19" s="3" t="s">
        <v>443</v>
      </c>
      <c r="P19" s="3" t="s">
        <v>21</v>
      </c>
      <c r="Q19" s="3" t="s">
        <v>446</v>
      </c>
    </row>
    <row r="20" spans="1:18" s="3" customFormat="1" x14ac:dyDescent="0.25">
      <c r="A20" s="3">
        <v>246</v>
      </c>
      <c r="B20" s="5">
        <v>28673358</v>
      </c>
      <c r="C20" s="3">
        <v>3</v>
      </c>
      <c r="D20" s="3" t="s">
        <v>439</v>
      </c>
      <c r="E20" s="3" t="s">
        <v>440</v>
      </c>
      <c r="F20" s="3" t="s">
        <v>18</v>
      </c>
      <c r="G20" s="3" t="s">
        <v>19</v>
      </c>
      <c r="H20" s="3" t="s">
        <v>447</v>
      </c>
      <c r="I20" s="3" t="s">
        <v>42</v>
      </c>
      <c r="J20" s="3" t="s">
        <v>77</v>
      </c>
      <c r="K20" s="3" t="s">
        <v>442</v>
      </c>
      <c r="L20" s="3" t="s">
        <v>22</v>
      </c>
      <c r="M20" s="3" t="s">
        <v>183</v>
      </c>
      <c r="N20" s="3" t="s">
        <v>448</v>
      </c>
      <c r="O20" s="3" t="s">
        <v>449</v>
      </c>
      <c r="P20" s="3" t="s">
        <v>21</v>
      </c>
      <c r="Q20" s="3" t="s">
        <v>446</v>
      </c>
    </row>
    <row r="21" spans="1:18" s="3" customFormat="1" x14ac:dyDescent="0.25">
      <c r="A21" s="3">
        <v>247</v>
      </c>
      <c r="B21" s="5">
        <v>28673358</v>
      </c>
      <c r="C21" s="3">
        <v>4</v>
      </c>
      <c r="D21" s="3" t="s">
        <v>439</v>
      </c>
      <c r="E21" s="3" t="s">
        <v>440</v>
      </c>
      <c r="F21" s="3" t="s">
        <v>18</v>
      </c>
      <c r="G21" s="3" t="s">
        <v>19</v>
      </c>
      <c r="H21" s="3" t="s">
        <v>450</v>
      </c>
      <c r="I21" s="3" t="s">
        <v>298</v>
      </c>
      <c r="J21" s="3" t="s">
        <v>77</v>
      </c>
      <c r="K21" s="3" t="s">
        <v>442</v>
      </c>
      <c r="L21" s="3" t="s">
        <v>22</v>
      </c>
      <c r="M21" s="3" t="s">
        <v>451</v>
      </c>
      <c r="N21" s="3" t="s">
        <v>59</v>
      </c>
      <c r="O21" s="3" t="s">
        <v>443</v>
      </c>
      <c r="P21" s="3" t="s">
        <v>21</v>
      </c>
      <c r="Q21" s="3" t="s">
        <v>452</v>
      </c>
    </row>
    <row r="22" spans="1:18" s="3" customFormat="1" x14ac:dyDescent="0.25">
      <c r="A22" s="3">
        <v>248</v>
      </c>
      <c r="B22" s="5">
        <v>28673358</v>
      </c>
      <c r="C22" s="3">
        <v>5</v>
      </c>
      <c r="D22" s="3" t="s">
        <v>453</v>
      </c>
      <c r="E22" s="3" t="s">
        <v>440</v>
      </c>
      <c r="F22" s="3" t="s">
        <v>18</v>
      </c>
      <c r="G22" s="3" t="s">
        <v>19</v>
      </c>
      <c r="H22" s="3" t="s">
        <v>441</v>
      </c>
      <c r="I22" s="3" t="s">
        <v>315</v>
      </c>
      <c r="J22" s="3" t="s">
        <v>77</v>
      </c>
      <c r="K22" s="3" t="s">
        <v>442</v>
      </c>
      <c r="L22" s="3" t="s">
        <v>22</v>
      </c>
      <c r="M22" s="3" t="s">
        <v>193</v>
      </c>
      <c r="N22" s="3" t="s">
        <v>276</v>
      </c>
      <c r="O22" s="3" t="s">
        <v>454</v>
      </c>
      <c r="P22" s="3" t="s">
        <v>21</v>
      </c>
      <c r="Q22" s="3" t="s">
        <v>444</v>
      </c>
    </row>
    <row r="23" spans="1:18" s="3" customFormat="1" x14ac:dyDescent="0.25">
      <c r="A23" s="3">
        <v>249</v>
      </c>
      <c r="B23" s="5">
        <v>28673358</v>
      </c>
      <c r="C23" s="3">
        <v>6</v>
      </c>
      <c r="D23" s="3" t="s">
        <v>453</v>
      </c>
      <c r="E23" s="3" t="s">
        <v>440</v>
      </c>
      <c r="F23" s="3" t="s">
        <v>18</v>
      </c>
      <c r="G23" s="3" t="s">
        <v>19</v>
      </c>
      <c r="H23" s="3" t="s">
        <v>445</v>
      </c>
      <c r="I23" s="3" t="s">
        <v>286</v>
      </c>
      <c r="J23" s="3" t="s">
        <v>77</v>
      </c>
      <c r="K23" s="3" t="s">
        <v>442</v>
      </c>
      <c r="L23" s="3" t="s">
        <v>22</v>
      </c>
      <c r="M23" s="3" t="s">
        <v>455</v>
      </c>
      <c r="N23" s="3" t="s">
        <v>276</v>
      </c>
      <c r="O23" s="3" t="s">
        <v>456</v>
      </c>
      <c r="P23" s="3" t="s">
        <v>21</v>
      </c>
      <c r="Q23" s="3" t="s">
        <v>457</v>
      </c>
    </row>
    <row r="24" spans="1:18" s="3" customFormat="1" x14ac:dyDescent="0.25">
      <c r="A24" s="3">
        <v>250</v>
      </c>
      <c r="B24" s="5">
        <v>28673358</v>
      </c>
      <c r="C24" s="3">
        <v>7</v>
      </c>
      <c r="D24" s="3" t="s">
        <v>453</v>
      </c>
      <c r="E24" s="3" t="s">
        <v>440</v>
      </c>
      <c r="F24" s="3" t="s">
        <v>18</v>
      </c>
      <c r="G24" s="3" t="s">
        <v>19</v>
      </c>
      <c r="H24" s="3" t="s">
        <v>447</v>
      </c>
      <c r="I24" s="3" t="s">
        <v>282</v>
      </c>
      <c r="J24" s="3" t="s">
        <v>77</v>
      </c>
      <c r="K24" s="3" t="s">
        <v>442</v>
      </c>
      <c r="L24" s="3" t="s">
        <v>22</v>
      </c>
      <c r="M24" s="3" t="s">
        <v>448</v>
      </c>
      <c r="N24" s="3" t="s">
        <v>195</v>
      </c>
      <c r="O24" s="3" t="s">
        <v>456</v>
      </c>
      <c r="P24" s="3" t="s">
        <v>21</v>
      </c>
      <c r="Q24" s="3" t="s">
        <v>452</v>
      </c>
    </row>
    <row r="25" spans="1:18" s="3" customFormat="1" x14ac:dyDescent="0.25">
      <c r="A25" s="3">
        <v>251</v>
      </c>
      <c r="B25" s="5">
        <v>28673358</v>
      </c>
      <c r="C25" s="3">
        <v>8</v>
      </c>
      <c r="D25" s="3" t="s">
        <v>453</v>
      </c>
      <c r="E25" s="3" t="s">
        <v>440</v>
      </c>
      <c r="F25" s="3" t="s">
        <v>18</v>
      </c>
      <c r="G25" s="3" t="s">
        <v>19</v>
      </c>
      <c r="H25" s="3" t="s">
        <v>450</v>
      </c>
      <c r="I25" s="3" t="s">
        <v>298</v>
      </c>
      <c r="J25" s="3" t="s">
        <v>77</v>
      </c>
      <c r="K25" s="3" t="s">
        <v>442</v>
      </c>
      <c r="L25" s="3" t="s">
        <v>22</v>
      </c>
      <c r="M25" s="3" t="s">
        <v>289</v>
      </c>
      <c r="N25" s="3" t="s">
        <v>195</v>
      </c>
      <c r="O25" s="3" t="s">
        <v>454</v>
      </c>
      <c r="P25" s="3" t="s">
        <v>21</v>
      </c>
      <c r="Q25" s="3" t="s">
        <v>457</v>
      </c>
    </row>
    <row r="26" spans="1:18" s="3" customFormat="1" x14ac:dyDescent="0.25">
      <c r="A26" s="3">
        <v>264</v>
      </c>
      <c r="B26" s="5">
        <v>29118323</v>
      </c>
      <c r="C26" s="3">
        <v>1</v>
      </c>
      <c r="D26" s="3" t="s">
        <v>252</v>
      </c>
      <c r="E26" s="3" t="s">
        <v>248</v>
      </c>
      <c r="F26" s="3" t="s">
        <v>18</v>
      </c>
      <c r="G26" s="3" t="s">
        <v>19</v>
      </c>
      <c r="H26" s="3" t="s">
        <v>21</v>
      </c>
      <c r="I26" s="3" t="s">
        <v>343</v>
      </c>
      <c r="J26" s="3" t="s">
        <v>250</v>
      </c>
      <c r="K26" s="3" t="s">
        <v>251</v>
      </c>
      <c r="L26" s="3" t="s">
        <v>22</v>
      </c>
      <c r="M26" s="3" t="s">
        <v>462</v>
      </c>
      <c r="N26" s="3" t="s">
        <v>463</v>
      </c>
      <c r="O26" s="3" t="s">
        <v>464</v>
      </c>
      <c r="P26" s="3" t="s">
        <v>21</v>
      </c>
      <c r="Q26" s="3" t="s">
        <v>465</v>
      </c>
    </row>
    <row r="27" spans="1:18" s="3" customFormat="1" x14ac:dyDescent="0.25">
      <c r="A27" s="3">
        <v>266</v>
      </c>
      <c r="B27" s="5">
        <v>30632869</v>
      </c>
      <c r="C27" s="3">
        <v>1</v>
      </c>
      <c r="D27" s="3" t="s">
        <v>439</v>
      </c>
      <c r="E27" s="3" t="s">
        <v>440</v>
      </c>
      <c r="F27" s="3" t="s">
        <v>18</v>
      </c>
      <c r="G27" s="3" t="s">
        <v>19</v>
      </c>
      <c r="H27" s="3" t="s">
        <v>441</v>
      </c>
      <c r="I27" s="3" t="s">
        <v>190</v>
      </c>
      <c r="J27" s="3" t="s">
        <v>77</v>
      </c>
      <c r="K27" s="3" t="s">
        <v>442</v>
      </c>
      <c r="L27" s="3" t="s">
        <v>22</v>
      </c>
      <c r="M27" s="3" t="s">
        <v>467</v>
      </c>
      <c r="N27" s="3" t="s">
        <v>468</v>
      </c>
      <c r="O27" s="3" t="s">
        <v>443</v>
      </c>
      <c r="P27" s="3" t="s">
        <v>21</v>
      </c>
      <c r="Q27" s="3" t="s">
        <v>444</v>
      </c>
    </row>
    <row r="28" spans="1:18" s="3" customFormat="1" x14ac:dyDescent="0.25">
      <c r="A28" s="3">
        <v>267</v>
      </c>
      <c r="B28" s="5">
        <v>30632869</v>
      </c>
      <c r="C28" s="3">
        <v>2</v>
      </c>
      <c r="D28" s="3" t="s">
        <v>439</v>
      </c>
      <c r="E28" s="3" t="s">
        <v>440</v>
      </c>
      <c r="F28" s="3" t="s">
        <v>18</v>
      </c>
      <c r="G28" s="3" t="s">
        <v>19</v>
      </c>
      <c r="H28" s="3" t="s">
        <v>445</v>
      </c>
      <c r="I28" s="3" t="s">
        <v>315</v>
      </c>
      <c r="J28" s="3" t="s">
        <v>77</v>
      </c>
      <c r="K28" s="3" t="s">
        <v>442</v>
      </c>
      <c r="L28" s="3" t="s">
        <v>22</v>
      </c>
      <c r="M28" s="3" t="s">
        <v>469</v>
      </c>
      <c r="N28" s="3" t="s">
        <v>230</v>
      </c>
      <c r="O28" s="3" t="s">
        <v>454</v>
      </c>
      <c r="P28" s="3" t="s">
        <v>21</v>
      </c>
      <c r="Q28" s="3" t="s">
        <v>444</v>
      </c>
    </row>
    <row r="29" spans="1:18" s="3" customFormat="1" x14ac:dyDescent="0.25">
      <c r="A29" s="3">
        <v>268</v>
      </c>
      <c r="B29" s="5">
        <v>30632869</v>
      </c>
      <c r="C29" s="3">
        <v>3</v>
      </c>
      <c r="D29" s="3" t="s">
        <v>439</v>
      </c>
      <c r="E29" s="3" t="s">
        <v>440</v>
      </c>
      <c r="F29" s="3" t="s">
        <v>18</v>
      </c>
      <c r="G29" s="3" t="s">
        <v>19</v>
      </c>
      <c r="H29" s="3" t="s">
        <v>447</v>
      </c>
      <c r="I29" s="3" t="s">
        <v>277</v>
      </c>
      <c r="J29" s="3" t="s">
        <v>77</v>
      </c>
      <c r="K29" s="3" t="s">
        <v>442</v>
      </c>
      <c r="L29" s="3" t="s">
        <v>22</v>
      </c>
      <c r="M29" s="3" t="s">
        <v>363</v>
      </c>
      <c r="N29" s="3" t="s">
        <v>470</v>
      </c>
      <c r="O29" s="3" t="s">
        <v>443</v>
      </c>
      <c r="P29" s="3" t="s">
        <v>21</v>
      </c>
      <c r="Q29" s="3" t="s">
        <v>444</v>
      </c>
    </row>
    <row r="30" spans="1:18" s="3" customFormat="1" x14ac:dyDescent="0.25">
      <c r="A30" s="3">
        <v>269</v>
      </c>
      <c r="B30" s="5">
        <v>30632869</v>
      </c>
      <c r="C30" s="3">
        <v>4</v>
      </c>
      <c r="D30" s="3" t="s">
        <v>439</v>
      </c>
      <c r="E30" s="3" t="s">
        <v>440</v>
      </c>
      <c r="F30" s="3" t="s">
        <v>18</v>
      </c>
      <c r="G30" s="3" t="s">
        <v>19</v>
      </c>
      <c r="H30" s="3" t="s">
        <v>450</v>
      </c>
      <c r="I30" s="3" t="s">
        <v>273</v>
      </c>
      <c r="J30" s="3" t="s">
        <v>77</v>
      </c>
      <c r="K30" s="3" t="s">
        <v>442</v>
      </c>
      <c r="L30" s="3" t="s">
        <v>22</v>
      </c>
      <c r="M30" s="3" t="s">
        <v>471</v>
      </c>
      <c r="N30" s="3" t="s">
        <v>472</v>
      </c>
      <c r="O30" s="3" t="s">
        <v>443</v>
      </c>
      <c r="P30" s="3" t="s">
        <v>21</v>
      </c>
      <c r="Q30" s="3" t="s">
        <v>457</v>
      </c>
    </row>
    <row r="31" spans="1:18" s="3" customFormat="1" x14ac:dyDescent="0.25">
      <c r="A31" s="3">
        <v>299</v>
      </c>
      <c r="B31" s="5">
        <v>31085392</v>
      </c>
      <c r="C31" s="3">
        <v>3</v>
      </c>
      <c r="D31" s="3" t="s">
        <v>254</v>
      </c>
      <c r="E31" s="3" t="s">
        <v>255</v>
      </c>
      <c r="F31" s="3" t="s">
        <v>18</v>
      </c>
      <c r="G31" s="3" t="s">
        <v>19</v>
      </c>
      <c r="H31" s="3" t="s">
        <v>487</v>
      </c>
      <c r="I31" s="3" t="s">
        <v>21</v>
      </c>
      <c r="J31" s="3" t="s">
        <v>488</v>
      </c>
      <c r="K31" s="3" t="s">
        <v>21</v>
      </c>
      <c r="L31" s="3" t="s">
        <v>22</v>
      </c>
      <c r="M31" s="3" t="s">
        <v>21</v>
      </c>
      <c r="N31" s="3" t="s">
        <v>21</v>
      </c>
      <c r="O31" s="3" t="s">
        <v>402</v>
      </c>
      <c r="P31" s="3" t="s">
        <v>21</v>
      </c>
      <c r="Q31" s="3" t="s">
        <v>1341</v>
      </c>
    </row>
    <row r="32" spans="1:18" s="3" customFormat="1" x14ac:dyDescent="0.25">
      <c r="A32" s="3">
        <v>300</v>
      </c>
      <c r="B32" s="5">
        <v>31176262</v>
      </c>
      <c r="C32" s="3">
        <v>1</v>
      </c>
      <c r="D32" s="3" t="s">
        <v>489</v>
      </c>
      <c r="E32" s="3" t="s">
        <v>169</v>
      </c>
      <c r="F32" s="3" t="s">
        <v>18</v>
      </c>
      <c r="G32" s="3" t="s">
        <v>19</v>
      </c>
      <c r="H32" s="3" t="s">
        <v>21</v>
      </c>
      <c r="I32" s="3" t="s">
        <v>136</v>
      </c>
      <c r="J32" s="3" t="s">
        <v>490</v>
      </c>
      <c r="K32" s="3" t="s">
        <v>21</v>
      </c>
      <c r="L32" s="8" t="s">
        <v>22</v>
      </c>
      <c r="M32" s="3" t="s">
        <v>94</v>
      </c>
      <c r="N32" s="3" t="s">
        <v>491</v>
      </c>
      <c r="O32" s="3" t="s">
        <v>492</v>
      </c>
      <c r="P32" s="3" t="s">
        <v>296</v>
      </c>
      <c r="Q32" s="3" t="s">
        <v>493</v>
      </c>
    </row>
    <row r="33" spans="1:17" s="3" customFormat="1" x14ac:dyDescent="0.25">
      <c r="A33" s="3">
        <v>314</v>
      </c>
      <c r="B33" s="5">
        <v>31286978</v>
      </c>
      <c r="C33" s="3">
        <v>1</v>
      </c>
      <c r="D33" s="3" t="s">
        <v>502</v>
      </c>
      <c r="E33" s="3" t="s">
        <v>440</v>
      </c>
      <c r="F33" s="3" t="s">
        <v>18</v>
      </c>
      <c r="G33" s="3" t="s">
        <v>19</v>
      </c>
      <c r="H33" s="3" t="s">
        <v>50</v>
      </c>
      <c r="I33" s="3" t="s">
        <v>503</v>
      </c>
      <c r="J33" s="3" t="s">
        <v>504</v>
      </c>
      <c r="K33" s="3" t="s">
        <v>21</v>
      </c>
      <c r="L33" s="3" t="s">
        <v>22</v>
      </c>
      <c r="M33" s="3" t="s">
        <v>505</v>
      </c>
      <c r="N33" s="3" t="s">
        <v>506</v>
      </c>
      <c r="O33" s="3" t="s">
        <v>507</v>
      </c>
      <c r="P33" s="3" t="s">
        <v>21</v>
      </c>
      <c r="Q33" s="3" t="s">
        <v>508</v>
      </c>
    </row>
    <row r="34" spans="1:17" s="3" customFormat="1" x14ac:dyDescent="0.25">
      <c r="A34" s="3">
        <v>315</v>
      </c>
      <c r="B34" s="5">
        <v>31286978</v>
      </c>
      <c r="C34" s="3">
        <v>2</v>
      </c>
      <c r="D34" s="3" t="s">
        <v>509</v>
      </c>
      <c r="E34" s="3" t="s">
        <v>440</v>
      </c>
      <c r="F34" s="3" t="s">
        <v>18</v>
      </c>
      <c r="G34" s="3" t="s">
        <v>19</v>
      </c>
      <c r="H34" s="3" t="s">
        <v>50</v>
      </c>
      <c r="I34" s="3" t="s">
        <v>510</v>
      </c>
      <c r="J34" s="3" t="s">
        <v>504</v>
      </c>
      <c r="K34" s="3" t="s">
        <v>21</v>
      </c>
      <c r="L34" s="3" t="s">
        <v>22</v>
      </c>
      <c r="M34" s="3" t="s">
        <v>511</v>
      </c>
      <c r="N34" s="3" t="s">
        <v>512</v>
      </c>
      <c r="O34" s="3" t="s">
        <v>507</v>
      </c>
      <c r="P34" s="3" t="s">
        <v>21</v>
      </c>
      <c r="Q34" s="3" t="s">
        <v>513</v>
      </c>
    </row>
    <row r="35" spans="1:17" s="3" customFormat="1" x14ac:dyDescent="0.25">
      <c r="A35" s="3">
        <v>316</v>
      </c>
      <c r="B35" s="5">
        <v>31286978</v>
      </c>
      <c r="C35" s="3">
        <v>3</v>
      </c>
      <c r="D35" s="3" t="s">
        <v>514</v>
      </c>
      <c r="E35" s="3" t="s">
        <v>440</v>
      </c>
      <c r="F35" s="3" t="s">
        <v>18</v>
      </c>
      <c r="G35" s="3" t="s">
        <v>19</v>
      </c>
      <c r="H35" s="3" t="s">
        <v>50</v>
      </c>
      <c r="I35" s="3" t="s">
        <v>398</v>
      </c>
      <c r="J35" s="3" t="s">
        <v>504</v>
      </c>
      <c r="K35" s="3" t="s">
        <v>21</v>
      </c>
      <c r="L35" s="3" t="s">
        <v>22</v>
      </c>
      <c r="M35" s="3" t="s">
        <v>515</v>
      </c>
      <c r="N35" s="3" t="s">
        <v>516</v>
      </c>
      <c r="O35" s="3" t="s">
        <v>507</v>
      </c>
      <c r="P35" s="3" t="s">
        <v>21</v>
      </c>
      <c r="Q35" s="3" t="s">
        <v>517</v>
      </c>
    </row>
    <row r="36" spans="1:17" s="3" customFormat="1" x14ac:dyDescent="0.25">
      <c r="A36" s="3">
        <v>317</v>
      </c>
      <c r="B36" s="5">
        <v>31286978</v>
      </c>
      <c r="C36" s="3">
        <v>4</v>
      </c>
      <c r="D36" s="3" t="s">
        <v>518</v>
      </c>
      <c r="E36" s="3" t="s">
        <v>440</v>
      </c>
      <c r="F36" s="3" t="s">
        <v>18</v>
      </c>
      <c r="G36" s="3" t="s">
        <v>19</v>
      </c>
      <c r="H36" s="3" t="s">
        <v>50</v>
      </c>
      <c r="I36" s="3" t="s">
        <v>519</v>
      </c>
      <c r="J36" s="3" t="s">
        <v>504</v>
      </c>
      <c r="K36" s="3" t="s">
        <v>21</v>
      </c>
      <c r="L36" s="3" t="s">
        <v>22</v>
      </c>
      <c r="M36" s="3" t="s">
        <v>520</v>
      </c>
      <c r="N36" s="3" t="s">
        <v>521</v>
      </c>
      <c r="O36" s="3" t="s">
        <v>522</v>
      </c>
      <c r="P36" s="3" t="s">
        <v>21</v>
      </c>
      <c r="Q36" s="3" t="s">
        <v>523</v>
      </c>
    </row>
    <row r="37" spans="1:17" s="3" customFormat="1" x14ac:dyDescent="0.25">
      <c r="A37" s="3">
        <v>318</v>
      </c>
      <c r="B37" s="5">
        <v>31300704</v>
      </c>
      <c r="C37" s="3">
        <v>1</v>
      </c>
      <c r="D37" s="3" t="s">
        <v>524</v>
      </c>
      <c r="E37" s="3" t="s">
        <v>169</v>
      </c>
      <c r="F37" s="3" t="s">
        <v>18</v>
      </c>
      <c r="G37" s="3" t="s">
        <v>19</v>
      </c>
      <c r="H37" s="3" t="s">
        <v>21</v>
      </c>
      <c r="I37" s="3" t="s">
        <v>21</v>
      </c>
      <c r="J37" s="3" t="s">
        <v>525</v>
      </c>
      <c r="K37" s="3" t="s">
        <v>526</v>
      </c>
      <c r="L37" s="3" t="s">
        <v>22</v>
      </c>
      <c r="M37" s="3" t="s">
        <v>527</v>
      </c>
      <c r="N37" s="3" t="s">
        <v>528</v>
      </c>
      <c r="O37" s="3" t="s">
        <v>418</v>
      </c>
      <c r="P37" s="3" t="s">
        <v>21</v>
      </c>
      <c r="Q37" s="3" t="s">
        <v>529</v>
      </c>
    </row>
    <row r="38" spans="1:17" s="3" customFormat="1" x14ac:dyDescent="0.25">
      <c r="A38" s="3">
        <v>319</v>
      </c>
      <c r="B38" s="5">
        <v>31300704</v>
      </c>
      <c r="C38" s="3">
        <v>2</v>
      </c>
      <c r="D38" s="3" t="s">
        <v>168</v>
      </c>
      <c r="E38" s="3" t="s">
        <v>219</v>
      </c>
      <c r="F38" s="3" t="s">
        <v>18</v>
      </c>
      <c r="G38" s="3" t="s">
        <v>19</v>
      </c>
      <c r="H38" s="3" t="s">
        <v>21</v>
      </c>
      <c r="I38" s="3" t="s">
        <v>21</v>
      </c>
      <c r="J38" s="3" t="s">
        <v>525</v>
      </c>
      <c r="K38" s="3" t="s">
        <v>526</v>
      </c>
      <c r="L38" s="3" t="s">
        <v>22</v>
      </c>
      <c r="M38" s="3" t="s">
        <v>530</v>
      </c>
      <c r="N38" s="3" t="s">
        <v>531</v>
      </c>
      <c r="O38" s="3" t="s">
        <v>532</v>
      </c>
      <c r="P38" s="3" t="s">
        <v>21</v>
      </c>
      <c r="Q38" s="3" t="s">
        <v>533</v>
      </c>
    </row>
    <row r="39" spans="1:17" s="3" customFormat="1" x14ac:dyDescent="0.25">
      <c r="A39" s="3">
        <v>321</v>
      </c>
      <c r="B39" s="5">
        <v>31425731</v>
      </c>
      <c r="C39" s="3">
        <v>2</v>
      </c>
      <c r="D39" s="3" t="s">
        <v>404</v>
      </c>
      <c r="E39" s="3" t="s">
        <v>169</v>
      </c>
      <c r="F39" s="3" t="s">
        <v>18</v>
      </c>
      <c r="G39" s="3" t="s">
        <v>19</v>
      </c>
      <c r="H39" s="3" t="s">
        <v>344</v>
      </c>
      <c r="I39" s="3" t="s">
        <v>181</v>
      </c>
      <c r="J39" s="3" t="s">
        <v>89</v>
      </c>
      <c r="K39" s="3" t="s">
        <v>21</v>
      </c>
      <c r="L39" s="3" t="s">
        <v>53</v>
      </c>
      <c r="M39" s="3" t="s">
        <v>535</v>
      </c>
      <c r="N39" s="3" t="s">
        <v>203</v>
      </c>
      <c r="O39" s="3" t="s">
        <v>536</v>
      </c>
      <c r="P39" s="3" t="s">
        <v>21</v>
      </c>
      <c r="Q39" s="3" t="s">
        <v>537</v>
      </c>
    </row>
    <row r="40" spans="1:17" s="3" customFormat="1" x14ac:dyDescent="0.25">
      <c r="A40" s="3">
        <v>323</v>
      </c>
      <c r="B40" s="5">
        <v>31425731</v>
      </c>
      <c r="C40" s="3">
        <v>4</v>
      </c>
      <c r="D40" s="3" t="s">
        <v>404</v>
      </c>
      <c r="E40" s="3" t="s">
        <v>169</v>
      </c>
      <c r="F40" s="3" t="s">
        <v>18</v>
      </c>
      <c r="G40" s="3" t="s">
        <v>19</v>
      </c>
      <c r="H40" s="3" t="s">
        <v>534</v>
      </c>
      <c r="I40" s="3" t="s">
        <v>311</v>
      </c>
      <c r="J40" s="3" t="s">
        <v>89</v>
      </c>
      <c r="K40" s="3" t="s">
        <v>21</v>
      </c>
      <c r="L40" s="3" t="s">
        <v>53</v>
      </c>
      <c r="M40" s="3" t="s">
        <v>539</v>
      </c>
      <c r="N40" s="3" t="s">
        <v>189</v>
      </c>
      <c r="O40" s="3" t="s">
        <v>540</v>
      </c>
      <c r="P40" s="3" t="s">
        <v>21</v>
      </c>
      <c r="Q40" s="3" t="s">
        <v>541</v>
      </c>
    </row>
    <row r="41" spans="1:17" s="3" customFormat="1" x14ac:dyDescent="0.25">
      <c r="A41" s="3">
        <v>367</v>
      </c>
      <c r="B41" s="5">
        <v>32413889</v>
      </c>
      <c r="C41" s="3">
        <v>1</v>
      </c>
      <c r="D41" s="3" t="s">
        <v>434</v>
      </c>
      <c r="E41" s="3" t="s">
        <v>99</v>
      </c>
      <c r="F41" s="3" t="s">
        <v>18</v>
      </c>
      <c r="G41" s="3" t="s">
        <v>19</v>
      </c>
      <c r="H41" s="3" t="s">
        <v>568</v>
      </c>
      <c r="I41" s="3" t="s">
        <v>21</v>
      </c>
      <c r="J41" s="3" t="s">
        <v>569</v>
      </c>
      <c r="K41" s="3" t="s">
        <v>570</v>
      </c>
      <c r="L41" s="3" t="s">
        <v>22</v>
      </c>
      <c r="M41" s="3" t="s">
        <v>571</v>
      </c>
      <c r="N41" s="3" t="s">
        <v>182</v>
      </c>
      <c r="O41" s="3" t="s">
        <v>540</v>
      </c>
      <c r="P41" s="3" t="s">
        <v>21</v>
      </c>
      <c r="Q41" s="3" t="s">
        <v>572</v>
      </c>
    </row>
    <row r="42" spans="1:17" s="3" customFormat="1" x14ac:dyDescent="0.25">
      <c r="A42" s="3">
        <v>368</v>
      </c>
      <c r="B42" s="5">
        <v>32413889</v>
      </c>
      <c r="C42" s="3">
        <v>2</v>
      </c>
      <c r="D42" s="3" t="s">
        <v>434</v>
      </c>
      <c r="E42" s="3" t="s">
        <v>99</v>
      </c>
      <c r="F42" s="3" t="s">
        <v>18</v>
      </c>
      <c r="G42" s="3" t="s">
        <v>19</v>
      </c>
      <c r="H42" s="3" t="s">
        <v>573</v>
      </c>
      <c r="I42" s="3" t="s">
        <v>21</v>
      </c>
      <c r="J42" s="3" t="s">
        <v>21</v>
      </c>
      <c r="K42" s="3" t="s">
        <v>574</v>
      </c>
      <c r="L42" s="3" t="s">
        <v>22</v>
      </c>
      <c r="M42" s="3" t="s">
        <v>575</v>
      </c>
      <c r="N42" s="3" t="s">
        <v>31</v>
      </c>
      <c r="O42" s="3" t="s">
        <v>576</v>
      </c>
      <c r="P42" s="3" t="s">
        <v>21</v>
      </c>
      <c r="Q42" s="3" t="s">
        <v>577</v>
      </c>
    </row>
    <row r="43" spans="1:17" s="3" customFormat="1" x14ac:dyDescent="0.25">
      <c r="A43" s="3">
        <v>369</v>
      </c>
      <c r="B43" s="5">
        <v>32413889</v>
      </c>
      <c r="C43" s="3">
        <v>3</v>
      </c>
      <c r="D43" s="3" t="s">
        <v>142</v>
      </c>
      <c r="E43" s="3" t="s">
        <v>99</v>
      </c>
      <c r="F43" s="3" t="s">
        <v>18</v>
      </c>
      <c r="G43" s="3" t="s">
        <v>19</v>
      </c>
      <c r="H43" s="3" t="s">
        <v>568</v>
      </c>
      <c r="I43" s="3" t="s">
        <v>21</v>
      </c>
      <c r="J43" s="3" t="s">
        <v>569</v>
      </c>
      <c r="K43" s="3" t="s">
        <v>570</v>
      </c>
      <c r="L43" s="3" t="s">
        <v>22</v>
      </c>
      <c r="M43" s="3" t="s">
        <v>578</v>
      </c>
      <c r="N43" s="3" t="s">
        <v>97</v>
      </c>
      <c r="O43" s="3" t="s">
        <v>336</v>
      </c>
      <c r="P43" s="3" t="s">
        <v>21</v>
      </c>
      <c r="Q43" s="3" t="s">
        <v>579</v>
      </c>
    </row>
    <row r="44" spans="1:17" s="3" customFormat="1" x14ac:dyDescent="0.25">
      <c r="A44" s="3">
        <v>370</v>
      </c>
      <c r="B44" s="5">
        <v>32413889</v>
      </c>
      <c r="C44" s="3">
        <v>4</v>
      </c>
      <c r="D44" s="3" t="s">
        <v>142</v>
      </c>
      <c r="E44" s="3" t="s">
        <v>99</v>
      </c>
      <c r="F44" s="3" t="s">
        <v>18</v>
      </c>
      <c r="G44" s="3" t="s">
        <v>19</v>
      </c>
      <c r="H44" s="3" t="s">
        <v>573</v>
      </c>
      <c r="I44" s="3" t="s">
        <v>21</v>
      </c>
      <c r="J44" s="3" t="s">
        <v>21</v>
      </c>
      <c r="K44" s="3" t="s">
        <v>574</v>
      </c>
      <c r="L44" s="3" t="s">
        <v>22</v>
      </c>
      <c r="M44" s="3" t="s">
        <v>58</v>
      </c>
      <c r="N44" s="3" t="s">
        <v>491</v>
      </c>
      <c r="O44" s="3" t="s">
        <v>580</v>
      </c>
      <c r="P44" s="3" t="s">
        <v>21</v>
      </c>
      <c r="Q44" s="3" t="s">
        <v>579</v>
      </c>
    </row>
    <row r="45" spans="1:17" s="3" customFormat="1" x14ac:dyDescent="0.25">
      <c r="A45" s="3">
        <v>407</v>
      </c>
      <c r="B45" s="5">
        <v>34187289</v>
      </c>
      <c r="C45" s="3">
        <v>2</v>
      </c>
      <c r="D45" s="3" t="s">
        <v>67</v>
      </c>
      <c r="E45" s="3" t="s">
        <v>44</v>
      </c>
      <c r="F45" s="3" t="s">
        <v>18</v>
      </c>
      <c r="G45" s="3" t="s">
        <v>599</v>
      </c>
      <c r="H45" s="3" t="s">
        <v>601</v>
      </c>
      <c r="I45" s="3" t="s">
        <v>21</v>
      </c>
      <c r="J45" s="3" t="s">
        <v>69</v>
      </c>
      <c r="K45" s="3" t="s">
        <v>600</v>
      </c>
      <c r="L45" s="3" t="s">
        <v>22</v>
      </c>
      <c r="M45" s="3" t="s">
        <v>21</v>
      </c>
      <c r="N45" s="3" t="s">
        <v>21</v>
      </c>
      <c r="O45" s="3" t="s">
        <v>602</v>
      </c>
      <c r="P45" s="3" t="s">
        <v>21</v>
      </c>
      <c r="Q45" s="3" t="s">
        <v>603</v>
      </c>
    </row>
    <row r="46" spans="1:17" s="3" customFormat="1" x14ac:dyDescent="0.25">
      <c r="A46" s="3">
        <v>411</v>
      </c>
      <c r="B46" s="5">
        <v>34187289</v>
      </c>
      <c r="C46" s="3">
        <v>6</v>
      </c>
      <c r="D46" s="3" t="s">
        <v>555</v>
      </c>
      <c r="E46" s="3" t="s">
        <v>475</v>
      </c>
      <c r="F46" s="3" t="s">
        <v>18</v>
      </c>
      <c r="G46" s="3" t="s">
        <v>604</v>
      </c>
      <c r="H46" s="3" t="s">
        <v>601</v>
      </c>
      <c r="I46" s="3" t="s">
        <v>21</v>
      </c>
      <c r="J46" s="3" t="s">
        <v>69</v>
      </c>
      <c r="K46" s="3" t="s">
        <v>600</v>
      </c>
      <c r="L46" s="3" t="s">
        <v>22</v>
      </c>
      <c r="M46" s="3" t="s">
        <v>21</v>
      </c>
      <c r="N46" s="3" t="s">
        <v>21</v>
      </c>
      <c r="O46" s="3" t="s">
        <v>605</v>
      </c>
      <c r="P46" s="3" t="s">
        <v>21</v>
      </c>
      <c r="Q46" s="3" t="s">
        <v>606</v>
      </c>
    </row>
    <row r="47" spans="1:17" s="3" customFormat="1" x14ac:dyDescent="0.25">
      <c r="A47" s="3">
        <v>415</v>
      </c>
      <c r="B47" s="5">
        <v>34187289</v>
      </c>
      <c r="C47" s="3">
        <v>10</v>
      </c>
      <c r="D47" s="3" t="s">
        <v>607</v>
      </c>
      <c r="E47" s="3" t="s">
        <v>99</v>
      </c>
      <c r="F47" s="3" t="s">
        <v>18</v>
      </c>
      <c r="G47" s="3" t="s">
        <v>608</v>
      </c>
      <c r="H47" s="3" t="s">
        <v>601</v>
      </c>
      <c r="I47" s="3" t="s">
        <v>21</v>
      </c>
      <c r="J47" s="3" t="s">
        <v>69</v>
      </c>
      <c r="K47" s="3" t="s">
        <v>600</v>
      </c>
      <c r="L47" s="3" t="s">
        <v>22</v>
      </c>
      <c r="M47" s="3" t="s">
        <v>21</v>
      </c>
      <c r="N47" s="3" t="s">
        <v>21</v>
      </c>
      <c r="O47" s="3" t="s">
        <v>327</v>
      </c>
      <c r="P47" s="3" t="s">
        <v>21</v>
      </c>
      <c r="Q47" s="3" t="s">
        <v>609</v>
      </c>
    </row>
    <row r="48" spans="1:17" s="3" customFormat="1" x14ac:dyDescent="0.25">
      <c r="A48" s="3">
        <v>418</v>
      </c>
      <c r="B48" s="5">
        <v>34513712</v>
      </c>
      <c r="C48" s="3">
        <v>1</v>
      </c>
      <c r="D48" s="3" t="s">
        <v>610</v>
      </c>
      <c r="E48" s="3" t="s">
        <v>611</v>
      </c>
      <c r="F48" s="3" t="s">
        <v>28</v>
      </c>
      <c r="G48" s="3" t="s">
        <v>612</v>
      </c>
      <c r="H48" s="3" t="s">
        <v>563</v>
      </c>
      <c r="I48" s="3" t="s">
        <v>315</v>
      </c>
      <c r="J48" s="3" t="s">
        <v>613</v>
      </c>
      <c r="K48" s="3" t="s">
        <v>21</v>
      </c>
      <c r="L48" s="3" t="s">
        <v>53</v>
      </c>
      <c r="M48" s="3" t="s">
        <v>614</v>
      </c>
      <c r="N48" s="3" t="s">
        <v>615</v>
      </c>
      <c r="O48" s="3" t="s">
        <v>565</v>
      </c>
      <c r="P48" s="3" t="s">
        <v>21</v>
      </c>
      <c r="Q48" s="3" t="s">
        <v>616</v>
      </c>
    </row>
    <row r="49" spans="1:17" s="3" customFormat="1" x14ac:dyDescent="0.25">
      <c r="A49" s="3">
        <v>426</v>
      </c>
      <c r="B49" s="5">
        <v>35196495</v>
      </c>
      <c r="C49" s="3">
        <v>5</v>
      </c>
      <c r="D49" s="3" t="s">
        <v>620</v>
      </c>
      <c r="E49" s="3" t="s">
        <v>169</v>
      </c>
      <c r="F49" s="3" t="s">
        <v>18</v>
      </c>
      <c r="G49" s="3" t="s">
        <v>19</v>
      </c>
      <c r="H49" s="3" t="s">
        <v>546</v>
      </c>
      <c r="I49" s="3" t="s">
        <v>621</v>
      </c>
      <c r="J49" s="3" t="s">
        <v>618</v>
      </c>
      <c r="K49" s="3" t="s">
        <v>84</v>
      </c>
      <c r="L49" s="3" t="s">
        <v>22</v>
      </c>
      <c r="M49" s="3" t="s">
        <v>79</v>
      </c>
      <c r="N49" s="3" t="s">
        <v>340</v>
      </c>
      <c r="O49" s="3" t="s">
        <v>622</v>
      </c>
      <c r="P49" s="3" t="s">
        <v>21</v>
      </c>
      <c r="Q49" s="3" t="s">
        <v>623</v>
      </c>
    </row>
    <row r="50" spans="1:17" s="3" customFormat="1" x14ac:dyDescent="0.25">
      <c r="A50" s="3">
        <v>427</v>
      </c>
      <c r="B50" s="5">
        <v>35196495</v>
      </c>
      <c r="C50" s="3">
        <v>6</v>
      </c>
      <c r="D50" s="3" t="s">
        <v>617</v>
      </c>
      <c r="E50" s="3" t="s">
        <v>169</v>
      </c>
      <c r="F50" s="3" t="s">
        <v>18</v>
      </c>
      <c r="G50" s="3" t="s">
        <v>19</v>
      </c>
      <c r="H50" s="3" t="s">
        <v>546</v>
      </c>
      <c r="I50" s="3" t="s">
        <v>29</v>
      </c>
      <c r="J50" s="3" t="s">
        <v>618</v>
      </c>
      <c r="K50" s="3" t="s">
        <v>84</v>
      </c>
      <c r="L50" s="3" t="s">
        <v>22</v>
      </c>
      <c r="M50" s="3" t="s">
        <v>624</v>
      </c>
      <c r="N50" s="3" t="s">
        <v>625</v>
      </c>
      <c r="O50" s="3" t="s">
        <v>626</v>
      </c>
      <c r="P50" s="3" t="s">
        <v>21</v>
      </c>
      <c r="Q50" s="3" t="s">
        <v>627</v>
      </c>
    </row>
    <row r="51" spans="1:17" s="3" customFormat="1" x14ac:dyDescent="0.25">
      <c r="A51" s="3">
        <v>439</v>
      </c>
      <c r="B51" s="5">
        <v>22449005</v>
      </c>
      <c r="C51" s="3">
        <v>1</v>
      </c>
      <c r="D51" s="3" t="s">
        <v>633</v>
      </c>
      <c r="E51" s="3" t="s">
        <v>634</v>
      </c>
      <c r="F51" s="3" t="s">
        <v>28</v>
      </c>
      <c r="G51" s="3" t="s">
        <v>19</v>
      </c>
      <c r="H51" s="3" t="s">
        <v>90</v>
      </c>
      <c r="I51" s="3" t="s">
        <v>21</v>
      </c>
      <c r="J51" s="3" t="s">
        <v>88</v>
      </c>
      <c r="K51" s="3" t="s">
        <v>26</v>
      </c>
      <c r="L51" s="3" t="s">
        <v>22</v>
      </c>
      <c r="M51" s="3" t="s">
        <v>21</v>
      </c>
      <c r="N51" s="3" t="s">
        <v>21</v>
      </c>
      <c r="O51" s="3" t="s">
        <v>635</v>
      </c>
      <c r="P51" s="3" t="s">
        <v>21</v>
      </c>
      <c r="Q51" s="3" t="s">
        <v>636</v>
      </c>
    </row>
    <row r="52" spans="1:17" s="3" customFormat="1" x14ac:dyDescent="0.25">
      <c r="A52" s="3">
        <v>448</v>
      </c>
      <c r="B52" s="5">
        <v>23415104</v>
      </c>
      <c r="C52" s="3">
        <v>1</v>
      </c>
      <c r="D52" s="3" t="s">
        <v>323</v>
      </c>
      <c r="E52" s="3" t="s">
        <v>637</v>
      </c>
      <c r="F52" s="3" t="s">
        <v>28</v>
      </c>
      <c r="G52" s="3" t="s">
        <v>19</v>
      </c>
      <c r="H52" s="3" t="s">
        <v>21</v>
      </c>
      <c r="I52" s="3" t="s">
        <v>21</v>
      </c>
      <c r="J52" s="3" t="s">
        <v>638</v>
      </c>
      <c r="K52" s="3" t="s">
        <v>639</v>
      </c>
      <c r="L52" s="3" t="s">
        <v>22</v>
      </c>
      <c r="M52" s="3" t="s">
        <v>21</v>
      </c>
      <c r="N52" s="3" t="s">
        <v>21</v>
      </c>
      <c r="O52" s="3" t="s">
        <v>640</v>
      </c>
      <c r="P52" s="3" t="s">
        <v>21</v>
      </c>
      <c r="Q52" s="3" t="s">
        <v>641</v>
      </c>
    </row>
    <row r="53" spans="1:17" s="3" customFormat="1" x14ac:dyDescent="0.25">
      <c r="A53" s="3">
        <v>449</v>
      </c>
      <c r="B53" s="5">
        <v>25844944</v>
      </c>
      <c r="C53" s="3">
        <v>1</v>
      </c>
      <c r="D53" s="3" t="s">
        <v>129</v>
      </c>
      <c r="E53" s="3" t="s">
        <v>86</v>
      </c>
      <c r="F53" s="3" t="s">
        <v>28</v>
      </c>
      <c r="G53" s="3" t="s">
        <v>19</v>
      </c>
      <c r="H53" s="3" t="s">
        <v>325</v>
      </c>
      <c r="I53" s="3" t="s">
        <v>21</v>
      </c>
      <c r="J53" s="3" t="s">
        <v>632</v>
      </c>
      <c r="K53" s="3" t="s">
        <v>21</v>
      </c>
      <c r="L53" s="3" t="s">
        <v>22</v>
      </c>
      <c r="M53" s="3" t="s">
        <v>21</v>
      </c>
      <c r="N53" s="3" t="s">
        <v>21</v>
      </c>
      <c r="O53" s="3" t="s">
        <v>642</v>
      </c>
      <c r="P53" s="3" t="s">
        <v>21</v>
      </c>
      <c r="Q53" s="3" t="s">
        <v>643</v>
      </c>
    </row>
    <row r="54" spans="1:17" s="3" customFormat="1" x14ac:dyDescent="0.25">
      <c r="A54" s="3">
        <v>450</v>
      </c>
      <c r="B54" s="3">
        <v>26452569</v>
      </c>
      <c r="C54" s="3">
        <v>1</v>
      </c>
      <c r="D54" s="3" t="s">
        <v>644</v>
      </c>
      <c r="E54" s="3" t="s">
        <v>86</v>
      </c>
      <c r="F54" s="3" t="s">
        <v>28</v>
      </c>
      <c r="G54" s="3" t="s">
        <v>19</v>
      </c>
      <c r="H54" s="3" t="s">
        <v>645</v>
      </c>
      <c r="I54" s="3" t="s">
        <v>101</v>
      </c>
      <c r="J54" s="3" t="s">
        <v>20</v>
      </c>
      <c r="K54" s="3" t="s">
        <v>21</v>
      </c>
      <c r="L54" s="3" t="s">
        <v>53</v>
      </c>
      <c r="M54" s="3" t="s">
        <v>21</v>
      </c>
      <c r="N54" s="3" t="s">
        <v>21</v>
      </c>
      <c r="O54" s="3" t="s">
        <v>646</v>
      </c>
      <c r="P54" s="3" t="s">
        <v>21</v>
      </c>
      <c r="Q54" s="3" t="s">
        <v>647</v>
      </c>
    </row>
    <row r="55" spans="1:17" s="3" customFormat="1" x14ac:dyDescent="0.25">
      <c r="A55" s="3">
        <v>451</v>
      </c>
      <c r="B55" s="3">
        <v>26452569</v>
      </c>
      <c r="C55" s="3">
        <v>2</v>
      </c>
      <c r="D55" s="3" t="s">
        <v>644</v>
      </c>
      <c r="E55" s="3" t="s">
        <v>86</v>
      </c>
      <c r="F55" s="3" t="s">
        <v>28</v>
      </c>
      <c r="G55" s="3" t="s">
        <v>19</v>
      </c>
      <c r="H55" s="3" t="s">
        <v>648</v>
      </c>
      <c r="I55" s="3" t="s">
        <v>136</v>
      </c>
      <c r="J55" s="3" t="s">
        <v>20</v>
      </c>
      <c r="K55" s="3" t="s">
        <v>21</v>
      </c>
      <c r="L55" s="3" t="s">
        <v>53</v>
      </c>
      <c r="M55" s="3" t="s">
        <v>21</v>
      </c>
      <c r="N55" s="3" t="s">
        <v>21</v>
      </c>
      <c r="O55" s="3" t="s">
        <v>649</v>
      </c>
      <c r="P55" s="3" t="s">
        <v>21</v>
      </c>
      <c r="Q55" s="3" t="s">
        <v>650</v>
      </c>
    </row>
    <row r="56" spans="1:17" s="3" customFormat="1" x14ac:dyDescent="0.25">
      <c r="A56" s="3">
        <v>452</v>
      </c>
      <c r="B56" s="3">
        <v>26452569</v>
      </c>
      <c r="C56" s="3">
        <v>3</v>
      </c>
      <c r="D56" s="3" t="s">
        <v>644</v>
      </c>
      <c r="E56" s="3" t="s">
        <v>86</v>
      </c>
      <c r="F56" s="3" t="s">
        <v>28</v>
      </c>
      <c r="G56" s="3" t="s">
        <v>19</v>
      </c>
      <c r="H56" s="3" t="s">
        <v>651</v>
      </c>
      <c r="I56" s="3" t="s">
        <v>42</v>
      </c>
      <c r="J56" s="3" t="s">
        <v>20</v>
      </c>
      <c r="K56" s="3" t="s">
        <v>21</v>
      </c>
      <c r="L56" s="3" t="s">
        <v>53</v>
      </c>
      <c r="M56" s="3" t="s">
        <v>21</v>
      </c>
      <c r="N56" s="3" t="s">
        <v>21</v>
      </c>
      <c r="O56" s="3" t="s">
        <v>652</v>
      </c>
      <c r="P56" s="3" t="s">
        <v>21</v>
      </c>
      <c r="Q56" s="3" t="s">
        <v>653</v>
      </c>
    </row>
    <row r="57" spans="1:17" s="3" customFormat="1" x14ac:dyDescent="0.25">
      <c r="A57" s="3">
        <v>453</v>
      </c>
      <c r="B57" s="3">
        <v>26452569</v>
      </c>
      <c r="C57" s="3">
        <v>4</v>
      </c>
      <c r="D57" s="3" t="s">
        <v>644</v>
      </c>
      <c r="E57" s="3" t="s">
        <v>86</v>
      </c>
      <c r="F57" s="3" t="s">
        <v>28</v>
      </c>
      <c r="G57" s="3" t="s">
        <v>19</v>
      </c>
      <c r="H57" s="3" t="s">
        <v>654</v>
      </c>
      <c r="I57" s="3" t="s">
        <v>194</v>
      </c>
      <c r="J57" s="3" t="s">
        <v>20</v>
      </c>
      <c r="K57" s="3" t="s">
        <v>21</v>
      </c>
      <c r="L57" s="3" t="s">
        <v>53</v>
      </c>
      <c r="M57" s="3" t="s">
        <v>21</v>
      </c>
      <c r="N57" s="3" t="s">
        <v>21</v>
      </c>
      <c r="O57" s="3" t="s">
        <v>655</v>
      </c>
      <c r="P57" s="3" t="s">
        <v>21</v>
      </c>
      <c r="Q57" s="3" t="s">
        <v>656</v>
      </c>
    </row>
    <row r="58" spans="1:17" s="3" customFormat="1" x14ac:dyDescent="0.25">
      <c r="A58" s="3">
        <v>454</v>
      </c>
      <c r="B58" s="3">
        <v>26452569</v>
      </c>
      <c r="C58" s="3">
        <v>5</v>
      </c>
      <c r="D58" s="3" t="s">
        <v>644</v>
      </c>
      <c r="E58" s="3" t="s">
        <v>86</v>
      </c>
      <c r="F58" s="3" t="s">
        <v>28</v>
      </c>
      <c r="G58" s="3" t="s">
        <v>19</v>
      </c>
      <c r="H58" s="3" t="s">
        <v>657</v>
      </c>
      <c r="I58" s="3" t="s">
        <v>300</v>
      </c>
      <c r="J58" s="3" t="s">
        <v>20</v>
      </c>
      <c r="K58" s="3" t="s">
        <v>21</v>
      </c>
      <c r="L58" s="3" t="s">
        <v>53</v>
      </c>
      <c r="M58" s="3" t="s">
        <v>21</v>
      </c>
      <c r="N58" s="3" t="s">
        <v>21</v>
      </c>
      <c r="O58" s="3" t="s">
        <v>658</v>
      </c>
      <c r="P58" s="3" t="s">
        <v>21</v>
      </c>
      <c r="Q58" s="3" t="s">
        <v>659</v>
      </c>
    </row>
    <row r="59" spans="1:17" s="3" customFormat="1" x14ac:dyDescent="0.25">
      <c r="A59" s="3">
        <v>455</v>
      </c>
      <c r="B59" s="3">
        <v>26452569</v>
      </c>
      <c r="C59" s="3">
        <v>6</v>
      </c>
      <c r="D59" s="3" t="s">
        <v>644</v>
      </c>
      <c r="E59" s="3" t="s">
        <v>86</v>
      </c>
      <c r="F59" s="3" t="s">
        <v>28</v>
      </c>
      <c r="G59" s="3" t="s">
        <v>19</v>
      </c>
      <c r="H59" s="3" t="s">
        <v>660</v>
      </c>
      <c r="I59" s="3" t="s">
        <v>478</v>
      </c>
      <c r="J59" s="3" t="s">
        <v>20</v>
      </c>
      <c r="K59" s="3" t="s">
        <v>21</v>
      </c>
      <c r="L59" s="3" t="s">
        <v>53</v>
      </c>
      <c r="M59" s="3" t="s">
        <v>21</v>
      </c>
      <c r="N59" s="3" t="s">
        <v>21</v>
      </c>
      <c r="O59" s="3" t="s">
        <v>661</v>
      </c>
      <c r="P59" s="3" t="s">
        <v>21</v>
      </c>
      <c r="Q59" s="3" t="s">
        <v>662</v>
      </c>
    </row>
    <row r="60" spans="1:17" s="3" customFormat="1" x14ac:dyDescent="0.25">
      <c r="A60" s="3">
        <v>456</v>
      </c>
      <c r="B60" s="3">
        <v>27578260</v>
      </c>
      <c r="C60" s="3">
        <v>1</v>
      </c>
      <c r="D60" s="3" t="s">
        <v>98</v>
      </c>
      <c r="E60" s="3" t="s">
        <v>99</v>
      </c>
      <c r="F60" s="3" t="s">
        <v>18</v>
      </c>
      <c r="G60" s="3" t="s">
        <v>19</v>
      </c>
      <c r="H60" s="3" t="s">
        <v>35</v>
      </c>
      <c r="I60" s="3" t="s">
        <v>459</v>
      </c>
      <c r="J60" s="3" t="s">
        <v>663</v>
      </c>
      <c r="K60" s="3" t="s">
        <v>664</v>
      </c>
      <c r="L60" s="3" t="s">
        <v>21</v>
      </c>
      <c r="M60" s="3" t="s">
        <v>21</v>
      </c>
      <c r="N60" s="3" t="s">
        <v>21</v>
      </c>
      <c r="O60" s="3" t="s">
        <v>665</v>
      </c>
      <c r="P60" s="3" t="s">
        <v>21</v>
      </c>
      <c r="Q60" s="3" t="s">
        <v>666</v>
      </c>
    </row>
    <row r="61" spans="1:17" s="3" customFormat="1" x14ac:dyDescent="0.25">
      <c r="A61" s="3">
        <v>457</v>
      </c>
      <c r="B61" s="3">
        <v>27578260</v>
      </c>
      <c r="C61" s="3">
        <v>2</v>
      </c>
      <c r="D61" s="3" t="s">
        <v>98</v>
      </c>
      <c r="E61" s="3" t="s">
        <v>99</v>
      </c>
      <c r="F61" s="3" t="s">
        <v>18</v>
      </c>
      <c r="G61" s="3" t="s">
        <v>19</v>
      </c>
      <c r="H61" s="3" t="s">
        <v>667</v>
      </c>
      <c r="I61" s="3" t="s">
        <v>668</v>
      </c>
      <c r="J61" s="3" t="s">
        <v>663</v>
      </c>
      <c r="K61" s="3" t="s">
        <v>669</v>
      </c>
      <c r="L61" s="3" t="s">
        <v>22</v>
      </c>
      <c r="M61" s="3" t="s">
        <v>21</v>
      </c>
      <c r="N61" s="3" t="s">
        <v>21</v>
      </c>
      <c r="O61" s="3" t="s">
        <v>670</v>
      </c>
      <c r="P61" s="3" t="s">
        <v>21</v>
      </c>
      <c r="Q61" s="3" t="s">
        <v>671</v>
      </c>
    </row>
    <row r="62" spans="1:17" s="3" customFormat="1" x14ac:dyDescent="0.25">
      <c r="A62" s="3">
        <v>458</v>
      </c>
      <c r="B62" s="3">
        <v>27578260</v>
      </c>
      <c r="C62" s="3">
        <v>3</v>
      </c>
      <c r="D62" s="3" t="s">
        <v>98</v>
      </c>
      <c r="E62" s="3" t="s">
        <v>99</v>
      </c>
      <c r="F62" s="3" t="s">
        <v>18</v>
      </c>
      <c r="G62" s="3" t="s">
        <v>19</v>
      </c>
      <c r="H62" s="3" t="s">
        <v>672</v>
      </c>
      <c r="I62" s="3" t="s">
        <v>668</v>
      </c>
      <c r="J62" s="3" t="s">
        <v>663</v>
      </c>
      <c r="K62" s="3" t="s">
        <v>669</v>
      </c>
      <c r="L62" s="3" t="s">
        <v>22</v>
      </c>
      <c r="M62" s="3" t="s">
        <v>21</v>
      </c>
      <c r="N62" s="3" t="s">
        <v>21</v>
      </c>
      <c r="O62" s="3" t="s">
        <v>670</v>
      </c>
      <c r="P62" s="3" t="s">
        <v>21</v>
      </c>
      <c r="Q62" s="3" t="s">
        <v>671</v>
      </c>
    </row>
    <row r="63" spans="1:17" s="3" customFormat="1" x14ac:dyDescent="0.25">
      <c r="A63" s="3">
        <v>459</v>
      </c>
      <c r="B63" s="3">
        <v>30342967</v>
      </c>
      <c r="C63" s="3">
        <v>1</v>
      </c>
      <c r="D63" s="3" t="s">
        <v>673</v>
      </c>
      <c r="E63" s="3" t="s">
        <v>64</v>
      </c>
      <c r="F63" s="3" t="s">
        <v>28</v>
      </c>
      <c r="G63" s="3" t="s">
        <v>19</v>
      </c>
      <c r="H63" s="3" t="s">
        <v>674</v>
      </c>
      <c r="I63" s="3" t="s">
        <v>194</v>
      </c>
      <c r="J63" s="3" t="s">
        <v>335</v>
      </c>
      <c r="K63" s="3" t="s">
        <v>675</v>
      </c>
      <c r="L63" s="3" t="s">
        <v>22</v>
      </c>
      <c r="M63" s="3" t="s">
        <v>21</v>
      </c>
      <c r="N63" s="3" t="s">
        <v>21</v>
      </c>
      <c r="O63" s="3" t="s">
        <v>676</v>
      </c>
      <c r="P63" s="3" t="s">
        <v>21</v>
      </c>
      <c r="Q63" s="3" t="s">
        <v>677</v>
      </c>
    </row>
    <row r="64" spans="1:17" s="3" customFormat="1" x14ac:dyDescent="0.25">
      <c r="A64" s="3">
        <v>461</v>
      </c>
      <c r="B64" s="3">
        <v>30342967</v>
      </c>
      <c r="C64" s="3">
        <v>3</v>
      </c>
      <c r="D64" s="3" t="s">
        <v>679</v>
      </c>
      <c r="E64" s="3" t="s">
        <v>64</v>
      </c>
      <c r="F64" s="3" t="s">
        <v>28</v>
      </c>
      <c r="G64" s="3" t="s">
        <v>19</v>
      </c>
      <c r="H64" s="3" t="s">
        <v>674</v>
      </c>
      <c r="I64" s="3" t="s">
        <v>21</v>
      </c>
      <c r="J64" s="3" t="s">
        <v>335</v>
      </c>
      <c r="K64" s="3" t="s">
        <v>675</v>
      </c>
      <c r="L64" s="3" t="s">
        <v>22</v>
      </c>
      <c r="M64" s="3" t="s">
        <v>21</v>
      </c>
      <c r="N64" s="3" t="s">
        <v>21</v>
      </c>
      <c r="O64" s="3" t="s">
        <v>676</v>
      </c>
      <c r="P64" s="3" t="s">
        <v>21</v>
      </c>
      <c r="Q64" s="3" t="s">
        <v>680</v>
      </c>
    </row>
    <row r="65" spans="1:17" s="3" customFormat="1" x14ac:dyDescent="0.25">
      <c r="A65" s="3">
        <v>462</v>
      </c>
      <c r="B65" s="3">
        <v>30342967</v>
      </c>
      <c r="C65" s="3">
        <v>4</v>
      </c>
      <c r="D65" s="3" t="s">
        <v>673</v>
      </c>
      <c r="E65" s="3" t="s">
        <v>64</v>
      </c>
      <c r="F65" s="3" t="s">
        <v>28</v>
      </c>
      <c r="G65" s="3" t="s">
        <v>19</v>
      </c>
      <c r="H65" s="3" t="s">
        <v>299</v>
      </c>
      <c r="I65" s="3" t="s">
        <v>153</v>
      </c>
      <c r="J65" s="3" t="s">
        <v>45</v>
      </c>
      <c r="K65" s="3" t="s">
        <v>131</v>
      </c>
      <c r="L65" s="3" t="s">
        <v>22</v>
      </c>
      <c r="M65" s="3" t="s">
        <v>21</v>
      </c>
      <c r="N65" s="3" t="s">
        <v>21</v>
      </c>
      <c r="O65" s="3" t="s">
        <v>681</v>
      </c>
      <c r="P65" s="3" t="s">
        <v>21</v>
      </c>
      <c r="Q65" s="3" t="s">
        <v>682</v>
      </c>
    </row>
    <row r="66" spans="1:17" s="3" customFormat="1" x14ac:dyDescent="0.25">
      <c r="A66" s="3">
        <v>463</v>
      </c>
      <c r="B66" s="3">
        <v>30342967</v>
      </c>
      <c r="C66" s="3">
        <v>5</v>
      </c>
      <c r="D66" s="3" t="s">
        <v>678</v>
      </c>
      <c r="E66" s="3" t="s">
        <v>64</v>
      </c>
      <c r="F66" s="3" t="s">
        <v>28</v>
      </c>
      <c r="G66" s="3" t="s">
        <v>19</v>
      </c>
      <c r="H66" s="3" t="s">
        <v>299</v>
      </c>
      <c r="I66" s="3" t="s">
        <v>165</v>
      </c>
      <c r="J66" s="3" t="s">
        <v>45</v>
      </c>
      <c r="K66" s="3" t="s">
        <v>131</v>
      </c>
      <c r="L66" s="3" t="s">
        <v>22</v>
      </c>
      <c r="M66" s="3" t="s">
        <v>21</v>
      </c>
      <c r="N66" s="3" t="s">
        <v>21</v>
      </c>
      <c r="O66" s="3" t="s">
        <v>683</v>
      </c>
      <c r="P66" s="3" t="s">
        <v>21</v>
      </c>
      <c r="Q66" s="3" t="s">
        <v>684</v>
      </c>
    </row>
    <row r="67" spans="1:17" s="3" customFormat="1" x14ac:dyDescent="0.25">
      <c r="A67" s="3">
        <v>464</v>
      </c>
      <c r="B67" s="3">
        <v>30342967</v>
      </c>
      <c r="C67" s="3">
        <v>6</v>
      </c>
      <c r="D67" s="3" t="s">
        <v>679</v>
      </c>
      <c r="E67" s="3" t="s">
        <v>64</v>
      </c>
      <c r="F67" s="3" t="s">
        <v>28</v>
      </c>
      <c r="G67" s="3" t="s">
        <v>19</v>
      </c>
      <c r="H67" s="3" t="s">
        <v>299</v>
      </c>
      <c r="I67" s="3" t="s">
        <v>21</v>
      </c>
      <c r="J67" s="3" t="s">
        <v>45</v>
      </c>
      <c r="K67" s="3" t="s">
        <v>131</v>
      </c>
      <c r="L67" s="3" t="s">
        <v>22</v>
      </c>
      <c r="M67" s="3" t="s">
        <v>21</v>
      </c>
      <c r="N67" s="3" t="s">
        <v>21</v>
      </c>
      <c r="O67" s="3" t="s">
        <v>685</v>
      </c>
      <c r="P67" s="3" t="s">
        <v>21</v>
      </c>
      <c r="Q67" s="3" t="s">
        <v>686</v>
      </c>
    </row>
    <row r="68" spans="1:17" s="3" customFormat="1" x14ac:dyDescent="0.25">
      <c r="A68" s="3">
        <v>465</v>
      </c>
      <c r="B68" s="3">
        <v>30486506</v>
      </c>
      <c r="C68" s="3">
        <v>1</v>
      </c>
      <c r="D68" s="3" t="s">
        <v>687</v>
      </c>
      <c r="E68" s="3" t="s">
        <v>100</v>
      </c>
      <c r="F68" s="3" t="s">
        <v>18</v>
      </c>
      <c r="G68" s="3" t="s">
        <v>19</v>
      </c>
      <c r="H68" s="3" t="s">
        <v>21</v>
      </c>
      <c r="I68" s="3" t="s">
        <v>21</v>
      </c>
      <c r="J68" s="3" t="s">
        <v>688</v>
      </c>
      <c r="K68" s="3" t="s">
        <v>689</v>
      </c>
      <c r="L68" s="3" t="s">
        <v>22</v>
      </c>
      <c r="M68" s="3" t="s">
        <v>21</v>
      </c>
      <c r="N68" s="3" t="s">
        <v>21</v>
      </c>
      <c r="O68" s="3" t="s">
        <v>690</v>
      </c>
      <c r="P68" s="3" t="s">
        <v>21</v>
      </c>
      <c r="Q68" s="3" t="s">
        <v>691</v>
      </c>
    </row>
    <row r="69" spans="1:17" s="3" customFormat="1" x14ac:dyDescent="0.25">
      <c r="A69" s="3">
        <v>466</v>
      </c>
      <c r="B69" s="3">
        <v>30486506</v>
      </c>
      <c r="C69" s="3">
        <v>2</v>
      </c>
      <c r="D69" s="3" t="s">
        <v>687</v>
      </c>
      <c r="E69" s="3" t="s">
        <v>100</v>
      </c>
      <c r="F69" s="3" t="s">
        <v>18</v>
      </c>
      <c r="G69" s="3" t="s">
        <v>19</v>
      </c>
      <c r="H69" s="3" t="s">
        <v>21</v>
      </c>
      <c r="I69" s="3" t="s">
        <v>21</v>
      </c>
      <c r="J69" s="3" t="s">
        <v>421</v>
      </c>
      <c r="K69" s="3" t="s">
        <v>692</v>
      </c>
      <c r="L69" s="3" t="s">
        <v>22</v>
      </c>
      <c r="M69" s="3" t="s">
        <v>21</v>
      </c>
      <c r="N69" s="3" t="s">
        <v>21</v>
      </c>
      <c r="O69" s="3" t="s">
        <v>693</v>
      </c>
      <c r="P69" s="3" t="s">
        <v>21</v>
      </c>
      <c r="Q69" s="3" t="s">
        <v>694</v>
      </c>
    </row>
    <row r="70" spans="1:17" s="3" customFormat="1" x14ac:dyDescent="0.25">
      <c r="A70" s="3">
        <v>467</v>
      </c>
      <c r="B70" s="3">
        <v>30872656</v>
      </c>
      <c r="C70" s="3">
        <v>1</v>
      </c>
      <c r="D70" s="3" t="s">
        <v>644</v>
      </c>
      <c r="E70" s="3" t="s">
        <v>86</v>
      </c>
      <c r="F70" s="3" t="s">
        <v>28</v>
      </c>
      <c r="G70" s="3" t="s">
        <v>19</v>
      </c>
      <c r="H70" s="3" t="s">
        <v>651</v>
      </c>
      <c r="I70" s="3" t="s">
        <v>21</v>
      </c>
      <c r="J70" s="3" t="s">
        <v>695</v>
      </c>
      <c r="K70" s="3" t="s">
        <v>696</v>
      </c>
      <c r="L70" s="3" t="s">
        <v>21</v>
      </c>
      <c r="M70" s="3" t="s">
        <v>21</v>
      </c>
      <c r="N70" s="3" t="s">
        <v>21</v>
      </c>
      <c r="O70" s="3" t="s">
        <v>697</v>
      </c>
      <c r="P70" s="3" t="s">
        <v>21</v>
      </c>
      <c r="Q70" s="3" t="s">
        <v>698</v>
      </c>
    </row>
    <row r="71" spans="1:17" s="3" customFormat="1" x14ac:dyDescent="0.25">
      <c r="A71" s="3">
        <v>468</v>
      </c>
      <c r="B71" s="3">
        <v>26674149</v>
      </c>
      <c r="C71" s="3">
        <v>1</v>
      </c>
      <c r="D71" s="3" t="s">
        <v>699</v>
      </c>
      <c r="E71" s="3" t="s">
        <v>416</v>
      </c>
      <c r="F71" s="3" t="s">
        <v>18</v>
      </c>
      <c r="G71" s="3" t="s">
        <v>19</v>
      </c>
      <c r="H71" s="3" t="s">
        <v>21</v>
      </c>
      <c r="I71" s="3" t="s">
        <v>21</v>
      </c>
      <c r="J71" s="3" t="s">
        <v>700</v>
      </c>
      <c r="K71" s="3" t="s">
        <v>21</v>
      </c>
      <c r="L71" s="3" t="s">
        <v>22</v>
      </c>
      <c r="M71" s="3" t="s">
        <v>21</v>
      </c>
      <c r="N71" s="3" t="s">
        <v>21</v>
      </c>
      <c r="O71" s="3" t="s">
        <v>701</v>
      </c>
      <c r="P71" s="3" t="s">
        <v>21</v>
      </c>
      <c r="Q71" s="3" t="s">
        <v>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1980-2021</vt:lpstr>
      <vt:lpstr>Χρήσιμες Επεξηγήσεις</vt:lpstr>
      <vt:lpstr>DSBsRepaired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Δώρα</dc:creator>
  <cp:lastModifiedBy>Βάσω</cp:lastModifiedBy>
  <dcterms:created xsi:type="dcterms:W3CDTF">2022-07-12T01:52:50Z</dcterms:created>
  <dcterms:modified xsi:type="dcterms:W3CDTF">2022-12-22T09:03:09Z</dcterms:modified>
</cp:coreProperties>
</file>