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02" firstSheet="0" activeTab="1"/>
  </bookViews>
  <sheets>
    <sheet name="5D" sheetId="1" state="visible" r:id="rId2"/>
    <sheet name="10D" sheetId="2" state="visible" r:id="rId3"/>
    <sheet name="Freestream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<sst xmlns="http://schemas.openxmlformats.org/spreadsheetml/2006/main" count="30" uniqueCount="14">
  <si>
    <t>Position (mm)</t>
  </si>
  <si>
    <t>u_mean</t>
  </si>
  <si>
    <t>u_rms</t>
  </si>
  <si>
    <t>v_mean</t>
  </si>
  <si>
    <t>v_rms</t>
  </si>
  <si>
    <t>u_turb</t>
  </si>
  <si>
    <t>v_turb</t>
  </si>
  <si>
    <t>y/d</t>
  </si>
  <si>
    <t>deficits</t>
  </si>
  <si>
    <t>Set 1</t>
  </si>
  <si>
    <t>set2</t>
  </si>
  <si>
    <t>Freestream</t>
  </si>
  <si>
    <t>deficit</t>
  </si>
  <si>
    <t>sample 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</si>
</sst>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K2:K38 H2"/>
    </sheetView>
  </sheetViews>
  <sheetFormatPr defaultRowHeight="15"/>
  <cols>
    <col collapsed="false" hidden="false" max="1" min="1" style="0" width="13.8520408163265"/>
    <col collapsed="false" hidden="false" max="1025" min="2" style="0" width="8.8112244897959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M1" s="0" t="s">
        <v>9</v>
      </c>
      <c r="P1" s="0" t="s">
        <v>10</v>
      </c>
    </row>
    <row r="2" customFormat="false" ht="13.8" hidden="false" customHeight="false" outlineLevel="0" collapsed="false">
      <c r="A2" s="0" t="n">
        <v>0</v>
      </c>
      <c r="B2" s="0" t="n">
        <v>-0.3198</v>
      </c>
      <c r="C2" s="0" t="n">
        <v>0.0473</v>
      </c>
      <c r="D2" s="0" t="n">
        <v>-0.0259</v>
      </c>
      <c r="E2" s="0" t="n">
        <v>0.1854</v>
      </c>
      <c r="F2" s="0" t="n">
        <f aca="false">C2/ABS(B2)</f>
        <v>0.147904940587867</v>
      </c>
      <c r="G2" s="0" t="n">
        <f aca="false">E2/ABS(B2)</f>
        <v>0.579737335834897</v>
      </c>
      <c r="H2" s="0" t="n">
        <f aca="false">A2/9.5</f>
        <v>0</v>
      </c>
      <c r="J2" s="0" t="n">
        <f aca="false">B2/-0.4177</f>
        <v>0.765621259276993</v>
      </c>
      <c r="K2" s="0" t="n">
        <f aca="false">0.0031-C2</f>
        <v>-0.0442</v>
      </c>
      <c r="M2" s="0" t="n">
        <v>-2.02105263157895</v>
      </c>
      <c r="N2" s="0" t="n">
        <v>0.985396217380895</v>
      </c>
      <c r="P2" s="0" t="n">
        <v>-1.76842105263158</v>
      </c>
      <c r="Q2" s="0" t="n">
        <v>0.963370840316016</v>
      </c>
    </row>
    <row r="3" customFormat="false" ht="13.8" hidden="false" customHeight="false" outlineLevel="0" collapsed="false">
      <c r="A3" s="0" t="n">
        <v>-24</v>
      </c>
      <c r="B3" s="0" t="n">
        <v>-0.3155</v>
      </c>
      <c r="C3" s="0" t="n">
        <v>0.0492</v>
      </c>
      <c r="D3" s="0" t="n">
        <v>-0.011</v>
      </c>
      <c r="E3" s="0" t="n">
        <v>0.1861</v>
      </c>
      <c r="F3" s="0" t="n">
        <f aca="false">C3/ABS(B3)</f>
        <v>0.15594294770206</v>
      </c>
      <c r="G3" s="0" t="n">
        <f aca="false">E3/ABS(B3)</f>
        <v>0.589857369255151</v>
      </c>
      <c r="H3" s="0" t="n">
        <f aca="false">A3/95</f>
        <v>-0.252631578947368</v>
      </c>
      <c r="J3" s="0" t="n">
        <f aca="false">B3/-0.4177</f>
        <v>0.755326789561886</v>
      </c>
      <c r="K3" s="0" t="n">
        <f aca="false">0.0031-C3</f>
        <v>-0.0461</v>
      </c>
      <c r="M3" s="0" t="n">
        <v>-1.76842105263158</v>
      </c>
      <c r="N3" s="0" t="n">
        <v>0.966243715585348</v>
      </c>
      <c r="P3" s="0" t="n">
        <v>-1.51578947368421</v>
      </c>
      <c r="Q3" s="0" t="n">
        <v>0.925544649269811</v>
      </c>
    </row>
    <row r="4" customFormat="false" ht="13.8" hidden="false" customHeight="false" outlineLevel="0" collapsed="false">
      <c r="A4" s="0" t="n">
        <v>-48</v>
      </c>
      <c r="B4" s="0" t="n">
        <v>-0.3296</v>
      </c>
      <c r="C4" s="0" t="n">
        <v>0.0519</v>
      </c>
      <c r="D4" s="0" t="n">
        <v>0.0046</v>
      </c>
      <c r="E4" s="0" t="n">
        <v>0.1706</v>
      </c>
      <c r="F4" s="0" t="n">
        <f aca="false">C4/ABS(B4)</f>
        <v>0.15746359223301</v>
      </c>
      <c r="G4" s="0" t="n">
        <f aca="false">E4/ABS(B4)</f>
        <v>0.517597087378641</v>
      </c>
      <c r="H4" s="0" t="n">
        <f aca="false">A4/95</f>
        <v>-0.505263157894737</v>
      </c>
      <c r="J4" s="0" t="n">
        <f aca="false">B4/-0.4177</f>
        <v>0.789083073976538</v>
      </c>
      <c r="K4" s="0" t="n">
        <f aca="false">0.0031-C4</f>
        <v>-0.0488</v>
      </c>
      <c r="M4" s="0" t="n">
        <v>-1.51578947368421</v>
      </c>
      <c r="N4" s="0" t="n">
        <v>0.936078525257362</v>
      </c>
      <c r="P4" s="0" t="n">
        <v>-1.26315789473684</v>
      </c>
      <c r="Q4" s="0" t="n">
        <v>0.89346420876227</v>
      </c>
    </row>
    <row r="5" customFormat="false" ht="13.8" hidden="false" customHeight="false" outlineLevel="0" collapsed="false">
      <c r="A5" s="0" t="n">
        <v>-72</v>
      </c>
      <c r="B5" s="0" t="n">
        <v>-0.3416</v>
      </c>
      <c r="C5" s="0" t="n">
        <v>0.0552</v>
      </c>
      <c r="D5" s="0" t="n">
        <v>0.0018</v>
      </c>
      <c r="E5" s="0" t="n">
        <v>0.1452</v>
      </c>
      <c r="F5" s="0" t="n">
        <f aca="false">C5/ABS(B5)</f>
        <v>0.161592505854801</v>
      </c>
      <c r="G5" s="0" t="n">
        <f aca="false">E5/ABS(B5)</f>
        <v>0.425058548009368</v>
      </c>
      <c r="H5" s="0" t="n">
        <f aca="false">A5/95</f>
        <v>-0.757894736842105</v>
      </c>
      <c r="J5" s="0" t="n">
        <f aca="false">B5/-0.4177</f>
        <v>0.817811826669859</v>
      </c>
      <c r="K5" s="0" t="n">
        <f aca="false">0.0031-C5</f>
        <v>-0.0521</v>
      </c>
      <c r="M5" s="0" t="n">
        <v>-1.26315789473684</v>
      </c>
      <c r="N5" s="0" t="n">
        <v>0.889154895858271</v>
      </c>
      <c r="P5" s="0" t="n">
        <v>-1.01052631578947</v>
      </c>
      <c r="Q5" s="0" t="n">
        <v>0.841273641369404</v>
      </c>
    </row>
    <row r="6" customFormat="false" ht="13.8" hidden="false" customHeight="false" outlineLevel="0" collapsed="false">
      <c r="A6" s="0" t="n">
        <v>-96</v>
      </c>
      <c r="B6" s="0" t="n">
        <v>-0.3576</v>
      </c>
      <c r="C6" s="0" t="n">
        <v>0.0472</v>
      </c>
      <c r="D6" s="0" t="n">
        <v>0.0081</v>
      </c>
      <c r="E6" s="0" t="n">
        <v>0.1179</v>
      </c>
      <c r="F6" s="0" t="n">
        <f aca="false">C6/ABS(B6)</f>
        <v>0.131991051454139</v>
      </c>
      <c r="G6" s="0" t="n">
        <f aca="false">E6/ABS(B6)</f>
        <v>0.329697986577181</v>
      </c>
      <c r="H6" s="0" t="n">
        <f aca="false">A6/95</f>
        <v>-1.01052631578947</v>
      </c>
      <c r="J6" s="0" t="n">
        <f aca="false">B6/-0.4177</f>
        <v>0.856116830260953</v>
      </c>
      <c r="K6" s="0" t="n">
        <f aca="false">0.0031-C6</f>
        <v>-0.0441</v>
      </c>
      <c r="M6" s="0" t="n">
        <v>-1.01052631578947</v>
      </c>
      <c r="N6" s="0" t="n">
        <v>0.856116830260953</v>
      </c>
      <c r="P6" s="0" t="n">
        <v>-0.757894736842105</v>
      </c>
      <c r="Q6" s="0" t="n">
        <v>0.834809672013407</v>
      </c>
    </row>
    <row r="7" customFormat="false" ht="13.8" hidden="false" customHeight="false" outlineLevel="0" collapsed="false">
      <c r="A7" s="0" t="n">
        <v>-120</v>
      </c>
      <c r="B7" s="0" t="n">
        <v>-0.3714</v>
      </c>
      <c r="C7" s="0" t="n">
        <v>0.0417</v>
      </c>
      <c r="D7" s="0" t="n">
        <v>0.0051</v>
      </c>
      <c r="E7" s="0" t="n">
        <v>0.0922</v>
      </c>
      <c r="F7" s="0" t="n">
        <f aca="false">C7/ABS(B7)</f>
        <v>0.112277867528271</v>
      </c>
      <c r="G7" s="0" t="n">
        <f aca="false">E7/ABS(B7)</f>
        <v>0.24824986537426</v>
      </c>
      <c r="H7" s="0" t="n">
        <f aca="false">A7/95</f>
        <v>-1.26315789473684</v>
      </c>
      <c r="J7" s="0" t="n">
        <f aca="false">B7/-0.4177</f>
        <v>0.889154895858271</v>
      </c>
      <c r="K7" s="0" t="n">
        <f aca="false">0.0031-C7</f>
        <v>-0.0386</v>
      </c>
      <c r="M7" s="0" t="n">
        <v>-0.757894736842105</v>
      </c>
      <c r="N7" s="0" t="n">
        <v>0.817811826669859</v>
      </c>
      <c r="P7" s="0" t="n">
        <v>-0.505263157894737</v>
      </c>
      <c r="Q7" s="0" t="n">
        <v>0.778309791716543</v>
      </c>
    </row>
    <row r="8" customFormat="false" ht="13.8" hidden="false" customHeight="false" outlineLevel="0" collapsed="false">
      <c r="A8" s="0" t="n">
        <v>-144</v>
      </c>
      <c r="B8" s="0" t="n">
        <v>-0.391</v>
      </c>
      <c r="C8" s="0" t="n">
        <v>0.0367</v>
      </c>
      <c r="D8" s="0" t="n">
        <v>0.009</v>
      </c>
      <c r="E8" s="0" t="n">
        <v>0.0628</v>
      </c>
      <c r="F8" s="0" t="n">
        <f aca="false">C8/ABS(B8)</f>
        <v>0.0938618925831202</v>
      </c>
      <c r="G8" s="0" t="n">
        <f aca="false">E8/ABS(B8)</f>
        <v>0.160613810741688</v>
      </c>
      <c r="H8" s="0" t="n">
        <f aca="false">A8/95</f>
        <v>-1.51578947368421</v>
      </c>
      <c r="J8" s="0" t="n">
        <f aca="false">B8/-0.4177</f>
        <v>0.936078525257362</v>
      </c>
      <c r="K8" s="0" t="n">
        <f aca="false">0.0031-C8</f>
        <v>-0.0336</v>
      </c>
      <c r="M8" s="0" t="n">
        <v>-0.505263157894737</v>
      </c>
      <c r="N8" s="0" t="n">
        <v>0.789083073976538</v>
      </c>
      <c r="P8" s="0" t="n">
        <v>-0.252631578947368</v>
      </c>
      <c r="Q8" s="0" t="n">
        <v>0.764424227914771</v>
      </c>
    </row>
    <row r="9" customFormat="false" ht="13.8" hidden="false" customHeight="false" outlineLevel="0" collapsed="false">
      <c r="A9" s="0" t="n">
        <v>-168</v>
      </c>
      <c r="B9" s="0" t="n">
        <v>-0.4036</v>
      </c>
      <c r="C9" s="0" t="n">
        <v>0.0245</v>
      </c>
      <c r="D9" s="0" t="n">
        <v>0.0081</v>
      </c>
      <c r="E9" s="0" t="n">
        <v>0.0416</v>
      </c>
      <c r="F9" s="0" t="n">
        <f aca="false">C9/ABS(B9)</f>
        <v>0.0607036669970268</v>
      </c>
      <c r="G9" s="0" t="n">
        <f aca="false">E9/ABS(B9)</f>
        <v>0.103072348860258</v>
      </c>
      <c r="H9" s="0" t="n">
        <f aca="false">A9/95</f>
        <v>-1.76842105263158</v>
      </c>
      <c r="J9" s="0" t="n">
        <f aca="false">B9/-0.4177</f>
        <v>0.966243715585348</v>
      </c>
      <c r="K9" s="0" t="n">
        <f aca="false">0.0031-C9</f>
        <v>-0.0214</v>
      </c>
      <c r="M9" s="0" t="n">
        <v>-0.252631578947368</v>
      </c>
      <c r="N9" s="0" t="n">
        <v>0.755326789561886</v>
      </c>
      <c r="P9" s="0" t="n">
        <v>0</v>
      </c>
      <c r="Q9" s="0" t="n">
        <v>0.756763227196553</v>
      </c>
    </row>
    <row r="10" customFormat="false" ht="13.8" hidden="false" customHeight="false" outlineLevel="0" collapsed="false">
      <c r="A10" s="0" t="n">
        <v>-192</v>
      </c>
      <c r="B10" s="0" t="n">
        <v>-0.4116</v>
      </c>
      <c r="C10" s="0" t="n">
        <v>0.0162</v>
      </c>
      <c r="D10" s="0" t="n">
        <v>0.0081</v>
      </c>
      <c r="E10" s="0" t="n">
        <v>0.0232</v>
      </c>
      <c r="F10" s="0" t="n">
        <f aca="false">C10/ABS(B10)</f>
        <v>0.0393586005830904</v>
      </c>
      <c r="G10" s="0" t="n">
        <f aca="false">E10/ABS(B10)</f>
        <v>0.0563654033041788</v>
      </c>
      <c r="H10" s="0" t="n">
        <f aca="false">A10/95</f>
        <v>-2.02105263157895</v>
      </c>
      <c r="J10" s="0" t="n">
        <f aca="false">B10/-0.4177</f>
        <v>0.985396217380895</v>
      </c>
      <c r="K10" s="0" t="n">
        <f aca="false">0.0031-C10</f>
        <v>-0.0131</v>
      </c>
      <c r="M10" s="0" t="n">
        <v>0</v>
      </c>
      <c r="N10" s="0" t="n">
        <v>0.765621259276993</v>
      </c>
      <c r="P10" s="0" t="n">
        <v>0.252631578947368</v>
      </c>
      <c r="Q10" s="0" t="n">
        <v>0.783816135982763</v>
      </c>
    </row>
    <row r="11" customFormat="false" ht="13.8" hidden="false" customHeight="false" outlineLevel="0" collapsed="false">
      <c r="A11" s="0" t="n">
        <v>-168</v>
      </c>
      <c r="B11" s="0" t="n">
        <v>-0.4024</v>
      </c>
      <c r="C11" s="0" t="n">
        <v>0.0277</v>
      </c>
      <c r="D11" s="0" t="n">
        <v>0.0086</v>
      </c>
      <c r="E11" s="0" t="n">
        <v>0.0377</v>
      </c>
      <c r="F11" s="0" t="n">
        <f aca="false">C11/ABS(B11)</f>
        <v>0.0688369781312127</v>
      </c>
      <c r="G11" s="0" t="n">
        <f aca="false">E11/ABS(B11)</f>
        <v>0.0936878727634195</v>
      </c>
      <c r="H11" s="0" t="n">
        <f aca="false">A11/95</f>
        <v>-1.76842105263158</v>
      </c>
      <c r="J11" s="0" t="n">
        <f aca="false">B11/-0.4177</f>
        <v>0.963370840316016</v>
      </c>
      <c r="K11" s="0" t="n">
        <f aca="false">0.0031-C11</f>
        <v>-0.0246</v>
      </c>
      <c r="M11" s="0" t="n">
        <v>0.252631578947368</v>
      </c>
      <c r="N11" s="0" t="n">
        <v>0.791477136700981</v>
      </c>
      <c r="P11" s="0" t="n">
        <v>0.505263157894737</v>
      </c>
      <c r="Q11" s="0" t="n">
        <v>0.810629638496529</v>
      </c>
    </row>
    <row r="12" customFormat="false" ht="13.8" hidden="false" customHeight="false" outlineLevel="0" collapsed="false">
      <c r="A12" s="0" t="n">
        <v>-144</v>
      </c>
      <c r="B12" s="0" t="n">
        <v>-0.3866</v>
      </c>
      <c r="C12" s="0" t="n">
        <v>0.0371</v>
      </c>
      <c r="D12" s="0" t="n">
        <v>0.0124</v>
      </c>
      <c r="E12" s="0" t="n">
        <v>0.06</v>
      </c>
      <c r="F12" s="0" t="n">
        <f aca="false">C12/ABS(B12)</f>
        <v>0.0959648215209519</v>
      </c>
      <c r="G12" s="0" t="n">
        <f aca="false">E12/ABS(B12)</f>
        <v>0.155199172271081</v>
      </c>
      <c r="H12" s="0" t="n">
        <f aca="false">A12/95</f>
        <v>-1.51578947368421</v>
      </c>
      <c r="J12" s="0" t="n">
        <f aca="false">B12/-0.4177</f>
        <v>0.925544649269811</v>
      </c>
      <c r="K12" s="0" t="n">
        <f aca="false">0.0031-C12</f>
        <v>-0.034</v>
      </c>
      <c r="M12" s="0" t="n">
        <v>0.505263157894737</v>
      </c>
      <c r="N12" s="0" t="n">
        <v>0.815178357672971</v>
      </c>
      <c r="P12" s="0" t="n">
        <v>0.757894736842105</v>
      </c>
      <c r="Q12" s="0" t="n">
        <v>0.836246109648073</v>
      </c>
    </row>
    <row r="13" customFormat="false" ht="13.8" hidden="false" customHeight="false" outlineLevel="0" collapsed="false">
      <c r="A13" s="0" t="n">
        <v>-120</v>
      </c>
      <c r="B13" s="0" t="n">
        <v>-0.3732</v>
      </c>
      <c r="C13" s="0" t="n">
        <v>0.0449</v>
      </c>
      <c r="D13" s="0" t="n">
        <v>0.0137</v>
      </c>
      <c r="E13" s="0" t="n">
        <v>0.0882</v>
      </c>
      <c r="F13" s="0" t="n">
        <f aca="false">C13/ABS(B13)</f>
        <v>0.120310825294748</v>
      </c>
      <c r="G13" s="0" t="n">
        <f aca="false">E13/ABS(B13)</f>
        <v>0.236334405144694</v>
      </c>
      <c r="H13" s="0" t="n">
        <f aca="false">A13/95</f>
        <v>-1.26315789473684</v>
      </c>
      <c r="J13" s="0" t="n">
        <f aca="false">B13/-0.4177</f>
        <v>0.89346420876227</v>
      </c>
      <c r="K13" s="0" t="n">
        <f aca="false">0.0031-C13</f>
        <v>-0.0418</v>
      </c>
      <c r="M13" s="0" t="n">
        <v>0.757894736842105</v>
      </c>
      <c r="N13" s="0" t="n">
        <v>0.846540579363179</v>
      </c>
      <c r="P13" s="0" t="n">
        <v>1.01052631578947</v>
      </c>
      <c r="Q13" s="0" t="n">
        <v>0.866890112520948</v>
      </c>
    </row>
    <row r="14" customFormat="false" ht="13.8" hidden="false" customHeight="false" outlineLevel="0" collapsed="false">
      <c r="A14" s="0" t="n">
        <v>-96</v>
      </c>
      <c r="B14" s="0" t="n">
        <v>-0.3514</v>
      </c>
      <c r="C14" s="0" t="n">
        <v>0.054</v>
      </c>
      <c r="D14" s="0" t="n">
        <v>0.0067</v>
      </c>
      <c r="E14" s="0" t="n">
        <v>0.1169</v>
      </c>
      <c r="F14" s="0" t="n">
        <f aca="false">C14/ABS(B14)</f>
        <v>0.153671030165054</v>
      </c>
      <c r="G14" s="0" t="n">
        <f aca="false">E14/ABS(B14)</f>
        <v>0.332669322709163</v>
      </c>
      <c r="H14" s="0" t="n">
        <f aca="false">A14/95</f>
        <v>-1.01052631578947</v>
      </c>
      <c r="J14" s="0" t="n">
        <f aca="false">B14/-0.4177</f>
        <v>0.841273641369404</v>
      </c>
      <c r="K14" s="0" t="n">
        <f aca="false">0.0031-C14</f>
        <v>-0.0509</v>
      </c>
      <c r="M14" s="0" t="n">
        <v>1.01052631578947</v>
      </c>
      <c r="N14" s="0" t="n">
        <v>0.871199425424946</v>
      </c>
      <c r="P14" s="0" t="n">
        <v>1.26315789473684</v>
      </c>
      <c r="Q14" s="0" t="n">
        <v>0.91333492937515</v>
      </c>
    </row>
    <row r="15" customFormat="false" ht="13.8" hidden="false" customHeight="false" outlineLevel="0" collapsed="false">
      <c r="A15" s="0" t="n">
        <v>-72</v>
      </c>
      <c r="B15" s="0" t="n">
        <v>-0.3487</v>
      </c>
      <c r="C15" s="0" t="n">
        <v>0.0525</v>
      </c>
      <c r="D15" s="0" t="n">
        <v>0.0124</v>
      </c>
      <c r="E15" s="0" t="n">
        <v>0.1407</v>
      </c>
      <c r="F15" s="0" t="n">
        <f aca="false">C15/ABS(B15)</f>
        <v>0.150559219959851</v>
      </c>
      <c r="G15" s="0" t="n">
        <f aca="false">E15/ABS(B15)</f>
        <v>0.4034987094924</v>
      </c>
      <c r="H15" s="0" t="n">
        <f aca="false">A15/95</f>
        <v>-0.757894736842105</v>
      </c>
      <c r="J15" s="0" t="n">
        <f aca="false">B15/-0.4177</f>
        <v>0.834809672013407</v>
      </c>
      <c r="K15" s="0" t="n">
        <f aca="false">0.0031-C15</f>
        <v>-0.0494</v>
      </c>
      <c r="M15" s="0" t="n">
        <v>1.26315789473684</v>
      </c>
      <c r="N15" s="0" t="n">
        <v>0.909983241560929</v>
      </c>
      <c r="P15" s="0" t="n">
        <v>1.51578947368421</v>
      </c>
      <c r="Q15" s="0" t="n">
        <v>0.95475221450802</v>
      </c>
    </row>
    <row r="16" customFormat="false" ht="13.8" hidden="false" customHeight="false" outlineLevel="0" collapsed="false">
      <c r="A16" s="0" t="n">
        <v>-48</v>
      </c>
      <c r="B16" s="0" t="n">
        <v>-0.3251</v>
      </c>
      <c r="C16" s="0" t="n">
        <v>0.0546</v>
      </c>
      <c r="D16" s="0" t="n">
        <v>0.0015</v>
      </c>
      <c r="E16" s="0" t="n">
        <v>0.1666</v>
      </c>
      <c r="F16" s="0" t="n">
        <f aca="false">C16/ABS(B16)</f>
        <v>0.167948323592741</v>
      </c>
      <c r="G16" s="0" t="n">
        <f aca="false">E16/ABS(B16)</f>
        <v>0.51245770532144</v>
      </c>
      <c r="H16" s="0" t="n">
        <f aca="false">A16/95</f>
        <v>-0.505263157894737</v>
      </c>
      <c r="J16" s="0" t="n">
        <f aca="false">B16/-0.4177</f>
        <v>0.778309791716543</v>
      </c>
      <c r="K16" s="0" t="n">
        <f aca="false">0.0031-C16</f>
        <v>-0.0515</v>
      </c>
      <c r="M16" s="0" t="n">
        <v>1.51578947368421</v>
      </c>
      <c r="N16" s="0" t="n">
        <v>0.947809432607134</v>
      </c>
      <c r="P16" s="0" t="n">
        <v>1.76842105263158</v>
      </c>
      <c r="Q16" s="0" t="n">
        <v>0.986593248743117</v>
      </c>
    </row>
    <row r="17" customFormat="false" ht="13.8" hidden="false" customHeight="false" outlineLevel="0" collapsed="false">
      <c r="A17" s="0" t="n">
        <v>-24</v>
      </c>
      <c r="B17" s="0" t="n">
        <v>-0.3193</v>
      </c>
      <c r="C17" s="0" t="n">
        <v>0.0495</v>
      </c>
      <c r="D17" s="0" t="n">
        <v>0.0037</v>
      </c>
      <c r="E17" s="0" t="n">
        <v>0.1813</v>
      </c>
      <c r="F17" s="0" t="n">
        <f aca="false">C17/ABS(B17)</f>
        <v>0.155026620732853</v>
      </c>
      <c r="G17" s="0" t="n">
        <f aca="false">E17/ABS(B17)</f>
        <v>0.567804572502349</v>
      </c>
      <c r="H17" s="0" t="n">
        <f aca="false">A17/95</f>
        <v>-0.252631578947368</v>
      </c>
      <c r="J17" s="0" t="n">
        <f aca="false">B17/-0.4177</f>
        <v>0.764424227914771</v>
      </c>
      <c r="K17" s="0" t="n">
        <f aca="false">0.0031-C17</f>
        <v>-0.0464</v>
      </c>
      <c r="M17" s="0" t="n">
        <v>1.76842105263158</v>
      </c>
      <c r="N17" s="0" t="n">
        <v>0.995690687096002</v>
      </c>
      <c r="P17" s="0" t="n">
        <v>2.02105263157895</v>
      </c>
      <c r="Q17" s="0" t="n">
        <v>1.01292793871199</v>
      </c>
    </row>
    <row r="18" customFormat="false" ht="13.8" hidden="false" customHeight="false" outlineLevel="0" collapsed="false">
      <c r="A18" s="0" t="n">
        <v>0</v>
      </c>
      <c r="B18" s="0" t="n">
        <v>-0.3211</v>
      </c>
      <c r="C18" s="0" t="n">
        <v>0.0487</v>
      </c>
      <c r="D18" s="0" t="n">
        <v>-0.0147</v>
      </c>
      <c r="E18" s="0" t="n">
        <v>0.1832</v>
      </c>
      <c r="F18" s="0" t="n">
        <f aca="false">C18/ABS(B18)</f>
        <v>0.151666147617565</v>
      </c>
      <c r="G18" s="0" t="n">
        <f aca="false">E18/ABS(B18)</f>
        <v>0.570538772967923</v>
      </c>
      <c r="H18" s="0" t="n">
        <f aca="false">A18/95</f>
        <v>0</v>
      </c>
      <c r="J18" s="0" t="n">
        <f aca="false">B18/-0.4177</f>
        <v>0.768733540818769</v>
      </c>
      <c r="K18" s="0" t="n">
        <f aca="false">0.0031-C18</f>
        <v>-0.0456</v>
      </c>
      <c r="M18" s="0" t="n">
        <v>2.02105263157895</v>
      </c>
      <c r="N18" s="0" t="n">
        <v>1.01292793871199</v>
      </c>
    </row>
    <row r="19" customFormat="false" ht="13.8" hidden="false" customHeight="false" outlineLevel="0" collapsed="false">
      <c r="A19" s="0" t="n">
        <v>24</v>
      </c>
      <c r="B19" s="0" t="n">
        <v>-0.3306</v>
      </c>
      <c r="C19" s="0" t="n">
        <v>0.0501</v>
      </c>
      <c r="D19" s="0" t="n">
        <v>-0.0086</v>
      </c>
      <c r="E19" s="0" t="n">
        <v>0.1704</v>
      </c>
      <c r="F19" s="0" t="n">
        <f aca="false">C19/ABS(B19)</f>
        <v>0.151542649727768</v>
      </c>
      <c r="G19" s="0" t="n">
        <f aca="false">E19/ABS(B19)</f>
        <v>0.515426497277677</v>
      </c>
      <c r="H19" s="0" t="n">
        <f aca="false">A19/95</f>
        <v>0.252631578947368</v>
      </c>
      <c r="J19" s="0" t="n">
        <f aca="false">B19/-0.4177</f>
        <v>0.791477136700981</v>
      </c>
      <c r="K19" s="0" t="n">
        <f aca="false">0.0031-C19</f>
        <v>-0.047</v>
      </c>
    </row>
    <row r="20" customFormat="false" ht="13.8" hidden="false" customHeight="false" outlineLevel="0" collapsed="false">
      <c r="A20" s="0" t="n">
        <v>48</v>
      </c>
      <c r="B20" s="0" t="n">
        <v>-0.3405</v>
      </c>
      <c r="C20" s="0" t="n">
        <v>0.0508</v>
      </c>
      <c r="D20" s="0" t="n">
        <v>-0.0085</v>
      </c>
      <c r="E20" s="0" t="n">
        <v>0.1507</v>
      </c>
      <c r="F20" s="0" t="n">
        <f aca="false">C20/ABS(B20)</f>
        <v>0.149192364170338</v>
      </c>
      <c r="G20" s="0" t="n">
        <f aca="false">E20/ABS(B20)</f>
        <v>0.442584434654919</v>
      </c>
      <c r="H20" s="0" t="n">
        <f aca="false">A20/95</f>
        <v>0.505263157894737</v>
      </c>
      <c r="J20" s="0" t="n">
        <f aca="false">B20/-0.4177</f>
        <v>0.815178357672971</v>
      </c>
      <c r="K20" s="0" t="n">
        <f aca="false">0.0031-C20</f>
        <v>-0.0477</v>
      </c>
    </row>
    <row r="21" customFormat="false" ht="13.8" hidden="false" customHeight="false" outlineLevel="0" collapsed="false">
      <c r="A21" s="0" t="n">
        <v>72</v>
      </c>
      <c r="B21" s="0" t="n">
        <v>-0.3536</v>
      </c>
      <c r="C21" s="0" t="n">
        <v>0.0486</v>
      </c>
      <c r="D21" s="0" t="n">
        <v>-0.0106</v>
      </c>
      <c r="E21" s="0" t="n">
        <v>0.1262</v>
      </c>
      <c r="F21" s="0" t="n">
        <f aca="false">C21/ABS(B21)</f>
        <v>0.137443438914027</v>
      </c>
      <c r="G21" s="0" t="n">
        <f aca="false">E21/ABS(B21)</f>
        <v>0.356900452488688</v>
      </c>
      <c r="H21" s="0" t="n">
        <f aca="false">A21/95</f>
        <v>0.757894736842105</v>
      </c>
      <c r="J21" s="0" t="n">
        <f aca="false">B21/-0.4177</f>
        <v>0.846540579363179</v>
      </c>
      <c r="K21" s="0" t="n">
        <f aca="false">0.0031-C21</f>
        <v>-0.0455</v>
      </c>
    </row>
    <row r="22" customFormat="false" ht="13.8" hidden="false" customHeight="false" outlineLevel="0" collapsed="false">
      <c r="A22" s="0" t="n">
        <v>96</v>
      </c>
      <c r="B22" s="0" t="n">
        <v>-0.3639</v>
      </c>
      <c r="C22" s="0" t="n">
        <v>0.0456</v>
      </c>
      <c r="D22" s="0" t="n">
        <v>-0.0109</v>
      </c>
      <c r="E22" s="0" t="n">
        <v>0.0966</v>
      </c>
      <c r="F22" s="0" t="n">
        <f aca="false">C22/ABS(B22)</f>
        <v>0.125309150865622</v>
      </c>
      <c r="G22" s="0" t="n">
        <f aca="false">E22/ABS(B22)</f>
        <v>0.265457543281121</v>
      </c>
      <c r="H22" s="0" t="n">
        <f aca="false">A22/95</f>
        <v>1.01052631578947</v>
      </c>
      <c r="J22" s="0" t="n">
        <f aca="false">B22/-0.4177</f>
        <v>0.871199425424946</v>
      </c>
      <c r="K22" s="0" t="n">
        <f aca="false">0.0031-C22</f>
        <v>-0.0425</v>
      </c>
    </row>
    <row r="23" customFormat="false" ht="13.8" hidden="false" customHeight="false" outlineLevel="0" collapsed="false">
      <c r="A23" s="0" t="n">
        <v>120</v>
      </c>
      <c r="B23" s="0" t="n">
        <v>-0.3801</v>
      </c>
      <c r="C23" s="0" t="n">
        <v>0.0413</v>
      </c>
      <c r="D23" s="0" t="n">
        <v>-0.0073</v>
      </c>
      <c r="E23" s="0" t="n">
        <v>0.0711</v>
      </c>
      <c r="F23" s="0" t="n">
        <f aca="false">C23/ABS(B23)</f>
        <v>0.10865561694291</v>
      </c>
      <c r="G23" s="0" t="n">
        <f aca="false">E23/ABS(B23)</f>
        <v>0.187056037884767</v>
      </c>
      <c r="H23" s="0" t="n">
        <f aca="false">A23/95</f>
        <v>1.26315789473684</v>
      </c>
      <c r="J23" s="0" t="n">
        <f aca="false">B23/-0.4177</f>
        <v>0.909983241560929</v>
      </c>
      <c r="K23" s="0" t="n">
        <f aca="false">0.0031-C23</f>
        <v>-0.0382</v>
      </c>
    </row>
    <row r="24" customFormat="false" ht="13.8" hidden="false" customHeight="false" outlineLevel="0" collapsed="false">
      <c r="A24" s="0" t="n">
        <v>144</v>
      </c>
      <c r="B24" s="0" t="n">
        <v>-0.3959</v>
      </c>
      <c r="C24" s="0" t="n">
        <v>0.0323</v>
      </c>
      <c r="D24" s="0" t="n">
        <v>-0.0064</v>
      </c>
      <c r="E24" s="0" t="n">
        <v>0.044</v>
      </c>
      <c r="F24" s="0" t="n">
        <f aca="false">C24/ABS(B24)</f>
        <v>0.0815862591563526</v>
      </c>
      <c r="G24" s="0" t="n">
        <f aca="false">E24/ABS(B24)</f>
        <v>0.111139176559737</v>
      </c>
      <c r="H24" s="0" t="n">
        <f aca="false">A24/95</f>
        <v>1.51578947368421</v>
      </c>
      <c r="J24" s="0" t="n">
        <f aca="false">B24/-0.4177</f>
        <v>0.947809432607134</v>
      </c>
      <c r="K24" s="0" t="n">
        <f aca="false">0.0031-C24</f>
        <v>-0.0292</v>
      </c>
    </row>
    <row r="25" customFormat="false" ht="13.8" hidden="false" customHeight="false" outlineLevel="0" collapsed="false">
      <c r="A25" s="0" t="n">
        <v>168</v>
      </c>
      <c r="B25" s="0" t="n">
        <v>-0.4159</v>
      </c>
      <c r="C25" s="0" t="n">
        <v>0.0205</v>
      </c>
      <c r="D25" s="0" t="n">
        <v>-0.005</v>
      </c>
      <c r="E25" s="0" t="n">
        <v>0.0259</v>
      </c>
      <c r="F25" s="0" t="n">
        <f aca="false">C25/ABS(B25)</f>
        <v>0.0492906948785766</v>
      </c>
      <c r="G25" s="0" t="n">
        <f aca="false">E25/ABS(B25)</f>
        <v>0.0622745852368358</v>
      </c>
      <c r="H25" s="0" t="n">
        <f aca="false">A25/95</f>
        <v>1.76842105263158</v>
      </c>
      <c r="J25" s="0" t="n">
        <f aca="false">B25/-0.4177</f>
        <v>0.995690687096002</v>
      </c>
      <c r="K25" s="0" t="n">
        <f aca="false">0.0031-C25</f>
        <v>-0.0174</v>
      </c>
    </row>
    <row r="26" customFormat="false" ht="13.8" hidden="false" customHeight="false" outlineLevel="0" collapsed="false">
      <c r="A26" s="0" t="n">
        <v>192</v>
      </c>
      <c r="B26" s="0" t="n">
        <v>-0.4231</v>
      </c>
      <c r="C26" s="0" t="n">
        <v>0.0161</v>
      </c>
      <c r="D26" s="0" t="n">
        <v>-0.0012</v>
      </c>
      <c r="E26" s="0" t="n">
        <v>0.0179</v>
      </c>
      <c r="F26" s="0" t="n">
        <f aca="false">C26/ABS(B26)</f>
        <v>0.0380524698652801</v>
      </c>
      <c r="G26" s="0" t="n">
        <f aca="false">E26/ABS(B26)</f>
        <v>0.0423067832663673</v>
      </c>
      <c r="H26" s="0" t="n">
        <f aca="false">A26/95</f>
        <v>2.02105263157895</v>
      </c>
      <c r="J26" s="0" t="n">
        <f aca="false">B26/-0.4177</f>
        <v>1.01292793871199</v>
      </c>
      <c r="K26" s="0" t="n">
        <f aca="false">0.0031-C26</f>
        <v>-0.013</v>
      </c>
    </row>
    <row r="27" customFormat="false" ht="13.8" hidden="false" customHeight="false" outlineLevel="0" collapsed="false">
      <c r="A27" s="0" t="n">
        <v>168</v>
      </c>
      <c r="B27" s="0" t="n">
        <v>-0.4121</v>
      </c>
      <c r="C27" s="0" t="n">
        <v>0.0249</v>
      </c>
      <c r="D27" s="0" t="n">
        <v>-0.0035</v>
      </c>
      <c r="E27" s="0" t="n">
        <v>0.0263</v>
      </c>
      <c r="F27" s="0" t="n">
        <f aca="false">C27/ABS(B27)</f>
        <v>0.0604222276146566</v>
      </c>
      <c r="G27" s="0" t="n">
        <f aca="false">E27/ABS(B27)</f>
        <v>0.063819461295802</v>
      </c>
      <c r="H27" s="0" t="n">
        <f aca="false">A27/95</f>
        <v>1.76842105263158</v>
      </c>
      <c r="J27" s="0" t="n">
        <f aca="false">B27/-0.4177</f>
        <v>0.986593248743117</v>
      </c>
      <c r="K27" s="0" t="n">
        <f aca="false">0.0031-C27</f>
        <v>-0.0218</v>
      </c>
    </row>
    <row r="28" customFormat="false" ht="13.8" hidden="false" customHeight="false" outlineLevel="0" collapsed="false">
      <c r="A28" s="0" t="n">
        <v>144</v>
      </c>
      <c r="B28" s="0" t="n">
        <v>-0.3988</v>
      </c>
      <c r="C28" s="0" t="n">
        <v>0.0269</v>
      </c>
      <c r="D28" s="0" t="n">
        <v>-0.0063</v>
      </c>
      <c r="E28" s="0" t="n">
        <v>0.0411</v>
      </c>
      <c r="F28" s="0" t="n">
        <f aca="false">C28/ABS(B28)</f>
        <v>0.0674523570712136</v>
      </c>
      <c r="G28" s="0" t="n">
        <f aca="false">E28/ABS(B28)</f>
        <v>0.103059177532598</v>
      </c>
      <c r="H28" s="0" t="n">
        <f aca="false">A28/95</f>
        <v>1.51578947368421</v>
      </c>
      <c r="J28" s="0" t="n">
        <f aca="false">B28/-0.4177</f>
        <v>0.95475221450802</v>
      </c>
      <c r="K28" s="0" t="n">
        <f aca="false">0.0031-C28</f>
        <v>-0.0238</v>
      </c>
    </row>
    <row r="29" customFormat="false" ht="13.8" hidden="false" customHeight="false" outlineLevel="0" collapsed="false">
      <c r="A29" s="0" t="n">
        <v>120</v>
      </c>
      <c r="B29" s="0" t="n">
        <v>-0.3815</v>
      </c>
      <c r="C29" s="0" t="n">
        <v>0.0404</v>
      </c>
      <c r="D29" s="0" t="n">
        <v>-0.0042</v>
      </c>
      <c r="E29" s="0" t="n">
        <v>0.0714</v>
      </c>
      <c r="F29" s="0" t="n">
        <f aca="false">C29/ABS(B29)</f>
        <v>0.105897771952818</v>
      </c>
      <c r="G29" s="0" t="n">
        <f aca="false">E29/ABS(B29)</f>
        <v>0.187155963302752</v>
      </c>
      <c r="H29" s="0" t="n">
        <f aca="false">A29/95</f>
        <v>1.26315789473684</v>
      </c>
      <c r="J29" s="0" t="n">
        <f aca="false">B29/-0.4177</f>
        <v>0.91333492937515</v>
      </c>
      <c r="K29" s="0" t="n">
        <f aca="false">0.0031-C29</f>
        <v>-0.0373</v>
      </c>
    </row>
    <row r="30" customFormat="false" ht="13.8" hidden="false" customHeight="false" outlineLevel="0" collapsed="false">
      <c r="A30" s="0" t="n">
        <v>96</v>
      </c>
      <c r="B30" s="0" t="n">
        <v>-0.3621</v>
      </c>
      <c r="C30" s="0" t="n">
        <v>0.0422</v>
      </c>
      <c r="D30" s="0" t="n">
        <v>-0.0082</v>
      </c>
      <c r="E30" s="0" t="n">
        <v>0.0976</v>
      </c>
      <c r="F30" s="0" t="n">
        <f aca="false">C30/ABS(B30)</f>
        <v>0.116542391604529</v>
      </c>
      <c r="G30" s="0" t="n">
        <f aca="false">E30/ABS(B30)</f>
        <v>0.269538801436067</v>
      </c>
      <c r="H30" s="0" t="n">
        <f aca="false">A30/95</f>
        <v>1.01052631578947</v>
      </c>
      <c r="J30" s="0" t="n">
        <f aca="false">B30/-0.4177</f>
        <v>0.866890112520948</v>
      </c>
      <c r="K30" s="0" t="n">
        <f aca="false">0.0031-C30</f>
        <v>-0.0391</v>
      </c>
    </row>
    <row r="31" customFormat="false" ht="13.8" hidden="false" customHeight="false" outlineLevel="0" collapsed="false">
      <c r="A31" s="0" t="n">
        <v>72</v>
      </c>
      <c r="B31" s="0" t="n">
        <v>-0.3493</v>
      </c>
      <c r="C31" s="0" t="n">
        <v>0.0522</v>
      </c>
      <c r="D31" s="0" t="n">
        <v>-0.0026</v>
      </c>
      <c r="E31" s="0" t="n">
        <v>0.1301</v>
      </c>
      <c r="F31" s="0" t="n">
        <f aca="false">C31/ABS(B31)</f>
        <v>0.149441740624105</v>
      </c>
      <c r="G31" s="0" t="n">
        <f aca="false">E31/ABS(B31)</f>
        <v>0.372459204122531</v>
      </c>
      <c r="H31" s="0" t="n">
        <f aca="false">A31/95</f>
        <v>0.757894736842105</v>
      </c>
      <c r="J31" s="0" t="n">
        <f aca="false">B31/-0.4177</f>
        <v>0.836246109648073</v>
      </c>
      <c r="K31" s="0" t="n">
        <f aca="false">0.0031-C31</f>
        <v>-0.0491</v>
      </c>
    </row>
    <row r="32" customFormat="false" ht="13.8" hidden="false" customHeight="false" outlineLevel="0" collapsed="false">
      <c r="A32" s="0" t="n">
        <v>48</v>
      </c>
      <c r="B32" s="0" t="n">
        <v>-0.3386</v>
      </c>
      <c r="C32" s="0" t="n">
        <v>0.0521</v>
      </c>
      <c r="D32" s="0" t="n">
        <v>-0.0082</v>
      </c>
      <c r="E32" s="0" t="n">
        <v>0.1473</v>
      </c>
      <c r="F32" s="0" t="n">
        <f aca="false">C32/ABS(B32)</f>
        <v>0.153868871825162</v>
      </c>
      <c r="G32" s="0" t="n">
        <f aca="false">E32/ABS(B32)</f>
        <v>0.43502658003544</v>
      </c>
      <c r="H32" s="0" t="n">
        <f aca="false">A32/95</f>
        <v>0.505263157894737</v>
      </c>
      <c r="J32" s="0" t="n">
        <f aca="false">B32/-0.4177</f>
        <v>0.810629638496529</v>
      </c>
      <c r="K32" s="0" t="n">
        <f aca="false">0.0031-C32</f>
        <v>-0.049</v>
      </c>
    </row>
    <row r="33" customFormat="false" ht="13.8" hidden="false" customHeight="false" outlineLevel="0" collapsed="false">
      <c r="A33" s="0" t="n">
        <v>24</v>
      </c>
      <c r="B33" s="0" t="n">
        <v>-0.3274</v>
      </c>
      <c r="C33" s="0" t="n">
        <v>0.0497</v>
      </c>
      <c r="D33" s="0" t="n">
        <v>-0.016</v>
      </c>
      <c r="E33" s="0" t="n">
        <v>0.1708</v>
      </c>
      <c r="F33" s="0" t="n">
        <f aca="false">C33/ABS(B33)</f>
        <v>0.151802076970067</v>
      </c>
      <c r="G33" s="0" t="n">
        <f aca="false">E33/ABS(B33)</f>
        <v>0.521686010995724</v>
      </c>
      <c r="H33" s="0" t="n">
        <f aca="false">A33/95</f>
        <v>0.252631578947368</v>
      </c>
      <c r="J33" s="0" t="n">
        <f aca="false">B33/-0.4177</f>
        <v>0.783816135982763</v>
      </c>
      <c r="K33" s="0" t="n">
        <f aca="false">0.0031-C33</f>
        <v>-0.0466</v>
      </c>
    </row>
    <row r="34" customFormat="false" ht="13.8" hidden="false" customHeight="false" outlineLevel="0" collapsed="false">
      <c r="A34" s="0" t="n">
        <v>0</v>
      </c>
      <c r="B34" s="0" t="n">
        <v>-0.3161</v>
      </c>
      <c r="C34" s="0" t="n">
        <v>0.0488</v>
      </c>
      <c r="D34" s="0" t="n">
        <v>-0.0088</v>
      </c>
      <c r="E34" s="0" t="n">
        <v>0.1857</v>
      </c>
      <c r="F34" s="0" t="n">
        <f aca="false">C34/ABS(B34)</f>
        <v>0.154381524833913</v>
      </c>
      <c r="G34" s="0" t="n">
        <f aca="false">E34/ABS(B34)</f>
        <v>0.587472318886428</v>
      </c>
      <c r="H34" s="0" t="n">
        <f aca="false">A34/9.5</f>
        <v>0</v>
      </c>
      <c r="J34" s="0" t="n">
        <f aca="false">B34/-0.4177</f>
        <v>0.756763227196553</v>
      </c>
      <c r="K34" s="0" t="n">
        <f aca="false">0.0031-C34</f>
        <v>-0.0457</v>
      </c>
    </row>
    <row r="36" customFormat="false" ht="15" hidden="false" customHeight="false" outlineLevel="0" collapsed="false">
      <c r="A36" s="0" t="s">
        <v>11</v>
      </c>
      <c r="B36" s="0" t="n">
        <v>-0.4177</v>
      </c>
      <c r="C36" s="0" t="n">
        <v>0.0031</v>
      </c>
      <c r="D36" s="0" t="n">
        <v>0.0009</v>
      </c>
      <c r="E36" s="0" t="n">
        <v>0.0018</v>
      </c>
      <c r="F36" s="0" t="n">
        <f aca="false">C36/ABS(B36)</f>
        <v>0.00742159444577448</v>
      </c>
      <c r="G36" s="0" t="n">
        <f aca="false">E36/ABS(B36)</f>
        <v>0.00430931290399808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38"/>
    </sheetView>
  </sheetViews>
  <sheetFormatPr defaultRowHeight="15"/>
  <cols>
    <col collapsed="false" hidden="false" max="1" min="1" style="0" width="13.8520408163265"/>
    <col collapsed="false" hidden="false" max="1025" min="2" style="0" width="8.8112244897959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12</v>
      </c>
      <c r="K1" s="0" t="s">
        <v>7</v>
      </c>
    </row>
    <row r="2" customFormat="false" ht="13.8" hidden="false" customHeight="false" outlineLevel="0" collapsed="false">
      <c r="A2" s="0" t="n">
        <v>0</v>
      </c>
      <c r="B2" s="0" t="n">
        <v>-0.3088</v>
      </c>
      <c r="C2" s="0" t="n">
        <v>0.0546</v>
      </c>
      <c r="D2" s="0" t="n">
        <v>-0.0017</v>
      </c>
      <c r="E2" s="0" t="n">
        <v>0.1191</v>
      </c>
      <c r="F2" s="0" t="n">
        <f aca="false">C2/ABS(B2)</f>
        <v>0.176813471502591</v>
      </c>
      <c r="G2" s="0" t="n">
        <f aca="false">E2/ABS(B2)</f>
        <v>0.385686528497409</v>
      </c>
      <c r="J2" s="0" t="n">
        <f aca="false">B2/-0.4177</f>
        <v>0.739286569308116</v>
      </c>
      <c r="K2" s="0" t="n">
        <f aca="false">A2/95</f>
        <v>0</v>
      </c>
    </row>
    <row r="3" customFormat="false" ht="13.8" hidden="false" customHeight="false" outlineLevel="0" collapsed="false">
      <c r="A3" s="0" t="n">
        <v>-24</v>
      </c>
      <c r="B3" s="0" t="n">
        <v>-0.3132</v>
      </c>
      <c r="C3" s="0" t="n">
        <v>0.0543</v>
      </c>
      <c r="D3" s="0" t="n">
        <v>-0.0025</v>
      </c>
      <c r="E3" s="0" t="n">
        <v>0.124</v>
      </c>
      <c r="F3" s="0" t="n">
        <f aca="false">C3/ABS(B3)</f>
        <v>0.173371647509579</v>
      </c>
      <c r="G3" s="0" t="n">
        <f aca="false">E3/ABS(B3)</f>
        <v>0.395913154533844</v>
      </c>
      <c r="J3" s="0" t="n">
        <f aca="false">B3/-0.4177</f>
        <v>0.749820445295667</v>
      </c>
      <c r="K3" s="0" t="n">
        <f aca="false">A3/95</f>
        <v>-0.252631578947368</v>
      </c>
    </row>
    <row r="4" customFormat="false" ht="13.8" hidden="false" customHeight="false" outlineLevel="0" collapsed="false">
      <c r="A4" s="0" t="n">
        <v>-48</v>
      </c>
      <c r="B4" s="0" t="n">
        <v>-0.3295</v>
      </c>
      <c r="C4" s="0" t="n">
        <v>0.0534</v>
      </c>
      <c r="D4" s="0" t="n">
        <v>-0.0098</v>
      </c>
      <c r="E4" s="0" t="n">
        <v>0.1165</v>
      </c>
      <c r="F4" s="0" t="n">
        <f aca="false">C4/ABS(B4)</f>
        <v>0.16206373292868</v>
      </c>
      <c r="G4" s="0" t="n">
        <f aca="false">E4/ABS(B4)</f>
        <v>0.353566009104704</v>
      </c>
      <c r="J4" s="0" t="n">
        <f aca="false">B4/-0.4177</f>
        <v>0.788843667704094</v>
      </c>
      <c r="K4" s="0" t="n">
        <f aca="false">A4/95</f>
        <v>-0.505263157894737</v>
      </c>
    </row>
    <row r="5" customFormat="false" ht="13.8" hidden="false" customHeight="false" outlineLevel="0" collapsed="false">
      <c r="A5" s="0" t="n">
        <v>-72</v>
      </c>
      <c r="B5" s="0" t="n">
        <v>-0.3432</v>
      </c>
      <c r="C5" s="0" t="n">
        <v>0.0489</v>
      </c>
      <c r="D5" s="0" t="n">
        <v>-0.0036</v>
      </c>
      <c r="E5" s="0" t="n">
        <v>0.1015</v>
      </c>
      <c r="F5" s="0" t="n">
        <f aca="false">C5/ABS(B5)</f>
        <v>0.142482517482517</v>
      </c>
      <c r="G5" s="0" t="n">
        <f aca="false">E5/ABS(B5)</f>
        <v>0.295745920745921</v>
      </c>
      <c r="J5" s="0" t="n">
        <f aca="false">B5/-0.4177</f>
        <v>0.821642327028968</v>
      </c>
      <c r="K5" s="0" t="n">
        <f aca="false">A5/95</f>
        <v>-0.757894736842105</v>
      </c>
    </row>
    <row r="6" customFormat="false" ht="13.8" hidden="false" customHeight="false" outlineLevel="0" collapsed="false">
      <c r="A6" s="0" t="n">
        <v>-96</v>
      </c>
      <c r="B6" s="0" t="n">
        <v>-0.3556</v>
      </c>
      <c r="C6" s="0" t="n">
        <v>0.046</v>
      </c>
      <c r="D6" s="0" t="n">
        <v>-0.01</v>
      </c>
      <c r="E6" s="0" t="n">
        <v>0.0875</v>
      </c>
      <c r="F6" s="0" t="n">
        <f aca="false">C6/ABS(B6)</f>
        <v>0.129358830146232</v>
      </c>
      <c r="G6" s="0" t="n">
        <f aca="false">E6/ABS(B6)</f>
        <v>0.246062992125984</v>
      </c>
      <c r="J6" s="0" t="n">
        <f aca="false">B6/-0.4177</f>
        <v>0.851328704812066</v>
      </c>
      <c r="K6" s="0" t="n">
        <f aca="false">A6/95</f>
        <v>-1.01052631578947</v>
      </c>
    </row>
    <row r="7" customFormat="false" ht="13.8" hidden="false" customHeight="false" outlineLevel="0" collapsed="false">
      <c r="A7" s="0" t="n">
        <v>-120</v>
      </c>
      <c r="B7" s="0" t="n">
        <v>-0.3717</v>
      </c>
      <c r="C7" s="0" t="n">
        <v>0.0419</v>
      </c>
      <c r="D7" s="0" t="n">
        <v>-0.0082</v>
      </c>
      <c r="E7" s="0" t="n">
        <v>0.0763</v>
      </c>
      <c r="F7" s="0" t="n">
        <f aca="false">C7/ABS(B7)</f>
        <v>0.112725316115147</v>
      </c>
      <c r="G7" s="0" t="n">
        <f aca="false">E7/ABS(B7)</f>
        <v>0.205273069679849</v>
      </c>
      <c r="J7" s="0" t="n">
        <f aca="false">B7/-0.4177</f>
        <v>0.889873114675605</v>
      </c>
      <c r="K7" s="0" t="n">
        <f aca="false">A7/95</f>
        <v>-1.26315789473684</v>
      </c>
    </row>
    <row r="8" customFormat="false" ht="13.8" hidden="false" customHeight="false" outlineLevel="0" collapsed="false">
      <c r="A8" s="0" t="n">
        <v>-144</v>
      </c>
      <c r="B8" s="0" t="n">
        <v>-0.3841</v>
      </c>
      <c r="C8" s="0" t="n">
        <v>0.0388</v>
      </c>
      <c r="D8" s="0" t="n">
        <v>-0.0043</v>
      </c>
      <c r="E8" s="0" t="n">
        <v>0.064</v>
      </c>
      <c r="F8" s="0" t="n">
        <f aca="false">C8/ABS(B8)</f>
        <v>0.101015360583181</v>
      </c>
      <c r="G8" s="0" t="n">
        <f aca="false">E8/ABS(B8)</f>
        <v>0.166623275188753</v>
      </c>
      <c r="J8" s="0" t="n">
        <f aca="false">B8/-0.4177</f>
        <v>0.919559492458702</v>
      </c>
      <c r="K8" s="0" t="n">
        <f aca="false">A8/95</f>
        <v>-1.51578947368421</v>
      </c>
    </row>
    <row r="9" customFormat="false" ht="13.8" hidden="false" customHeight="false" outlineLevel="0" collapsed="false">
      <c r="A9" s="0" t="n">
        <v>-168</v>
      </c>
      <c r="B9" s="0" t="n">
        <v>-0.3919</v>
      </c>
      <c r="C9" s="0" t="n">
        <v>0.0305</v>
      </c>
      <c r="D9" s="0" t="n">
        <v>-0.0003</v>
      </c>
      <c r="E9" s="0" t="n">
        <v>0.0537</v>
      </c>
      <c r="F9" s="0" t="n">
        <f aca="false">C9/ABS(B9)</f>
        <v>0.0778259760142894</v>
      </c>
      <c r="G9" s="0" t="n">
        <f aca="false">E9/ABS(B9)</f>
        <v>0.137024751212044</v>
      </c>
      <c r="J9" s="0" t="n">
        <f aca="false">B9/-0.4177</f>
        <v>0.938233181709361</v>
      </c>
      <c r="K9" s="0" t="n">
        <f aca="false">A9/95</f>
        <v>-1.76842105263158</v>
      </c>
    </row>
    <row r="10" customFormat="false" ht="13.8" hidden="false" customHeight="false" outlineLevel="0" collapsed="false">
      <c r="A10" s="0" t="n">
        <v>-192</v>
      </c>
      <c r="B10" s="0" t="n">
        <v>-0.3974</v>
      </c>
      <c r="C10" s="0" t="n">
        <v>0.0323</v>
      </c>
      <c r="D10" s="0" t="n">
        <v>-0.005</v>
      </c>
      <c r="E10" s="0" t="n">
        <v>0.049</v>
      </c>
      <c r="F10" s="0" t="n">
        <f aca="false">C10/ABS(B10)</f>
        <v>0.0812783090085556</v>
      </c>
      <c r="G10" s="0" t="n">
        <f aca="false">E10/ABS(B10)</f>
        <v>0.123301459486663</v>
      </c>
      <c r="J10" s="0" t="n">
        <f aca="false">B10/-0.4177</f>
        <v>0.951400526693799</v>
      </c>
      <c r="K10" s="0" t="n">
        <f aca="false">A10/95</f>
        <v>-2.02105263157895</v>
      </c>
    </row>
    <row r="11" customFormat="false" ht="13.8" hidden="false" customHeight="false" outlineLevel="0" collapsed="false">
      <c r="A11" s="0" t="n">
        <v>-216</v>
      </c>
      <c r="B11" s="0" t="n">
        <v>-0.409</v>
      </c>
      <c r="C11" s="0" t="n">
        <v>0.02</v>
      </c>
      <c r="D11" s="0" t="n">
        <v>-0.0019</v>
      </c>
      <c r="E11" s="0" t="n">
        <v>0.0353</v>
      </c>
      <c r="F11" s="0" t="n">
        <f aca="false">C11/ABS(B11)</f>
        <v>0.0488997555012225</v>
      </c>
      <c r="G11" s="0" t="n">
        <f aca="false">E11/ABS(B11)</f>
        <v>0.0863080684596577</v>
      </c>
      <c r="J11" s="0" t="n">
        <f aca="false">B11/-0.4177</f>
        <v>0.979171654297343</v>
      </c>
      <c r="K11" s="0" t="n">
        <f aca="false">A11/95</f>
        <v>-2.27368421052632</v>
      </c>
    </row>
    <row r="12" customFormat="false" ht="13.8" hidden="false" customHeight="false" outlineLevel="0" collapsed="false">
      <c r="A12" s="0" t="n">
        <v>-192</v>
      </c>
      <c r="B12" s="0" t="n">
        <v>-0.4021</v>
      </c>
      <c r="C12" s="0" t="n">
        <v>0.0256</v>
      </c>
      <c r="D12" s="0" t="n">
        <v>-0.0061</v>
      </c>
      <c r="E12" s="0" t="n">
        <v>0.0484</v>
      </c>
      <c r="F12" s="0" t="n">
        <f aca="false">C12/ABS(B12)</f>
        <v>0.0636657547873663</v>
      </c>
      <c r="G12" s="0" t="n">
        <f aca="false">E12/ABS(B12)</f>
        <v>0.120368067644864</v>
      </c>
      <c r="J12" s="0" t="n">
        <f aca="false">B12/-0.4177</f>
        <v>0.962652621498683</v>
      </c>
      <c r="K12" s="0" t="n">
        <f aca="false">A12/95</f>
        <v>-2.02105263157895</v>
      </c>
    </row>
    <row r="13" customFormat="false" ht="13.8" hidden="false" customHeight="false" outlineLevel="0" collapsed="false">
      <c r="A13" s="0" t="n">
        <v>-168</v>
      </c>
      <c r="B13" s="0" t="n">
        <v>-0.3905</v>
      </c>
      <c r="C13" s="0" t="n">
        <v>0.0345</v>
      </c>
      <c r="D13" s="0" t="n">
        <v>-0.0023</v>
      </c>
      <c r="E13" s="0" t="n">
        <v>0.0537</v>
      </c>
      <c r="F13" s="0" t="n">
        <f aca="false">C13/ABS(B13)</f>
        <v>0.088348271446863</v>
      </c>
      <c r="G13" s="0" t="n">
        <f aca="false">E13/ABS(B13)</f>
        <v>0.137516005121639</v>
      </c>
      <c r="J13" s="0" t="n">
        <f aca="false">B13/-0.4177</f>
        <v>0.93488149389514</v>
      </c>
      <c r="K13" s="0" t="n">
        <f aca="false">A13/95</f>
        <v>-1.76842105263158</v>
      </c>
    </row>
    <row r="14" customFormat="false" ht="13.8" hidden="false" customHeight="false" outlineLevel="0" collapsed="false">
      <c r="A14" s="0" t="n">
        <v>-144</v>
      </c>
      <c r="B14" s="0" t="n">
        <v>-0.3837</v>
      </c>
      <c r="C14" s="0" t="n">
        <v>0.0358</v>
      </c>
      <c r="D14" s="0" t="n">
        <v>-0.0071</v>
      </c>
      <c r="E14" s="0" t="n">
        <v>0.0641</v>
      </c>
      <c r="F14" s="0" t="n">
        <f aca="false">C14/ABS(B14)</f>
        <v>0.0933020589001824</v>
      </c>
      <c r="G14" s="0" t="n">
        <f aca="false">E14/ABS(B14)</f>
        <v>0.167057597081053</v>
      </c>
      <c r="J14" s="0" t="n">
        <f aca="false">B14/-0.4177</f>
        <v>0.918601867368925</v>
      </c>
      <c r="K14" s="0" t="n">
        <f aca="false">A14/95</f>
        <v>-1.51578947368421</v>
      </c>
    </row>
    <row r="15" customFormat="false" ht="13.8" hidden="false" customHeight="false" outlineLevel="0" collapsed="false">
      <c r="A15" s="0" t="n">
        <v>-120</v>
      </c>
      <c r="B15" s="0" t="n">
        <v>-0.3707</v>
      </c>
      <c r="C15" s="0" t="n">
        <v>0.0388</v>
      </c>
      <c r="D15" s="0" t="n">
        <v>-0.002</v>
      </c>
      <c r="E15" s="0" t="n">
        <v>0.0767</v>
      </c>
      <c r="F15" s="0" t="n">
        <f aca="false">C15/ABS(B15)</f>
        <v>0.104666846506609</v>
      </c>
      <c r="G15" s="0" t="n">
        <f aca="false">E15/ABS(B15)</f>
        <v>0.206905853790127</v>
      </c>
      <c r="J15" s="0" t="n">
        <f aca="false">B15/-0.4177</f>
        <v>0.887479051951161</v>
      </c>
      <c r="K15" s="0" t="n">
        <f aca="false">A15/95</f>
        <v>-1.26315789473684</v>
      </c>
    </row>
    <row r="16" customFormat="false" ht="13.8" hidden="false" customHeight="false" outlineLevel="0" collapsed="false">
      <c r="A16" s="0" t="n">
        <v>-96</v>
      </c>
      <c r="B16" s="0" t="n">
        <v>-0.3577</v>
      </c>
      <c r="C16" s="0" t="n">
        <v>0.0453</v>
      </c>
      <c r="D16" s="0" t="n">
        <v>-0.0063</v>
      </c>
      <c r="E16" s="0" t="n">
        <v>0.0881</v>
      </c>
      <c r="F16" s="0" t="n">
        <f aca="false">C16/ABS(B16)</f>
        <v>0.126642437797037</v>
      </c>
      <c r="G16" s="0" t="n">
        <f aca="false">E16/ABS(B16)</f>
        <v>0.246295778585407</v>
      </c>
      <c r="J16" s="0" t="n">
        <f aca="false">B16/-0.4177</f>
        <v>0.856356236533397</v>
      </c>
      <c r="K16" s="0" t="n">
        <f aca="false">A16/95</f>
        <v>-1.01052631578947</v>
      </c>
    </row>
    <row r="17" customFormat="false" ht="13.8" hidden="false" customHeight="false" outlineLevel="0" collapsed="false">
      <c r="A17" s="0" t="n">
        <v>-72</v>
      </c>
      <c r="B17" s="0" t="n">
        <v>-0.335</v>
      </c>
      <c r="C17" s="0" t="n">
        <v>0.0503</v>
      </c>
      <c r="D17" s="0" t="n">
        <v>-0.003</v>
      </c>
      <c r="E17" s="0" t="n">
        <v>0.1036</v>
      </c>
      <c r="F17" s="0" t="n">
        <f aca="false">C17/ABS(B17)</f>
        <v>0.150149253731343</v>
      </c>
      <c r="G17" s="0" t="n">
        <f aca="false">E17/ABS(B17)</f>
        <v>0.309253731343284</v>
      </c>
      <c r="J17" s="0" t="n">
        <f aca="false">B17/-0.4177</f>
        <v>0.802011012688532</v>
      </c>
      <c r="K17" s="0" t="n">
        <f aca="false">A17/95</f>
        <v>-0.757894736842105</v>
      </c>
    </row>
    <row r="18" customFormat="false" ht="13.8" hidden="false" customHeight="false" outlineLevel="0" collapsed="false">
      <c r="A18" s="0" t="n">
        <v>-48</v>
      </c>
      <c r="B18" s="0" t="n">
        <v>-0.3271</v>
      </c>
      <c r="C18" s="0" t="n">
        <v>0.0552</v>
      </c>
      <c r="D18" s="0" t="n">
        <v>-0.0046</v>
      </c>
      <c r="E18" s="0" t="n">
        <v>0.114</v>
      </c>
      <c r="F18" s="0" t="n">
        <f aca="false">C18/ABS(B18)</f>
        <v>0.16875573219199</v>
      </c>
      <c r="G18" s="0" t="n">
        <f aca="false">E18/ABS(B18)</f>
        <v>0.348517273005197</v>
      </c>
      <c r="J18" s="0" t="n">
        <f aca="false">B18/-0.4177</f>
        <v>0.78309791716543</v>
      </c>
      <c r="K18" s="0" t="n">
        <f aca="false">A18/95</f>
        <v>-0.505263157894737</v>
      </c>
    </row>
    <row r="19" customFormat="false" ht="13.8" hidden="false" customHeight="false" outlineLevel="0" collapsed="false">
      <c r="A19" s="0" t="n">
        <v>-24</v>
      </c>
      <c r="B19" s="0" t="n">
        <v>-0.3144</v>
      </c>
      <c r="C19" s="0" t="n">
        <v>0.0563</v>
      </c>
      <c r="D19" s="0" t="n">
        <v>0.0011</v>
      </c>
      <c r="E19" s="0" t="n">
        <v>0.1206</v>
      </c>
      <c r="F19" s="0" t="n">
        <f aca="false">C19/ABS(B19)</f>
        <v>0.179071246819338</v>
      </c>
      <c r="G19" s="0" t="n">
        <f aca="false">E19/ABS(B19)</f>
        <v>0.383587786259542</v>
      </c>
      <c r="J19" s="0" t="n">
        <f aca="false">B19/-0.4177</f>
        <v>0.752693320564999</v>
      </c>
      <c r="K19" s="0" t="n">
        <f aca="false">A19/95</f>
        <v>-0.252631578947368</v>
      </c>
    </row>
    <row r="20" customFormat="false" ht="13.8" hidden="false" customHeight="false" outlineLevel="0" collapsed="false">
      <c r="A20" s="0" t="n">
        <v>0</v>
      </c>
      <c r="B20" s="0" t="n">
        <v>-0.3107</v>
      </c>
      <c r="C20" s="0" t="n">
        <v>0.0533</v>
      </c>
      <c r="D20" s="0" t="n">
        <v>0.0011</v>
      </c>
      <c r="E20" s="0" t="n">
        <v>0.1243</v>
      </c>
      <c r="F20" s="0" t="n">
        <f aca="false">C20/ABS(B20)</f>
        <v>0.171548117154812</v>
      </c>
      <c r="G20" s="0" t="n">
        <f aca="false">E20/ABS(B20)</f>
        <v>0.400064370775668</v>
      </c>
      <c r="J20" s="0" t="n">
        <f aca="false">B20/-0.4177</f>
        <v>0.743835288484558</v>
      </c>
      <c r="K20" s="0" t="n">
        <f aca="false">A20/95</f>
        <v>0</v>
      </c>
    </row>
    <row r="21" customFormat="false" ht="13.8" hidden="false" customHeight="false" outlineLevel="0" collapsed="false">
      <c r="A21" s="0" t="n">
        <v>24</v>
      </c>
      <c r="B21" s="0" t="n">
        <v>-0.3217</v>
      </c>
      <c r="C21" s="0" t="n">
        <v>0.0519</v>
      </c>
      <c r="D21" s="0" t="n">
        <v>-0.0035</v>
      </c>
      <c r="E21" s="0" t="n">
        <v>0.1158</v>
      </c>
      <c r="F21" s="0" t="n">
        <f aca="false">C21/ABS(B21)</f>
        <v>0.161330432079577</v>
      </c>
      <c r="G21" s="0" t="n">
        <f aca="false">E21/ABS(B21)</f>
        <v>0.359962698165993</v>
      </c>
      <c r="J21" s="0" t="n">
        <f aca="false">B21/-0.4177</f>
        <v>0.770169978453436</v>
      </c>
      <c r="K21" s="0" t="n">
        <f aca="false">A21/95</f>
        <v>0.252631578947368</v>
      </c>
    </row>
    <row r="22" customFormat="false" ht="13.8" hidden="false" customHeight="false" outlineLevel="0" collapsed="false">
      <c r="A22" s="0" t="n">
        <v>48</v>
      </c>
      <c r="B22" s="0" t="n">
        <v>-0.3396</v>
      </c>
      <c r="C22" s="0" t="n">
        <v>0.0525</v>
      </c>
      <c r="D22" s="0" t="n">
        <v>0.0004</v>
      </c>
      <c r="E22" s="0" t="n">
        <v>0.1049</v>
      </c>
      <c r="F22" s="0" t="n">
        <f aca="false">C22/ABS(B22)</f>
        <v>0.154593639575972</v>
      </c>
      <c r="G22" s="0" t="n">
        <f aca="false">E22/ABS(B22)</f>
        <v>0.308892815076561</v>
      </c>
      <c r="J22" s="0" t="n">
        <f aca="false">B22/-0.4177</f>
        <v>0.813023701220972</v>
      </c>
      <c r="K22" s="0" t="n">
        <f aca="false">A22/95</f>
        <v>0.505263157894737</v>
      </c>
    </row>
    <row r="23" customFormat="false" ht="13.8" hidden="false" customHeight="false" outlineLevel="0" collapsed="false">
      <c r="A23" s="0" t="n">
        <v>72</v>
      </c>
      <c r="B23" s="0" t="n">
        <v>-0.3494</v>
      </c>
      <c r="C23" s="0" t="n">
        <v>0.0456</v>
      </c>
      <c r="D23" s="0" t="n">
        <v>0.0056</v>
      </c>
      <c r="E23" s="0" t="n">
        <v>0.0944</v>
      </c>
      <c r="F23" s="0" t="n">
        <f aca="false">C23/ABS(B23)</f>
        <v>0.13050944476245</v>
      </c>
      <c r="G23" s="0" t="n">
        <f aca="false">E23/ABS(B23)</f>
        <v>0.270177447052089</v>
      </c>
      <c r="J23" s="0" t="n">
        <f aca="false">B23/-0.4177</f>
        <v>0.836485515920517</v>
      </c>
      <c r="K23" s="0" t="n">
        <f aca="false">A23/95</f>
        <v>0.757894736842105</v>
      </c>
    </row>
    <row r="24" customFormat="false" ht="13.8" hidden="false" customHeight="false" outlineLevel="0" collapsed="false">
      <c r="A24" s="0" t="n">
        <v>96</v>
      </c>
      <c r="B24" s="0" t="n">
        <v>-0.3655</v>
      </c>
      <c r="C24" s="0" t="n">
        <v>0.0454</v>
      </c>
      <c r="D24" s="0" t="n">
        <v>0.0034</v>
      </c>
      <c r="E24" s="0" t="n">
        <v>0.0765</v>
      </c>
      <c r="F24" s="0" t="n">
        <f aca="false">C24/ABS(B24)</f>
        <v>0.12421340629275</v>
      </c>
      <c r="G24" s="0" t="n">
        <f aca="false">E24/ABS(B24)</f>
        <v>0.209302325581395</v>
      </c>
      <c r="J24" s="0" t="n">
        <f aca="false">B24/-0.4177</f>
        <v>0.875029925784056</v>
      </c>
      <c r="K24" s="0" t="n">
        <f aca="false">A24/95</f>
        <v>1.01052631578947</v>
      </c>
    </row>
    <row r="25" customFormat="false" ht="13.8" hidden="false" customHeight="false" outlineLevel="0" collapsed="false">
      <c r="A25" s="0" t="n">
        <v>120</v>
      </c>
      <c r="B25" s="0" t="n">
        <v>-0.3763</v>
      </c>
      <c r="C25" s="0" t="n">
        <v>0.038</v>
      </c>
      <c r="D25" s="0" t="n">
        <v>0.0026</v>
      </c>
      <c r="E25" s="0" t="n">
        <v>0.0674</v>
      </c>
      <c r="F25" s="0" t="n">
        <f aca="false">C25/ABS(B25)</f>
        <v>0.100983258038799</v>
      </c>
      <c r="G25" s="0" t="n">
        <f aca="false">E25/ABS(B25)</f>
        <v>0.179112410310922</v>
      </c>
      <c r="J25" s="0" t="n">
        <f aca="false">B25/-0.4177</f>
        <v>0.900885803208044</v>
      </c>
      <c r="K25" s="0" t="n">
        <f aca="false">A25/95</f>
        <v>1.26315789473684</v>
      </c>
    </row>
    <row r="26" customFormat="false" ht="13.8" hidden="false" customHeight="false" outlineLevel="0" collapsed="false">
      <c r="A26" s="0" t="n">
        <v>144</v>
      </c>
      <c r="B26" s="0" t="n">
        <v>-0.3851</v>
      </c>
      <c r="C26" s="0" t="n">
        <v>0.0353</v>
      </c>
      <c r="D26" s="0" t="n">
        <v>0.0029</v>
      </c>
      <c r="E26" s="0" t="n">
        <v>0.0548</v>
      </c>
      <c r="F26" s="0" t="n">
        <f aca="false">C26/ABS(B26)</f>
        <v>0.0916645027265645</v>
      </c>
      <c r="G26" s="0" t="n">
        <f aca="false">E26/ABS(B26)</f>
        <v>0.142300701116593</v>
      </c>
      <c r="J26" s="0" t="n">
        <f aca="false">B26/-0.4177</f>
        <v>0.921953555183146</v>
      </c>
      <c r="K26" s="0" t="n">
        <f aca="false">A26/95</f>
        <v>1.51578947368421</v>
      </c>
    </row>
    <row r="27" customFormat="false" ht="13.8" hidden="false" customHeight="false" outlineLevel="0" collapsed="false">
      <c r="A27" s="0" t="n">
        <v>168</v>
      </c>
      <c r="B27" s="0" t="n">
        <v>-0.3905</v>
      </c>
      <c r="C27" s="0" t="n">
        <v>0.0299</v>
      </c>
      <c r="D27" s="0" t="n">
        <v>0.0091</v>
      </c>
      <c r="E27" s="0" t="n">
        <v>0.0517</v>
      </c>
      <c r="F27" s="0" t="n">
        <f aca="false">C27/ABS(B27)</f>
        <v>0.0765685019206146</v>
      </c>
      <c r="G27" s="0" t="n">
        <f aca="false">E27/ABS(B27)</f>
        <v>0.132394366197183</v>
      </c>
      <c r="J27" s="0" t="n">
        <f aca="false">B27/-0.4177</f>
        <v>0.93488149389514</v>
      </c>
      <c r="K27" s="0" t="n">
        <f aca="false">A27/95</f>
        <v>1.76842105263158</v>
      </c>
    </row>
    <row r="28" customFormat="false" ht="13.8" hidden="false" customHeight="false" outlineLevel="0" collapsed="false">
      <c r="A28" s="0" t="n">
        <v>192</v>
      </c>
      <c r="B28" s="0" t="n">
        <v>-0.3961</v>
      </c>
      <c r="C28" s="0" t="n">
        <v>0.0282</v>
      </c>
      <c r="D28" s="0" t="n">
        <v>0.0067</v>
      </c>
      <c r="E28" s="0" t="n">
        <v>0.0422</v>
      </c>
      <c r="F28" s="0" t="n">
        <f aca="false">C28/ABS(B28)</f>
        <v>0.0711941428932088</v>
      </c>
      <c r="G28" s="0" t="n">
        <f aca="false">E28/ABS(B28)</f>
        <v>0.106538752840192</v>
      </c>
      <c r="J28" s="0" t="n">
        <f aca="false">B28/-0.4177</f>
        <v>0.948288245152023</v>
      </c>
      <c r="K28" s="0" t="n">
        <f aca="false">A28/95</f>
        <v>2.02105263157895</v>
      </c>
    </row>
    <row r="29" customFormat="false" ht="13.8" hidden="false" customHeight="false" outlineLevel="0" collapsed="false">
      <c r="A29" s="0" t="n">
        <v>216</v>
      </c>
      <c r="B29" s="0" t="n">
        <v>-0.406</v>
      </c>
      <c r="C29" s="0" t="n">
        <v>0.021</v>
      </c>
      <c r="D29" s="0" t="n">
        <v>0.011</v>
      </c>
      <c r="E29" s="0" t="n">
        <v>0.028</v>
      </c>
      <c r="F29" s="0" t="n">
        <f aca="false">C29/ABS(B29)</f>
        <v>0.0517241379310345</v>
      </c>
      <c r="G29" s="0" t="n">
        <f aca="false">E29/ABS(B29)</f>
        <v>0.0689655172413793</v>
      </c>
      <c r="J29" s="0" t="n">
        <f aca="false">B29/-0.4177</f>
        <v>0.971989466124012</v>
      </c>
      <c r="K29" s="0" t="n">
        <f aca="false">A29/95</f>
        <v>2.27368421052632</v>
      </c>
    </row>
    <row r="30" customFormat="false" ht="13.8" hidden="false" customHeight="false" outlineLevel="0" collapsed="false">
      <c r="A30" s="0" t="n">
        <v>192</v>
      </c>
      <c r="B30" s="0" t="n">
        <v>-0.3973</v>
      </c>
      <c r="C30" s="0" t="n">
        <v>0.0261</v>
      </c>
      <c r="D30" s="0" t="n">
        <v>0.0072</v>
      </c>
      <c r="E30" s="0" t="n">
        <v>0.0397</v>
      </c>
      <c r="F30" s="0" t="n">
        <f aca="false">C30/ABS(B30)</f>
        <v>0.0656934306569343</v>
      </c>
      <c r="G30" s="0" t="n">
        <f aca="false">E30/ABS(B30)</f>
        <v>0.0999244903095897</v>
      </c>
      <c r="J30" s="0" t="n">
        <f aca="false">B30/-0.4177</f>
        <v>0.951161120421355</v>
      </c>
      <c r="K30" s="0" t="n">
        <f aca="false">A30/95</f>
        <v>2.02105263157895</v>
      </c>
    </row>
    <row r="31" customFormat="false" ht="13.8" hidden="false" customHeight="false" outlineLevel="0" collapsed="false">
      <c r="A31" s="0" t="n">
        <v>168</v>
      </c>
      <c r="B31" s="0" t="n">
        <v>-0.3918</v>
      </c>
      <c r="C31" s="0" t="n">
        <v>0.0287</v>
      </c>
      <c r="D31" s="0" t="n">
        <v>0.0073</v>
      </c>
      <c r="E31" s="0" t="n">
        <v>0.0504</v>
      </c>
      <c r="F31" s="0" t="n">
        <f aca="false">C31/ABS(B31)</f>
        <v>0.0732516590096988</v>
      </c>
      <c r="G31" s="0" t="n">
        <f aca="false">E31/ABS(B31)</f>
        <v>0.128637059724349</v>
      </c>
      <c r="J31" s="0" t="n">
        <f aca="false">B31/-0.4177</f>
        <v>0.937993775436916</v>
      </c>
      <c r="K31" s="0" t="n">
        <f aca="false">A31/95</f>
        <v>1.76842105263158</v>
      </c>
    </row>
    <row r="32" customFormat="false" ht="13.8" hidden="false" customHeight="false" outlineLevel="0" collapsed="false">
      <c r="A32" s="0" t="n">
        <v>144</v>
      </c>
      <c r="B32" s="0" t="n">
        <v>-0.3871</v>
      </c>
      <c r="C32" s="0" t="n">
        <v>0.0332</v>
      </c>
      <c r="D32" s="0" t="n">
        <v>0.0084</v>
      </c>
      <c r="E32" s="0" t="n">
        <v>0.058</v>
      </c>
      <c r="F32" s="0" t="n">
        <f aca="false">C32/ABS(B32)</f>
        <v>0.0857659519504004</v>
      </c>
      <c r="G32" s="0" t="n">
        <f aca="false">E32/ABS(B32)</f>
        <v>0.149832084732627</v>
      </c>
      <c r="J32" s="0" t="n">
        <f aca="false">B32/-0.4177</f>
        <v>0.926741680632033</v>
      </c>
      <c r="K32" s="0" t="n">
        <f aca="false">A32/95</f>
        <v>1.51578947368421</v>
      </c>
    </row>
    <row r="33" customFormat="false" ht="13.8" hidden="false" customHeight="false" outlineLevel="0" collapsed="false">
      <c r="A33" s="0" t="n">
        <v>120</v>
      </c>
      <c r="B33" s="0" t="n">
        <v>-0.377</v>
      </c>
      <c r="C33" s="0" t="n">
        <v>0.0378</v>
      </c>
      <c r="D33" s="0" t="n">
        <v>0.0023</v>
      </c>
      <c r="E33" s="0" t="n">
        <v>0.065</v>
      </c>
      <c r="F33" s="0" t="n">
        <f aca="false">C33/ABS(B33)</f>
        <v>0.10026525198939</v>
      </c>
      <c r="G33" s="0" t="n">
        <f aca="false">E33/ABS(B33)</f>
        <v>0.172413793103448</v>
      </c>
      <c r="J33" s="0" t="n">
        <f aca="false">B33/-0.4177</f>
        <v>0.902561647115154</v>
      </c>
      <c r="K33" s="0" t="n">
        <f aca="false">A33/95</f>
        <v>1.26315789473684</v>
      </c>
    </row>
    <row r="34" customFormat="false" ht="13.8" hidden="false" customHeight="false" outlineLevel="0" collapsed="false">
      <c r="A34" s="0" t="n">
        <v>96</v>
      </c>
      <c r="B34" s="0" t="n">
        <v>-0.3613</v>
      </c>
      <c r="C34" s="0" t="n">
        <v>0.0455</v>
      </c>
      <c r="D34" s="0" t="n">
        <v>0.0092</v>
      </c>
      <c r="E34" s="0" t="n">
        <v>0.0784</v>
      </c>
      <c r="F34" s="0" t="n">
        <f aca="false">C34/ABS(B34)</f>
        <v>0.125934126764462</v>
      </c>
      <c r="G34" s="0" t="n">
        <f aca="false">E34/ABS(B34)</f>
        <v>0.216994187655688</v>
      </c>
      <c r="J34" s="0" t="n">
        <f aca="false">B34/-0.4177</f>
        <v>0.864974862341393</v>
      </c>
      <c r="K34" s="0" t="n">
        <f aca="false">A34/95</f>
        <v>1.01052631578947</v>
      </c>
    </row>
    <row r="35" customFormat="false" ht="13.8" hidden="false" customHeight="false" outlineLevel="0" collapsed="false">
      <c r="A35" s="0" t="n">
        <v>72</v>
      </c>
      <c r="B35" s="0" t="n">
        <v>-0.3487</v>
      </c>
      <c r="C35" s="0" t="n">
        <v>0.0521</v>
      </c>
      <c r="D35" s="0" t="n">
        <v>-0.0008</v>
      </c>
      <c r="E35" s="0" t="n">
        <v>0.0924</v>
      </c>
      <c r="F35" s="0" t="n">
        <f aca="false">C35/ABS(B35)</f>
        <v>0.14941210209349</v>
      </c>
      <c r="G35" s="0" t="n">
        <f aca="false">E35/ABS(B35)</f>
        <v>0.264984227129338</v>
      </c>
      <c r="J35" s="0" t="n">
        <f aca="false">B35/-0.4177</f>
        <v>0.834809672013407</v>
      </c>
      <c r="K35" s="0" t="n">
        <f aca="false">A35/95</f>
        <v>0.757894736842105</v>
      </c>
    </row>
    <row r="36" customFormat="false" ht="13.8" hidden="false" customHeight="false" outlineLevel="0" collapsed="false">
      <c r="A36" s="0" t="n">
        <v>48</v>
      </c>
      <c r="B36" s="0" t="n">
        <v>-0.3364</v>
      </c>
      <c r="C36" s="0" t="n">
        <v>0.0536</v>
      </c>
      <c r="D36" s="0" t="n">
        <v>-0.0003</v>
      </c>
      <c r="E36" s="0" t="n">
        <v>0.1057</v>
      </c>
      <c r="F36" s="0" t="n">
        <f aca="false">C36/ABS(B36)</f>
        <v>0.159334126040428</v>
      </c>
      <c r="G36" s="0" t="n">
        <f aca="false">E36/ABS(B36)</f>
        <v>0.314209274673008</v>
      </c>
      <c r="J36" s="0" t="n">
        <f aca="false">B36/-0.4177</f>
        <v>0.805362700502753</v>
      </c>
      <c r="K36" s="0" t="n">
        <f aca="false">A36/95</f>
        <v>0.505263157894737</v>
      </c>
    </row>
    <row r="37" customFormat="false" ht="13.8" hidden="false" customHeight="false" outlineLevel="0" collapsed="false">
      <c r="A37" s="0" t="n">
        <v>24</v>
      </c>
      <c r="B37" s="0" t="n">
        <v>-0.3251</v>
      </c>
      <c r="C37" s="0" t="n">
        <v>0.0535</v>
      </c>
      <c r="D37" s="0" t="n">
        <v>0.0003</v>
      </c>
      <c r="E37" s="0" t="n">
        <v>0.1153</v>
      </c>
      <c r="F37" s="0" t="n">
        <f aca="false">C37/ABS(B37)</f>
        <v>0.164564749307905</v>
      </c>
      <c r="G37" s="0" t="n">
        <f aca="false">E37/ABS(B37)</f>
        <v>0.354660104583205</v>
      </c>
      <c r="J37" s="0" t="n">
        <f aca="false">B37/-0.4177</f>
        <v>0.778309791716543</v>
      </c>
      <c r="K37" s="0" t="n">
        <f aca="false">A37/95</f>
        <v>0.252631578947368</v>
      </c>
    </row>
    <row r="38" customFormat="false" ht="13.8" hidden="false" customHeight="false" outlineLevel="0" collapsed="false">
      <c r="A38" s="0" t="n">
        <v>0</v>
      </c>
      <c r="B38" s="0" t="n">
        <v>-0.3133</v>
      </c>
      <c r="C38" s="0" t="n">
        <v>0.0529</v>
      </c>
      <c r="D38" s="0" t="n">
        <v>0.0046</v>
      </c>
      <c r="E38" s="0" t="n">
        <v>0.1254</v>
      </c>
      <c r="F38" s="0" t="n">
        <f aca="false">C38/ABS(B38)</f>
        <v>0.168847749760613</v>
      </c>
      <c r="G38" s="0" t="n">
        <f aca="false">E38/ABS(B38)</f>
        <v>0.400255346313438</v>
      </c>
      <c r="J38" s="0" t="n">
        <f aca="false">B38/-0.4177</f>
        <v>0.750059851568111</v>
      </c>
      <c r="K38" s="0" t="n">
        <f aca="false">A38/95</f>
        <v>0</v>
      </c>
    </row>
    <row r="40" customFormat="false" ht="15" hidden="false" customHeight="false" outlineLevel="0" collapsed="false">
      <c r="A40" s="0" t="s">
        <v>11</v>
      </c>
      <c r="B40" s="0" t="n">
        <v>-0.4177</v>
      </c>
      <c r="C40" s="0" t="n">
        <v>0.0031</v>
      </c>
      <c r="D40" s="0" t="n">
        <v>0.0009</v>
      </c>
      <c r="E40" s="0" t="n">
        <v>0.0018</v>
      </c>
      <c r="F40" s="0" t="n">
        <f aca="false">C40/ABS(B40)</f>
        <v>0.00742159444577448</v>
      </c>
      <c r="G40" s="0" t="n">
        <f aca="false">E40/ABS(B40)</f>
        <v>0.00430931290399808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K2:K38 D3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0</v>
      </c>
      <c r="B2" s="0" t="n">
        <v>-0.4177</v>
      </c>
      <c r="C2" s="0" t="n">
        <v>0.0031</v>
      </c>
      <c r="D2" s="0" t="n">
        <v>0.0009</v>
      </c>
      <c r="E2" s="0" t="n">
        <v>0.0018</v>
      </c>
      <c r="F2" s="0" t="n">
        <f aca="false">C2/ABS(B2)</f>
        <v>0.00742159444577448</v>
      </c>
      <c r="G2" s="0" t="n">
        <f aca="false">E2/ABS(B2)</f>
        <v>0.00430931290399808</v>
      </c>
    </row>
    <row r="3" customFormat="false" ht="13.8" hidden="false" customHeight="false" outlineLevel="0" collapsed="false">
      <c r="A3" s="0" t="n">
        <v>1</v>
      </c>
      <c r="B3" s="0" t="n">
        <v>-0.4134</v>
      </c>
      <c r="C3" s="0" t="n">
        <v>0.0032</v>
      </c>
      <c r="D3" s="0" t="n">
        <v>0.0034</v>
      </c>
      <c r="E3" s="0" t="n">
        <v>0.0016</v>
      </c>
      <c r="F3" s="0" t="n">
        <f aca="false">C3/ABS(B3)</f>
        <v>0.00774068698597</v>
      </c>
      <c r="G3" s="0" t="n">
        <f aca="false">E3/ABS(B3)</f>
        <v>0.003870343492985</v>
      </c>
    </row>
    <row r="4" customFormat="false" ht="13.8" hidden="false" customHeight="false" outlineLevel="0" collapsed="false">
      <c r="A4" s="0" t="n">
        <v>2</v>
      </c>
      <c r="B4" s="0" t="n">
        <v>-0.4136</v>
      </c>
      <c r="C4" s="0" t="n">
        <f aca="false">0.0034</f>
        <v>0.0034</v>
      </c>
      <c r="D4" s="0" t="n">
        <v>0.0035</v>
      </c>
      <c r="E4" s="0" t="n">
        <v>0.0017</v>
      </c>
      <c r="F4" s="0" t="n">
        <f aca="false">C4/ABS(B4)</f>
        <v>0.00822050290135397</v>
      </c>
      <c r="G4" s="0" t="n">
        <f aca="false">E4/ABS(B4)</f>
        <v>0.00411025145067698</v>
      </c>
    </row>
    <row r="5" customFormat="false" ht="13.8" hidden="false" customHeight="false" outlineLevel="0" collapsed="false">
      <c r="A5" s="0" t="n">
        <v>3</v>
      </c>
      <c r="B5" s="0" t="n">
        <v>-0.4129</v>
      </c>
      <c r="C5" s="0" t="n">
        <f aca="false">0.0032</f>
        <v>0.0032</v>
      </c>
      <c r="D5" s="1" t="n">
        <v>0.0034</v>
      </c>
      <c r="E5" s="0" t="n">
        <v>0.0016</v>
      </c>
      <c r="F5" s="0" t="n">
        <f aca="false">C5/ABS(B5)</f>
        <v>0.00775006054734803</v>
      </c>
      <c r="G5" s="0" t="n">
        <f aca="false">E5/ABS(B5)</f>
        <v>0.00387503027367401</v>
      </c>
    </row>
    <row r="6" customFormat="false" ht="13.8" hidden="false" customHeight="false" outlineLevel="0" collapsed="false">
      <c r="A6" s="0" t="n">
        <v>4</v>
      </c>
      <c r="B6" s="0" t="n">
        <v>-0.4133</v>
      </c>
      <c r="C6" s="0" t="n">
        <f aca="false">0.0031</f>
        <v>0.0031</v>
      </c>
      <c r="D6" s="0" t="n">
        <v>0.0035</v>
      </c>
      <c r="E6" s="0" t="n">
        <v>0.0017</v>
      </c>
      <c r="F6" s="0" t="n">
        <f aca="false">C6/ABS(B6)</f>
        <v>0.00750060488749093</v>
      </c>
      <c r="G6" s="0" t="n">
        <f aca="false">E6/ABS(B6)</f>
        <v>0.00411323493830148</v>
      </c>
    </row>
    <row r="7" customFormat="false" ht="13.8" hidden="false" customHeight="false" outlineLevel="0" collapsed="false">
      <c r="A7" s="0" t="n">
        <v>5</v>
      </c>
      <c r="B7" s="0" t="n">
        <v>-0.4136</v>
      </c>
      <c r="C7" s="0" t="n">
        <f aca="false">0.0037</f>
        <v>0.0037</v>
      </c>
      <c r="D7" s="0" t="n">
        <v>0.0034</v>
      </c>
      <c r="E7" s="0" t="n">
        <v>0.0017</v>
      </c>
      <c r="F7" s="0" t="n">
        <f aca="false">C7/ABS(B7)</f>
        <v>0.0089458413926499</v>
      </c>
      <c r="G7" s="0" t="n">
        <f aca="false">E7/ABS(B7)</f>
        <v>0.00411025145067698</v>
      </c>
    </row>
    <row r="10" customFormat="false" ht="13.8" hidden="false" customHeight="false" outlineLevel="0" collapsed="false">
      <c r="B10" s="0" t="n">
        <f aca="false">AVERAGE(B2:B7)</f>
        <v>-0.414083333333333</v>
      </c>
      <c r="C10" s="0" t="n">
        <f aca="false">AVERAGE(C2:C7)</f>
        <v>0.00328333333333333</v>
      </c>
      <c r="D10" s="0" t="n">
        <f aca="false">AVERAGE(D3:D7)</f>
        <v>0.00344</v>
      </c>
      <c r="E10" s="0" t="n">
        <f aca="false">AVERAGE(E2:E7)</f>
        <v>0.00168333333333333</v>
      </c>
      <c r="F10" s="0" t="n">
        <f aca="false">AVERAGE(F2:F7)</f>
        <v>0.00792988186009788</v>
      </c>
      <c r="G10" s="0" t="n">
        <f aca="false">AVERAGE(G2:G7)</f>
        <v>0.00406473741838542</v>
      </c>
    </row>
    <row r="11" customFormat="false" ht="13.8" hidden="false" customHeight="false" outlineLevel="0" collapsed="false">
      <c r="B11" s="0" t="n">
        <f aca="false">2*STDEV(B2:B7)/SQRT(5)</f>
        <v>0.00160141604005122</v>
      </c>
      <c r="C11" s="0" t="n">
        <f aca="false">2*STDEV(C2:C7)/SQRT(5)</f>
        <v>0.000207203603572267</v>
      </c>
      <c r="D11" s="0" t="n">
        <f aca="false">2*STDEV(D3:D7)/SQRT(5)</f>
        <v>4.89897948556635E-005</v>
      </c>
      <c r="E11" s="0" t="n">
        <f aca="false">2*STDEV(E2:E7)/SQRT(5)</f>
        <v>6.73300329224139E-005</v>
      </c>
      <c r="F11" s="0" t="n">
        <f aca="false">2*STDEV(F2:F7)/SQRT(5)</f>
        <v>0.00051027828973447</v>
      </c>
      <c r="G11" s="0" t="n">
        <f aca="false">2*STDEV(G2:G7)/SQRT(5)</f>
        <v>0.000149714411254864</v>
      </c>
    </row>
    <row r="15" customFormat="false" ht="13.8" hidden="false" customHeight="false" outlineLevel="0" collapsed="false">
      <c r="B15" s="0" t="n">
        <f aca="false">B11/B10</f>
        <v>-0.00386737622874111</v>
      </c>
      <c r="C15" s="0" t="n">
        <f aca="false">C11/C10</f>
        <v>0.0631076965194723</v>
      </c>
      <c r="D15" s="0" t="n">
        <f aca="false">D11/D10</f>
        <v>0.0142412194347859</v>
      </c>
      <c r="E15" s="0" t="n">
        <f aca="false">E11/E10</f>
        <v>0.0399980393598498</v>
      </c>
      <c r="F15" s="0" t="n">
        <f aca="false">F11/F10</f>
        <v>0.0643487883851237</v>
      </c>
      <c r="G15" s="0" t="n">
        <f aca="false">G11/G10</f>
        <v>0.0368324926913319</v>
      </c>
    </row>
    <row r="20" customFormat="false" ht="13.8" hidden="false" customHeight="false" outlineLevel="0" collapsed="false">
      <c r="A20" s="0" t="s">
        <v>13</v>
      </c>
      <c r="B20" s="0" t="n">
        <f aca="false">2*STDEV(B2:B7)/SQRT(5)</f>
        <v>0.00160141604005122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2015-10-17T18:50:35Z</dcterms:created>
  <dc:creator>Jon</dc:creator>
  <dc:language>en-US</dc:language>
  <cp:lastModifiedBy>Jon</cp:lastModifiedBy>
  <dcterms:modified xsi:type="dcterms:W3CDTF">2015-10-17T19:27:27Z</dcterms:modified>
  <cp:revision>0</cp:revision>
</cp:coreProperties>
</file>