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38640" windowHeight="1599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7" i="11" l="1"/>
  <c r="E9" i="11" l="1"/>
  <c r="E21" i="11" l="1"/>
  <c r="F21" i="11" s="1"/>
  <c r="E22" i="11" s="1"/>
  <c r="F22" i="11" s="1"/>
  <c r="H22" i="11" s="1"/>
  <c r="F9" i="11"/>
  <c r="E10" i="11" s="1"/>
  <c r="I5" i="11"/>
  <c r="H33" i="11"/>
  <c r="H32" i="11"/>
  <c r="H31" i="11"/>
  <c r="H30" i="11"/>
  <c r="H29" i="11"/>
  <c r="H28" i="11"/>
  <c r="H26" i="11"/>
  <c r="H20" i="11"/>
  <c r="H14" i="11"/>
  <c r="H8" i="11"/>
  <c r="H21" i="11" l="1"/>
  <c r="E23" i="11"/>
  <c r="F23" i="11" s="1"/>
  <c r="H9" i="11"/>
  <c r="F10" i="11"/>
  <c r="E11" i="11" s="1"/>
  <c r="E13" i="11"/>
  <c r="E15" i="11" s="1"/>
  <c r="E16" i="11" s="1"/>
  <c r="I6" i="11"/>
  <c r="E25" i="11" l="1"/>
  <c r="F25" i="11" s="1"/>
  <c r="H25" i="11" s="1"/>
  <c r="H27" i="11"/>
  <c r="H10" i="11"/>
  <c r="E24" i="11"/>
  <c r="H23" i="11"/>
  <c r="F16" i="11"/>
  <c r="F15" i="11"/>
  <c r="H15" i="11" s="1"/>
  <c r="F13" i="11"/>
  <c r="H13" i="11" s="1"/>
  <c r="F11" i="11"/>
  <c r="E12" i="11" s="1"/>
  <c r="J5" i="11"/>
  <c r="K5" i="11" s="1"/>
  <c r="L5" i="11" s="1"/>
  <c r="M5" i="11" s="1"/>
  <c r="N5" i="11" s="1"/>
  <c r="O5" i="11" s="1"/>
  <c r="P5" i="11" s="1"/>
  <c r="I4" i="11"/>
  <c r="F24" i="11" l="1"/>
  <c r="H24" i="11" s="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<sst xmlns="http://schemas.openxmlformats.org/spreadsheetml/2006/main" count="77" uniqueCount="52">
  <si>
    <t>Phase 1 Title</t>
  </si>
  <si>
    <t>Task 3</t>
  </si>
  <si>
    <t>Task 4</t>
  </si>
  <si>
    <t>Task 5</t>
  </si>
  <si>
    <t>Phase 2 Title</t>
  </si>
  <si>
    <t>Task 1</t>
  </si>
  <si>
    <t>Task 2</t>
  </si>
  <si>
    <t>Insert new rows ABOVE this one</t>
  </si>
  <si>
    <t>Project Start:</t>
  </si>
  <si>
    <t>PROGRESS</t>
  </si>
  <si>
    <t>ASSIGNED
TO</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</si>
  <si>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</si>
  <si>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</si>
  <si>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</si>
  <si>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</si>
  <si>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</si>
  <si>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</si>
  <si>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</si>
  <si>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</si>
  <si>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</si>
  <si>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</si>
  <si>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</si>
  <si>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</si>
  <si>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</si>
  <si>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</si>
  <si>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</si>
  <si>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</si>
  <si>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</si>
  <si>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</si>
  <si>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</si>
  <si>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</si>
  <si>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</si>
  <si>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</si>
  <si>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</si>
  <si>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</si>
  <si>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Name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</si>
  <si>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</si>
  <si>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</si>
  <si>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</si>
  <si>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</si>
  <si>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</si>
  <si>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</si>
  <si>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</si>
  <si>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</si>
  <si>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</si>
  <si>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</si>
  <si>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</si>
  <si>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</si>
  <si>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</si>
  <si>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My Web Site Project</t>
  </si>
  <si>
    <t>My Name</t>
  </si>
  <si>
    <t>PowerCoders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</si>
</sst>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_(* #,##0.00_);_(* \(#,##0.00\);_(* &quot;-&quot;??_);_(@_)"/>
    <numFmt numFmtId="165" formatCode="m/d/yy;@"/>
    <numFmt numFmtId="166" formatCode="ddd\,\ m/d/yyyy"/>
    <numFmt numFmtId="167" formatCode="mmm\ d\,\ yyyy"/>
    <numFmt numFmtId="168" formatCode="d"/>
    <numFmt numFmtId="169" formatCode="[$-409]d\-mmm;@"/>
    <numFmt numFmtId="171" formatCode="dd/mm/yyyy;@"/>
    <numFmt numFmtId="172" formatCode="dd/mm/yy;@"/>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6">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style="thin">
        <color theme="0" tint="-0.499984740745262"/>
      </right>
      <top style="medium">
        <color theme="0" tint="-0.14996795556505021"/>
      </top>
      <bottom style="medium">
        <color theme="0" tint="-0.14996795556505021"/>
      </bottom>
      <diagonal/>
    </border>
    <border>
      <left style="thin">
        <color theme="0" tint="-0.499984740745262"/>
      </left>
      <right style="thin">
        <color theme="0" tint="-0.499984740745262"/>
      </right>
      <top style="medium">
        <color theme="0" tint="-0.14996795556505021"/>
      </top>
      <bottom style="medium">
        <color theme="0" tint="-0.14996795556505021"/>
      </bottom>
      <diagonal/>
    </border>
    <border>
      <left/>
      <right style="thin">
        <color theme="0" tint="-0.499984740745262"/>
      </right>
      <top style="thin">
        <color theme="0" tint="-0.34998626667073579"/>
      </top>
      <bottom/>
      <diagonal/>
    </border>
    <border>
      <left style="thin">
        <color theme="0" tint="-0.499984740745262"/>
      </left>
      <right style="thin">
        <color theme="0" tint="-0.499984740745262"/>
      </right>
      <top style="thin">
        <color theme="0" tint="-0.34998626667073579"/>
      </top>
      <bottom/>
      <diagonal/>
    </border>
    <border>
      <left/>
      <right style="thin">
        <color theme="0" tint="-0.499984740745262"/>
      </right>
      <top/>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0" borderId="2" xfId="10">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0" fillId="0" borderId="10" xfId="0" applyBorder="1"/>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0" fontId="3" fillId="0" borderId="0" xfId="1" applyProtection="1">
      <alignment vertical="top"/>
    </xf>
    <xf numFmtId="0" fontId="9" fillId="0" borderId="0" xfId="8" applyAlignment="1">
      <alignment horizontal="right" vertical="center" indent="1"/>
    </xf>
    <xf numFmtId="0" fontId="9" fillId="0" borderId="7" xfId="8" applyBorder="1" applyAlignment="1">
      <alignment horizontal="right" vertical="center" indent="1"/>
    </xf>
    <xf numFmtId="171" fontId="9" fillId="0" borderId="3" xfId="9" applyNumberFormat="1">
      <alignment horizontal="center" vertical="center"/>
    </xf>
    <xf numFmtId="9" fontId="5" fillId="3" borderId="12" xfId="2" applyFont="1" applyFill="1" applyBorder="1" applyAlignment="1">
      <alignment horizontal="center" vertical="center"/>
    </xf>
    <xf numFmtId="9" fontId="5" fillId="9" borderId="12" xfId="2" applyFont="1" applyFill="1" applyBorder="1" applyAlignment="1">
      <alignment horizontal="center" vertical="center"/>
    </xf>
    <xf numFmtId="9" fontId="5" fillId="4" borderId="12" xfId="2" applyFont="1" applyFill="1" applyBorder="1" applyAlignment="1">
      <alignment horizontal="center" vertical="center"/>
    </xf>
    <xf numFmtId="9" fontId="5" fillId="6" borderId="12" xfId="2" applyFont="1" applyFill="1" applyBorder="1" applyAlignment="1">
      <alignment horizontal="center" vertical="center"/>
    </xf>
    <xf numFmtId="9" fontId="5" fillId="11" borderId="12" xfId="2" applyFont="1" applyFill="1" applyBorder="1" applyAlignment="1">
      <alignment horizontal="center" vertical="center"/>
    </xf>
    <xf numFmtId="9" fontId="5" fillId="5" borderId="12" xfId="2" applyFont="1" applyFill="1" applyBorder="1" applyAlignment="1">
      <alignment horizontal="center" vertical="center"/>
    </xf>
    <xf numFmtId="9" fontId="5" fillId="10" borderId="12" xfId="2" applyFont="1" applyFill="1" applyBorder="1" applyAlignment="1">
      <alignment horizontal="center" vertical="center"/>
    </xf>
    <xf numFmtId="0" fontId="6" fillId="8" borderId="12" xfId="0" applyFont="1" applyFill="1" applyBorder="1" applyAlignment="1">
      <alignment horizontal="left" vertical="center" indent="1"/>
    </xf>
    <xf numFmtId="0" fontId="9" fillId="3" borderId="12" xfId="12" applyFill="1" applyBorder="1">
      <alignment horizontal="left" vertical="center" indent="2"/>
    </xf>
    <xf numFmtId="0" fontId="6" fillId="9" borderId="12" xfId="0" applyFont="1" applyFill="1" applyBorder="1" applyAlignment="1">
      <alignment horizontal="left" vertical="center" indent="1"/>
    </xf>
    <xf numFmtId="0" fontId="9" fillId="4" borderId="12" xfId="12" applyFill="1" applyBorder="1">
      <alignment horizontal="left" vertical="center" indent="2"/>
    </xf>
    <xf numFmtId="0" fontId="6" fillId="6" borderId="12" xfId="0" applyFont="1" applyFill="1" applyBorder="1" applyAlignment="1">
      <alignment horizontal="left" vertical="center" indent="1"/>
    </xf>
    <xf numFmtId="0" fontId="9" fillId="11" borderId="12" xfId="12" applyFill="1" applyBorder="1">
      <alignment horizontal="left" vertical="center" indent="2"/>
    </xf>
    <xf numFmtId="0" fontId="6" fillId="5" borderId="12" xfId="0" applyFont="1" applyFill="1" applyBorder="1" applyAlignment="1">
      <alignment horizontal="left" vertical="center" indent="1"/>
    </xf>
    <xf numFmtId="0" fontId="9" fillId="10" borderId="12" xfId="12" applyFill="1" applyBorder="1">
      <alignment horizontal="left" vertical="center" indent="2"/>
    </xf>
    <xf numFmtId="0" fontId="7" fillId="13" borderId="13" xfId="0" applyFont="1" applyFill="1" applyBorder="1" applyAlignment="1">
      <alignment horizontal="center" vertical="center" wrapText="1"/>
    </xf>
    <xf numFmtId="0" fontId="7" fillId="13" borderId="14" xfId="0" applyFont="1" applyFill="1" applyBorder="1" applyAlignment="1">
      <alignment horizontal="center" vertical="center" wrapText="1"/>
    </xf>
    <xf numFmtId="0" fontId="9" fillId="8" borderId="12" xfId="11" applyFill="1" applyBorder="1">
      <alignment horizontal="center" vertical="center"/>
    </xf>
    <xf numFmtId="9" fontId="5" fillId="8" borderId="12" xfId="2" applyFont="1" applyFill="1" applyBorder="1" applyAlignment="1">
      <alignment horizontal="center" vertical="center"/>
    </xf>
    <xf numFmtId="169" fontId="0" fillId="8" borderId="12" xfId="0" applyNumberFormat="1" applyFill="1" applyBorder="1" applyAlignment="1">
      <alignment horizontal="center" vertical="center"/>
    </xf>
    <xf numFmtId="172" fontId="9" fillId="3" borderId="12" xfId="10" applyNumberFormat="1" applyFill="1" applyBorder="1">
      <alignment horizontal="center" vertical="center"/>
    </xf>
    <xf numFmtId="172" fontId="0" fillId="9" borderId="12" xfId="0" applyNumberFormat="1" applyFill="1" applyBorder="1" applyAlignment="1">
      <alignment horizontal="center" vertical="center"/>
    </xf>
    <xf numFmtId="172" fontId="9" fillId="4" borderId="12" xfId="10" applyNumberFormat="1" applyFill="1" applyBorder="1">
      <alignment horizontal="center" vertical="center"/>
    </xf>
    <xf numFmtId="172" fontId="0" fillId="6" borderId="12" xfId="0" applyNumberFormat="1" applyFill="1" applyBorder="1" applyAlignment="1">
      <alignment horizontal="center" vertical="center"/>
    </xf>
    <xf numFmtId="172" fontId="9" fillId="11" borderId="12" xfId="10" applyNumberFormat="1" applyFill="1" applyBorder="1">
      <alignment horizontal="center" vertical="center"/>
    </xf>
    <xf numFmtId="172" fontId="0" fillId="5" borderId="12" xfId="0" applyNumberFormat="1" applyFill="1" applyBorder="1" applyAlignment="1">
      <alignment horizontal="center" vertical="center"/>
    </xf>
    <xf numFmtId="172" fontId="9" fillId="10" borderId="12" xfId="10" applyNumberFormat="1" applyFill="1" applyBorder="1">
      <alignment horizontal="center" vertical="center"/>
    </xf>
    <xf numFmtId="0" fontId="0" fillId="0" borderId="15" xfId="0" applyBorder="1"/>
    <xf numFmtId="169" fontId="5" fillId="8" borderId="11" xfId="0" applyNumberFormat="1" applyFont="1" applyFill="1" applyBorder="1" applyAlignment="1">
      <alignment horizontal="center" vertical="center"/>
    </xf>
    <xf numFmtId="172" fontId="9" fillId="3" borderId="11" xfId="10" applyNumberFormat="1" applyFill="1" applyBorder="1">
      <alignment horizontal="center" vertical="center"/>
    </xf>
    <xf numFmtId="172" fontId="5" fillId="9" borderId="11" xfId="0" applyNumberFormat="1" applyFont="1" applyFill="1" applyBorder="1" applyAlignment="1">
      <alignment horizontal="center" vertical="center"/>
    </xf>
    <xf numFmtId="172" fontId="9" fillId="4" borderId="11" xfId="10" applyNumberFormat="1" applyFill="1" applyBorder="1">
      <alignment horizontal="center" vertical="center"/>
    </xf>
    <xf numFmtId="172" fontId="5" fillId="6" borderId="11" xfId="0" applyNumberFormat="1" applyFont="1" applyFill="1" applyBorder="1" applyAlignment="1">
      <alignment horizontal="center" vertical="center"/>
    </xf>
    <xf numFmtId="172" fontId="9" fillId="11" borderId="11" xfId="10" applyNumberFormat="1" applyFill="1" applyBorder="1">
      <alignment horizontal="center" vertical="center"/>
    </xf>
    <xf numFmtId="172" fontId="5" fillId="5" borderId="11" xfId="0" applyNumberFormat="1" applyFont="1" applyFill="1" applyBorder="1" applyAlignment="1">
      <alignment horizontal="center" vertical="center"/>
    </xf>
    <xf numFmtId="172" fontId="9" fillId="10" borderId="11" xfId="10" applyNumberFormat="1" applyFill="1" applyBorder="1">
      <alignment horizontal="center"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8">
    <dxf>
      <fill>
        <patternFill>
          <bgColor theme="7"/>
        </patternFill>
      </fill>
      <border>
        <left/>
        <right/>
      </border>
    </dxf>
    <dxf>
      <fill>
        <patternFill>
          <bgColor rgb="FF95BD50"/>
        </patternFill>
      </fill>
    </dxf>
    <dxf>
      <border>
        <left style="thin">
          <color rgb="FFC00000"/>
        </left>
        <right style="thin">
          <color rgb="FFC00000"/>
        </right>
        <vertical/>
        <horizontal/>
      </border>
    </dxf>
    <dxf>
      <fill>
        <patternFill>
          <bgColor theme="7"/>
        </patternFill>
      </fill>
      <border>
        <left/>
        <right/>
      </border>
    </dxf>
    <dxf>
      <fill>
        <patternFill>
          <bgColor rgb="FF95BD50"/>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95BD50"/>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36"/>
  <sheetViews>
    <sheetView showGridLines="0" tabSelected="1" showRuler="0" zoomScaleNormal="100" zoomScalePageLayoutView="70" workbookViewId="0">
      <pane ySplit="6" topLeftCell="A7" activePane="bottomLeft" state="frozen"/>
      <selection pane="bottomLeft" activeCell="C10" sqref="C10"/>
    </sheetView>
  </sheetViews>
  <sheetFormatPr defaultRowHeight="30" customHeight="1" x14ac:dyDescent="0.25"/>
  <cols>
    <col min="1" max="1" width="2.7109375" style="38" customWidth="1"/>
    <col min="2" max="2" width="30" customWidth="1"/>
    <col min="3" max="3" width="16.28515625" customWidth="1"/>
    <col min="4" max="4" width="23.7109375" customWidth="1"/>
    <col min="5" max="5" width="10.42578125" style="5" customWidth="1"/>
    <col min="6" max="6" width="10.42578125" customWidth="1"/>
    <col min="7" max="7" width="2.7109375" customWidth="1"/>
    <col min="8" max="8" width="6" customWidth="1"/>
    <col min="9" max="64" width="2.5703125" customWidth="1"/>
    <col min="69" max="70" width="10.28515625"/>
  </cols>
  <sheetData>
    <row r="1" spans="1:64" ht="30" customHeight="1" x14ac:dyDescent="0.45">
      <c r="A1" s="39" t="s">
        <v>40</v>
      </c>
      <c r="B1" s="42" t="s">
        <v>49</v>
      </c>
      <c r="C1" s="1"/>
      <c r="D1" s="2"/>
      <c r="E1" s="4"/>
      <c r="F1" s="27"/>
      <c r="H1" s="2"/>
      <c r="I1" s="14"/>
    </row>
    <row r="2" spans="1:64" ht="30" customHeight="1" x14ac:dyDescent="0.3">
      <c r="A2" s="38" t="s">
        <v>33</v>
      </c>
      <c r="B2" s="43" t="s">
        <v>51</v>
      </c>
      <c r="I2" s="59"/>
    </row>
    <row r="3" spans="1:64" ht="30" customHeight="1" x14ac:dyDescent="0.25">
      <c r="A3" s="38" t="s">
        <v>41</v>
      </c>
      <c r="B3" s="44" t="s">
        <v>50</v>
      </c>
      <c r="C3" s="60" t="s">
        <v>8</v>
      </c>
      <c r="D3" s="61"/>
      <c r="E3" s="62">
        <v>43570</v>
      </c>
      <c r="F3" s="62"/>
    </row>
    <row r="4" spans="1:64" ht="30" customHeight="1" x14ac:dyDescent="0.25">
      <c r="A4" s="39" t="s">
        <v>42</v>
      </c>
      <c r="C4" s="60" t="s">
        <v>15</v>
      </c>
      <c r="D4" s="61"/>
      <c r="E4" s="7">
        <v>1</v>
      </c>
      <c r="I4" s="56">
        <f>I5</f>
        <v>43570</v>
      </c>
      <c r="J4" s="57"/>
      <c r="K4" s="57"/>
      <c r="L4" s="57"/>
      <c r="M4" s="57"/>
      <c r="N4" s="57"/>
      <c r="O4" s="58"/>
      <c r="P4" s="56">
        <f>P5</f>
        <v>43577</v>
      </c>
      <c r="Q4" s="57"/>
      <c r="R4" s="57"/>
      <c r="S4" s="57"/>
      <c r="T4" s="57"/>
      <c r="U4" s="57"/>
      <c r="V4" s="58"/>
      <c r="W4" s="56">
        <f>W5</f>
        <v>43584</v>
      </c>
      <c r="X4" s="57"/>
      <c r="Y4" s="57"/>
      <c r="Z4" s="57"/>
      <c r="AA4" s="57"/>
      <c r="AB4" s="57"/>
      <c r="AC4" s="58"/>
      <c r="AD4" s="56">
        <f>AD5</f>
        <v>43591</v>
      </c>
      <c r="AE4" s="57"/>
      <c r="AF4" s="57"/>
      <c r="AG4" s="57"/>
      <c r="AH4" s="57"/>
      <c r="AI4" s="57"/>
      <c r="AJ4" s="58"/>
      <c r="AK4" s="56">
        <f>AK5</f>
        <v>43598</v>
      </c>
      <c r="AL4" s="57"/>
      <c r="AM4" s="57"/>
      <c r="AN4" s="57"/>
      <c r="AO4" s="57"/>
      <c r="AP4" s="57"/>
      <c r="AQ4" s="58"/>
      <c r="AR4" s="56">
        <f>AR5</f>
        <v>43605</v>
      </c>
      <c r="AS4" s="57"/>
      <c r="AT4" s="57"/>
      <c r="AU4" s="57"/>
      <c r="AV4" s="57"/>
      <c r="AW4" s="57"/>
      <c r="AX4" s="58"/>
      <c r="AY4" s="56">
        <f>AY5</f>
        <v>43612</v>
      </c>
      <c r="AZ4" s="57"/>
      <c r="BA4" s="57"/>
      <c r="BB4" s="57"/>
      <c r="BC4" s="57"/>
      <c r="BD4" s="57"/>
      <c r="BE4" s="58"/>
      <c r="BF4" s="56">
        <f>BF5</f>
        <v>43619</v>
      </c>
      <c r="BG4" s="57"/>
      <c r="BH4" s="57"/>
      <c r="BI4" s="57"/>
      <c r="BJ4" s="57"/>
      <c r="BK4" s="57"/>
      <c r="BL4" s="58"/>
    </row>
    <row r="5" spans="1:64" ht="15" customHeight="1" x14ac:dyDescent="0.25">
      <c r="A5" s="39" t="s">
        <v>43</v>
      </c>
      <c r="B5" s="55"/>
      <c r="C5" s="55"/>
      <c r="D5" s="55"/>
      <c r="E5" s="55"/>
      <c r="F5" s="55"/>
      <c r="G5" s="55"/>
      <c r="I5" s="11">
        <f>Project_Start-WEEKDAY(Project_Start,1)+2+7*(Display_Week-1)</f>
        <v>43570</v>
      </c>
      <c r="J5" s="10">
        <f>I5+1</f>
        <v>43571</v>
      </c>
      <c r="K5" s="10">
        <f t="shared" ref="K5:AX5" si="0">J5+1</f>
        <v>43572</v>
      </c>
      <c r="L5" s="10">
        <f t="shared" si="0"/>
        <v>43573</v>
      </c>
      <c r="M5" s="10">
        <f t="shared" si="0"/>
        <v>43574</v>
      </c>
      <c r="N5" s="10">
        <f t="shared" si="0"/>
        <v>43575</v>
      </c>
      <c r="O5" s="12">
        <f t="shared" si="0"/>
        <v>43576</v>
      </c>
      <c r="P5" s="11">
        <f>O5+1</f>
        <v>43577</v>
      </c>
      <c r="Q5" s="10">
        <f>P5+1</f>
        <v>43578</v>
      </c>
      <c r="R5" s="10">
        <f t="shared" si="0"/>
        <v>43579</v>
      </c>
      <c r="S5" s="10">
        <f t="shared" si="0"/>
        <v>43580</v>
      </c>
      <c r="T5" s="10">
        <f t="shared" si="0"/>
        <v>43581</v>
      </c>
      <c r="U5" s="10">
        <f t="shared" si="0"/>
        <v>43582</v>
      </c>
      <c r="V5" s="12">
        <f t="shared" si="0"/>
        <v>43583</v>
      </c>
      <c r="W5" s="11">
        <f>V5+1</f>
        <v>43584</v>
      </c>
      <c r="X5" s="10">
        <f>W5+1</f>
        <v>43585</v>
      </c>
      <c r="Y5" s="10">
        <f t="shared" si="0"/>
        <v>43586</v>
      </c>
      <c r="Z5" s="10">
        <f t="shared" si="0"/>
        <v>43587</v>
      </c>
      <c r="AA5" s="10">
        <f t="shared" si="0"/>
        <v>43588</v>
      </c>
      <c r="AB5" s="10">
        <f t="shared" si="0"/>
        <v>43589</v>
      </c>
      <c r="AC5" s="12">
        <f t="shared" si="0"/>
        <v>43590</v>
      </c>
      <c r="AD5" s="11">
        <f>AC5+1</f>
        <v>43591</v>
      </c>
      <c r="AE5" s="10">
        <f>AD5+1</f>
        <v>43592</v>
      </c>
      <c r="AF5" s="10">
        <f t="shared" si="0"/>
        <v>43593</v>
      </c>
      <c r="AG5" s="10">
        <f t="shared" si="0"/>
        <v>43594</v>
      </c>
      <c r="AH5" s="10">
        <f t="shared" si="0"/>
        <v>43595</v>
      </c>
      <c r="AI5" s="10">
        <f t="shared" si="0"/>
        <v>43596</v>
      </c>
      <c r="AJ5" s="12">
        <f t="shared" si="0"/>
        <v>43597</v>
      </c>
      <c r="AK5" s="11">
        <f>AJ5+1</f>
        <v>43598</v>
      </c>
      <c r="AL5" s="10">
        <f>AK5+1</f>
        <v>43599</v>
      </c>
      <c r="AM5" s="10">
        <f t="shared" si="0"/>
        <v>43600</v>
      </c>
      <c r="AN5" s="10">
        <f t="shared" si="0"/>
        <v>43601</v>
      </c>
      <c r="AO5" s="10">
        <f t="shared" si="0"/>
        <v>43602</v>
      </c>
      <c r="AP5" s="10">
        <f t="shared" si="0"/>
        <v>43603</v>
      </c>
      <c r="AQ5" s="12">
        <f t="shared" si="0"/>
        <v>43604</v>
      </c>
      <c r="AR5" s="11">
        <f>AQ5+1</f>
        <v>43605</v>
      </c>
      <c r="AS5" s="10">
        <f>AR5+1</f>
        <v>43606</v>
      </c>
      <c r="AT5" s="10">
        <f t="shared" si="0"/>
        <v>43607</v>
      </c>
      <c r="AU5" s="10">
        <f t="shared" si="0"/>
        <v>43608</v>
      </c>
      <c r="AV5" s="10">
        <f t="shared" si="0"/>
        <v>43609</v>
      </c>
      <c r="AW5" s="10">
        <f t="shared" si="0"/>
        <v>43610</v>
      </c>
      <c r="AX5" s="12">
        <f t="shared" si="0"/>
        <v>43611</v>
      </c>
      <c r="AY5" s="11">
        <f>AX5+1</f>
        <v>43612</v>
      </c>
      <c r="AZ5" s="10">
        <f>AY5+1</f>
        <v>43613</v>
      </c>
      <c r="BA5" s="10">
        <f t="shared" ref="BA5:BE5" si="1">AZ5+1</f>
        <v>43614</v>
      </c>
      <c r="BB5" s="10">
        <f t="shared" si="1"/>
        <v>43615</v>
      </c>
      <c r="BC5" s="10">
        <f t="shared" si="1"/>
        <v>43616</v>
      </c>
      <c r="BD5" s="10">
        <f t="shared" si="1"/>
        <v>43617</v>
      </c>
      <c r="BE5" s="12">
        <f t="shared" si="1"/>
        <v>43618</v>
      </c>
      <c r="BF5" s="11">
        <f>BE5+1</f>
        <v>43619</v>
      </c>
      <c r="BG5" s="10">
        <f>BF5+1</f>
        <v>43620</v>
      </c>
      <c r="BH5" s="10">
        <f t="shared" ref="BH5:BL5" si="2">BG5+1</f>
        <v>43621</v>
      </c>
      <c r="BI5" s="10">
        <f t="shared" si="2"/>
        <v>43622</v>
      </c>
      <c r="BJ5" s="10">
        <f t="shared" si="2"/>
        <v>43623</v>
      </c>
      <c r="BK5" s="10">
        <f t="shared" si="2"/>
        <v>43624</v>
      </c>
      <c r="BL5" s="12">
        <f t="shared" si="2"/>
        <v>43625</v>
      </c>
    </row>
    <row r="6" spans="1:64" ht="30" customHeight="1" thickBot="1" x14ac:dyDescent="0.3">
      <c r="A6" s="39" t="s">
        <v>44</v>
      </c>
      <c r="B6" s="8" t="s">
        <v>16</v>
      </c>
      <c r="C6" s="79" t="s">
        <v>10</v>
      </c>
      <c r="D6" s="79" t="s">
        <v>9</v>
      </c>
      <c r="E6" s="79" t="s">
        <v>12</v>
      </c>
      <c r="F6" s="78" t="s">
        <v>13</v>
      </c>
      <c r="G6" s="9"/>
      <c r="H6" s="9" t="s">
        <v>14</v>
      </c>
      <c r="I6" s="13" t="str">
        <f t="shared" ref="I6" si="3">LEFT(TEXT(I5,"ddd"),1)</f>
        <v>d</v>
      </c>
      <c r="J6" s="13" t="str">
        <f t="shared" ref="J6:AR6" si="4">LEFT(TEXT(J5,"ddd"),1)</f>
        <v>d</v>
      </c>
      <c r="K6" s="13" t="str">
        <f t="shared" si="4"/>
        <v>d</v>
      </c>
      <c r="L6" s="13" t="str">
        <f t="shared" si="4"/>
        <v>d</v>
      </c>
      <c r="M6" s="13" t="str">
        <f t="shared" si="4"/>
        <v>d</v>
      </c>
      <c r="N6" s="13" t="str">
        <f t="shared" si="4"/>
        <v>d</v>
      </c>
      <c r="O6" s="13" t="str">
        <f t="shared" si="4"/>
        <v>d</v>
      </c>
      <c r="P6" s="13" t="str">
        <f t="shared" si="4"/>
        <v>d</v>
      </c>
      <c r="Q6" s="13" t="str">
        <f t="shared" si="4"/>
        <v>d</v>
      </c>
      <c r="R6" s="13" t="str">
        <f t="shared" si="4"/>
        <v>d</v>
      </c>
      <c r="S6" s="13" t="str">
        <f t="shared" si="4"/>
        <v>d</v>
      </c>
      <c r="T6" s="13" t="str">
        <f t="shared" si="4"/>
        <v>d</v>
      </c>
      <c r="U6" s="13" t="str">
        <f t="shared" si="4"/>
        <v>d</v>
      </c>
      <c r="V6" s="13" t="str">
        <f t="shared" si="4"/>
        <v>d</v>
      </c>
      <c r="W6" s="13" t="str">
        <f t="shared" si="4"/>
        <v>d</v>
      </c>
      <c r="X6" s="13" t="str">
        <f t="shared" si="4"/>
        <v>d</v>
      </c>
      <c r="Y6" s="13" t="str">
        <f t="shared" si="4"/>
        <v>d</v>
      </c>
      <c r="Z6" s="13" t="str">
        <f t="shared" si="4"/>
        <v>d</v>
      </c>
      <c r="AA6" s="13" t="str">
        <f t="shared" si="4"/>
        <v>d</v>
      </c>
      <c r="AB6" s="13" t="str">
        <f t="shared" si="4"/>
        <v>d</v>
      </c>
      <c r="AC6" s="13" t="str">
        <f t="shared" si="4"/>
        <v>d</v>
      </c>
      <c r="AD6" s="13" t="str">
        <f t="shared" si="4"/>
        <v>d</v>
      </c>
      <c r="AE6" s="13" t="str">
        <f t="shared" si="4"/>
        <v>d</v>
      </c>
      <c r="AF6" s="13" t="str">
        <f t="shared" si="4"/>
        <v>d</v>
      </c>
      <c r="AG6" s="13" t="str">
        <f t="shared" si="4"/>
        <v>d</v>
      </c>
      <c r="AH6" s="13" t="str">
        <f t="shared" si="4"/>
        <v>d</v>
      </c>
      <c r="AI6" s="13" t="str">
        <f t="shared" si="4"/>
        <v>d</v>
      </c>
      <c r="AJ6" s="13" t="str">
        <f t="shared" si="4"/>
        <v>d</v>
      </c>
      <c r="AK6" s="13" t="str">
        <f t="shared" si="4"/>
        <v>d</v>
      </c>
      <c r="AL6" s="13" t="str">
        <f t="shared" si="4"/>
        <v>d</v>
      </c>
      <c r="AM6" s="13" t="str">
        <f t="shared" si="4"/>
        <v>d</v>
      </c>
      <c r="AN6" s="13" t="str">
        <f t="shared" si="4"/>
        <v>d</v>
      </c>
      <c r="AO6" s="13" t="str">
        <f t="shared" si="4"/>
        <v>d</v>
      </c>
      <c r="AP6" s="13" t="str">
        <f t="shared" si="4"/>
        <v>d</v>
      </c>
      <c r="AQ6" s="13" t="str">
        <f t="shared" si="4"/>
        <v>d</v>
      </c>
      <c r="AR6" s="13" t="str">
        <f t="shared" si="4"/>
        <v>d</v>
      </c>
      <c r="AS6" s="13" t="str">
        <f t="shared" ref="AS6:BL6" si="5">LEFT(TEXT(AS5,"ddd"),1)</f>
        <v>d</v>
      </c>
      <c r="AT6" s="13" t="str">
        <f t="shared" si="5"/>
        <v>d</v>
      </c>
      <c r="AU6" s="13" t="str">
        <f t="shared" si="5"/>
        <v>d</v>
      </c>
      <c r="AV6" s="13" t="str">
        <f t="shared" si="5"/>
        <v>d</v>
      </c>
      <c r="AW6" s="13" t="str">
        <f t="shared" si="5"/>
        <v>d</v>
      </c>
      <c r="AX6" s="13" t="str">
        <f t="shared" si="5"/>
        <v>d</v>
      </c>
      <c r="AY6" s="13" t="str">
        <f t="shared" si="5"/>
        <v>d</v>
      </c>
      <c r="AZ6" s="13" t="str">
        <f t="shared" si="5"/>
        <v>d</v>
      </c>
      <c r="BA6" s="13" t="str">
        <f t="shared" si="5"/>
        <v>d</v>
      </c>
      <c r="BB6" s="13" t="str">
        <f t="shared" si="5"/>
        <v>d</v>
      </c>
      <c r="BC6" s="13" t="str">
        <f t="shared" si="5"/>
        <v>d</v>
      </c>
      <c r="BD6" s="13" t="str">
        <f t="shared" si="5"/>
        <v>d</v>
      </c>
      <c r="BE6" s="13" t="str">
        <f t="shared" si="5"/>
        <v>d</v>
      </c>
      <c r="BF6" s="13" t="str">
        <f t="shared" si="5"/>
        <v>d</v>
      </c>
      <c r="BG6" s="13" t="str">
        <f t="shared" si="5"/>
        <v>d</v>
      </c>
      <c r="BH6" s="13" t="str">
        <f t="shared" si="5"/>
        <v>d</v>
      </c>
      <c r="BI6" s="13" t="str">
        <f t="shared" si="5"/>
        <v>d</v>
      </c>
      <c r="BJ6" s="13" t="str">
        <f t="shared" si="5"/>
        <v>d</v>
      </c>
      <c r="BK6" s="13" t="str">
        <f t="shared" si="5"/>
        <v>d</v>
      </c>
      <c r="BL6" s="13" t="str">
        <f t="shared" si="5"/>
        <v>d</v>
      </c>
    </row>
    <row r="7" spans="1:64" ht="30" hidden="1" customHeight="1" thickBot="1" x14ac:dyDescent="0.3">
      <c r="A7" s="38" t="s">
        <v>39</v>
      </c>
      <c r="C7" s="41"/>
      <c r="E7"/>
      <c r="F7" s="90"/>
      <c r="H7" t="str">
        <f>IF(OR(ISBLANK(task_start),ISBLANK(task_end)),"",task_end-task_start+1)</f>
        <v/>
      </c>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row>
    <row r="8" spans="1:64" s="3" customFormat="1" ht="30" customHeight="1" thickBot="1" x14ac:dyDescent="0.3">
      <c r="A8" s="39" t="s">
        <v>45</v>
      </c>
      <c r="B8" s="70" t="s">
        <v>0</v>
      </c>
      <c r="C8" s="80"/>
      <c r="D8" s="81"/>
      <c r="E8" s="82"/>
      <c r="F8" s="91"/>
      <c r="G8" s="17"/>
      <c r="H8" s="17" t="str">
        <f t="shared" ref="H8:H33" si="6">IF(OR(ISBLANK(task_start),ISBLANK(task_end)),"",task_end-task_start+1)</f>
        <v/>
      </c>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row>
    <row r="9" spans="1:64" s="3" customFormat="1" ht="30" customHeight="1" thickBot="1" x14ac:dyDescent="0.3">
      <c r="A9" s="39" t="s">
        <v>46</v>
      </c>
      <c r="B9" s="71" t="s">
        <v>5</v>
      </c>
      <c r="C9" s="46" t="s">
        <v>35</v>
      </c>
      <c r="D9" s="63">
        <v>0.2</v>
      </c>
      <c r="E9" s="83">
        <f>Project_Start</f>
        <v>43570</v>
      </c>
      <c r="F9" s="92">
        <f>E9+15</f>
        <v>43585</v>
      </c>
      <c r="G9" s="17"/>
      <c r="H9" s="17">
        <f t="shared" si="6"/>
        <v>16</v>
      </c>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row>
    <row r="10" spans="1:64" s="3" customFormat="1" ht="30" customHeight="1" thickBot="1" x14ac:dyDescent="0.3">
      <c r="A10" s="39" t="s">
        <v>47</v>
      </c>
      <c r="B10" s="71" t="s">
        <v>6</v>
      </c>
      <c r="C10" s="46"/>
      <c r="D10" s="63">
        <v>0.6</v>
      </c>
      <c r="E10" s="83">
        <f>F9</f>
        <v>43585</v>
      </c>
      <c r="F10" s="92">
        <f>E10+2</f>
        <v>43587</v>
      </c>
      <c r="G10" s="17"/>
      <c r="H10" s="17">
        <f t="shared" si="6"/>
        <v>3</v>
      </c>
      <c r="I10" s="24"/>
      <c r="J10" s="24"/>
      <c r="K10" s="24"/>
      <c r="L10" s="24"/>
      <c r="M10" s="24"/>
      <c r="N10" s="24"/>
      <c r="O10" s="24"/>
      <c r="P10" s="24"/>
      <c r="Q10" s="24"/>
      <c r="R10" s="24"/>
      <c r="S10" s="24"/>
      <c r="T10" s="24"/>
      <c r="U10" s="25"/>
      <c r="V10" s="25"/>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row>
    <row r="11" spans="1:64" s="3" customFormat="1" ht="30" customHeight="1" thickBot="1" x14ac:dyDescent="0.3">
      <c r="A11" s="38"/>
      <c r="B11" s="71" t="s">
        <v>1</v>
      </c>
      <c r="C11" s="46"/>
      <c r="D11" s="63">
        <v>0.5</v>
      </c>
      <c r="E11" s="83">
        <f>F10</f>
        <v>43587</v>
      </c>
      <c r="F11" s="92">
        <f>E11+4</f>
        <v>43591</v>
      </c>
      <c r="G11" s="17"/>
      <c r="H11" s="17">
        <f t="shared" si="6"/>
        <v>5</v>
      </c>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row>
    <row r="12" spans="1:64" s="3" customFormat="1" ht="30" customHeight="1" thickBot="1" x14ac:dyDescent="0.3">
      <c r="A12" s="38"/>
      <c r="B12" s="71" t="s">
        <v>2</v>
      </c>
      <c r="C12" s="46"/>
      <c r="D12" s="63">
        <v>0.25</v>
      </c>
      <c r="E12" s="83">
        <f>F11</f>
        <v>43591</v>
      </c>
      <c r="F12" s="92">
        <f>E12+5</f>
        <v>43596</v>
      </c>
      <c r="G12" s="17"/>
      <c r="H12" s="17">
        <f t="shared" si="6"/>
        <v>6</v>
      </c>
      <c r="I12" s="24"/>
      <c r="J12" s="24"/>
      <c r="K12" s="24"/>
      <c r="L12" s="24"/>
      <c r="M12" s="24"/>
      <c r="N12" s="24"/>
      <c r="O12" s="24"/>
      <c r="P12" s="24"/>
      <c r="Q12" s="24"/>
      <c r="R12" s="24"/>
      <c r="S12" s="24"/>
      <c r="T12" s="24"/>
      <c r="U12" s="24"/>
      <c r="V12" s="24"/>
      <c r="W12" s="24"/>
      <c r="X12" s="24"/>
      <c r="Y12" s="25"/>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row>
    <row r="13" spans="1:64" s="3" customFormat="1" ht="30" customHeight="1" thickBot="1" x14ac:dyDescent="0.3">
      <c r="A13" s="38"/>
      <c r="B13" s="71" t="s">
        <v>3</v>
      </c>
      <c r="C13" s="46"/>
      <c r="D13" s="63"/>
      <c r="E13" s="83">
        <f>E10+1</f>
        <v>43586</v>
      </c>
      <c r="F13" s="92">
        <f>E13+2</f>
        <v>43588</v>
      </c>
      <c r="G13" s="17"/>
      <c r="H13" s="17">
        <f t="shared" si="6"/>
        <v>3</v>
      </c>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row>
    <row r="14" spans="1:64" s="3" customFormat="1" ht="30" customHeight="1" thickBot="1" x14ac:dyDescent="0.3">
      <c r="A14" s="39" t="s">
        <v>48</v>
      </c>
      <c r="B14" s="72" t="s">
        <v>4</v>
      </c>
      <c r="C14" s="47"/>
      <c r="D14" s="64"/>
      <c r="E14" s="84"/>
      <c r="F14" s="93"/>
      <c r="G14" s="17"/>
      <c r="H14" s="17" t="str">
        <f t="shared" si="6"/>
        <v/>
      </c>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row>
    <row r="15" spans="1:64" s="3" customFormat="1" ht="30" customHeight="1" thickBot="1" x14ac:dyDescent="0.3">
      <c r="A15" s="39"/>
      <c r="B15" s="73" t="s">
        <v>5</v>
      </c>
      <c r="C15" s="48"/>
      <c r="D15" s="65">
        <v>0.5</v>
      </c>
      <c r="E15" s="85">
        <f>E13+1</f>
        <v>43587</v>
      </c>
      <c r="F15" s="94">
        <f>E15+4</f>
        <v>43591</v>
      </c>
      <c r="G15" s="17"/>
      <c r="H15" s="17">
        <f t="shared" si="6"/>
        <v>5</v>
      </c>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row>
    <row r="16" spans="1:64" s="3" customFormat="1" ht="30" customHeight="1" thickBot="1" x14ac:dyDescent="0.3">
      <c r="A16" s="38"/>
      <c r="B16" s="73" t="s">
        <v>6</v>
      </c>
      <c r="C16" s="48"/>
      <c r="D16" s="65">
        <v>0.5</v>
      </c>
      <c r="E16" s="85">
        <f>E15+2</f>
        <v>43589</v>
      </c>
      <c r="F16" s="94">
        <f>E16+5</f>
        <v>43594</v>
      </c>
      <c r="G16" s="17"/>
      <c r="H16" s="17">
        <f t="shared" si="6"/>
        <v>6</v>
      </c>
      <c r="I16" s="24"/>
      <c r="J16" s="24"/>
      <c r="K16" s="24"/>
      <c r="L16" s="24"/>
      <c r="M16" s="24"/>
      <c r="N16" s="24"/>
      <c r="O16" s="24"/>
      <c r="P16" s="24"/>
      <c r="Q16" s="24"/>
      <c r="R16" s="24"/>
      <c r="S16" s="24"/>
      <c r="T16" s="24"/>
      <c r="U16" s="25"/>
      <c r="V16" s="25"/>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row>
    <row r="17" spans="1:64" s="3" customFormat="1" ht="30" customHeight="1" thickBot="1" x14ac:dyDescent="0.3">
      <c r="A17" s="38"/>
      <c r="B17" s="73" t="s">
        <v>1</v>
      </c>
      <c r="C17" s="48"/>
      <c r="D17" s="65"/>
      <c r="E17" s="85">
        <f>F16</f>
        <v>43594</v>
      </c>
      <c r="F17" s="94">
        <f>E17+3</f>
        <v>43597</v>
      </c>
      <c r="G17" s="17"/>
      <c r="H17" s="17">
        <f t="shared" si="6"/>
        <v>4</v>
      </c>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row>
    <row r="18" spans="1:64" s="3" customFormat="1" ht="30" customHeight="1" thickBot="1" x14ac:dyDescent="0.3">
      <c r="A18" s="38"/>
      <c r="B18" s="73" t="s">
        <v>2</v>
      </c>
      <c r="C18" s="48"/>
      <c r="D18" s="65"/>
      <c r="E18" s="85">
        <f>E17</f>
        <v>43594</v>
      </c>
      <c r="F18" s="94">
        <f>E18+2</f>
        <v>43596</v>
      </c>
      <c r="G18" s="17"/>
      <c r="H18" s="17">
        <f t="shared" si="6"/>
        <v>3</v>
      </c>
      <c r="I18" s="24"/>
      <c r="J18" s="24"/>
      <c r="K18" s="24"/>
      <c r="L18" s="24"/>
      <c r="M18" s="24"/>
      <c r="N18" s="24"/>
      <c r="O18" s="24"/>
      <c r="P18" s="24"/>
      <c r="Q18" s="24"/>
      <c r="R18" s="24"/>
      <c r="S18" s="24"/>
      <c r="T18" s="24"/>
      <c r="U18" s="24"/>
      <c r="V18" s="24"/>
      <c r="W18" s="24"/>
      <c r="X18" s="24"/>
      <c r="Y18" s="25"/>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row>
    <row r="19" spans="1:64" s="3" customFormat="1" ht="30" customHeight="1" thickBot="1" x14ac:dyDescent="0.3">
      <c r="A19" s="38"/>
      <c r="B19" s="73" t="s">
        <v>3</v>
      </c>
      <c r="C19" s="48"/>
      <c r="D19" s="65"/>
      <c r="E19" s="85">
        <f>E18</f>
        <v>43594</v>
      </c>
      <c r="F19" s="94">
        <f>E19+3</f>
        <v>43597</v>
      </c>
      <c r="G19" s="17"/>
      <c r="H19" s="17">
        <f t="shared" si="6"/>
        <v>4</v>
      </c>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row>
    <row r="20" spans="1:64" s="3" customFormat="1" ht="30" customHeight="1" thickBot="1" x14ac:dyDescent="0.3">
      <c r="A20" s="38" t="s">
        <v>36</v>
      </c>
      <c r="B20" s="74" t="s">
        <v>17</v>
      </c>
      <c r="C20" s="49"/>
      <c r="D20" s="66"/>
      <c r="E20" s="86"/>
      <c r="F20" s="95"/>
      <c r="G20" s="17"/>
      <c r="H20" s="17" t="str">
        <f t="shared" si="6"/>
        <v/>
      </c>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row>
    <row r="21" spans="1:64" s="3" customFormat="1" ht="30" customHeight="1" thickBot="1" x14ac:dyDescent="0.3">
      <c r="A21" s="38"/>
      <c r="B21" s="75" t="s">
        <v>5</v>
      </c>
      <c r="C21" s="50"/>
      <c r="D21" s="67"/>
      <c r="E21" s="87">
        <f>E9+15</f>
        <v>43585</v>
      </c>
      <c r="F21" s="96">
        <f>E21+5</f>
        <v>43590</v>
      </c>
      <c r="G21" s="17"/>
      <c r="H21" s="17">
        <f t="shared" si="6"/>
        <v>6</v>
      </c>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row>
    <row r="22" spans="1:64" s="3" customFormat="1" ht="30" customHeight="1" thickBot="1" x14ac:dyDescent="0.3">
      <c r="A22" s="38"/>
      <c r="B22" s="75" t="s">
        <v>6</v>
      </c>
      <c r="C22" s="50"/>
      <c r="D22" s="67"/>
      <c r="E22" s="87">
        <f>F21+1</f>
        <v>43591</v>
      </c>
      <c r="F22" s="96">
        <f>E22+4</f>
        <v>43595</v>
      </c>
      <c r="G22" s="17"/>
      <c r="H22" s="17">
        <f t="shared" si="6"/>
        <v>5</v>
      </c>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row>
    <row r="23" spans="1:64" s="3" customFormat="1" ht="30" customHeight="1" thickBot="1" x14ac:dyDescent="0.3">
      <c r="A23" s="38"/>
      <c r="B23" s="75" t="s">
        <v>1</v>
      </c>
      <c r="C23" s="50"/>
      <c r="D23" s="67"/>
      <c r="E23" s="87">
        <f>E22+5</f>
        <v>43596</v>
      </c>
      <c r="F23" s="96">
        <f>E23+5</f>
        <v>43601</v>
      </c>
      <c r="G23" s="17"/>
      <c r="H23" s="17">
        <f t="shared" si="6"/>
        <v>6</v>
      </c>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row>
    <row r="24" spans="1:64" s="3" customFormat="1" ht="30" customHeight="1" thickBot="1" x14ac:dyDescent="0.3">
      <c r="A24" s="38"/>
      <c r="B24" s="75" t="s">
        <v>2</v>
      </c>
      <c r="C24" s="50"/>
      <c r="D24" s="67"/>
      <c r="E24" s="87">
        <f>F23+1</f>
        <v>43602</v>
      </c>
      <c r="F24" s="96">
        <f>E24+4</f>
        <v>43606</v>
      </c>
      <c r="G24" s="17"/>
      <c r="H24" s="17">
        <f t="shared" si="6"/>
        <v>5</v>
      </c>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row>
    <row r="25" spans="1:64" s="3" customFormat="1" ht="30" customHeight="1" thickBot="1" x14ac:dyDescent="0.3">
      <c r="A25" s="38"/>
      <c r="B25" s="75" t="s">
        <v>3</v>
      </c>
      <c r="C25" s="50"/>
      <c r="D25" s="67"/>
      <c r="E25" s="87">
        <f>E23</f>
        <v>43596</v>
      </c>
      <c r="F25" s="96">
        <f>E25+4</f>
        <v>43600</v>
      </c>
      <c r="G25" s="17"/>
      <c r="H25" s="17">
        <f t="shared" si="6"/>
        <v>5</v>
      </c>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row>
    <row r="26" spans="1:64" s="3" customFormat="1" ht="30" customHeight="1" thickBot="1" x14ac:dyDescent="0.3">
      <c r="A26" s="38" t="s">
        <v>36</v>
      </c>
      <c r="B26" s="76" t="s">
        <v>29</v>
      </c>
      <c r="C26" s="51"/>
      <c r="D26" s="68"/>
      <c r="E26" s="88"/>
      <c r="F26" s="97"/>
      <c r="G26" s="17"/>
      <c r="H26" s="17" t="str">
        <f t="shared" si="6"/>
        <v/>
      </c>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row>
    <row r="27" spans="1:64" s="3" customFormat="1" ht="30" customHeight="1" thickBot="1" x14ac:dyDescent="0.3">
      <c r="A27" s="38"/>
      <c r="B27" s="77" t="s">
        <v>5</v>
      </c>
      <c r="C27" s="52"/>
      <c r="D27" s="69"/>
      <c r="E27" s="89" t="s">
        <v>34</v>
      </c>
      <c r="F27" s="98" t="s">
        <v>34</v>
      </c>
      <c r="G27" s="17"/>
      <c r="H27" s="17" t="e">
        <f t="shared" si="6"/>
        <v>#VALUE!</v>
      </c>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4"/>
    </row>
    <row r="28" spans="1:64" s="3" customFormat="1" ht="30" customHeight="1" thickBot="1" x14ac:dyDescent="0.3">
      <c r="A28" s="38"/>
      <c r="B28" s="77" t="s">
        <v>6</v>
      </c>
      <c r="C28" s="52"/>
      <c r="D28" s="69"/>
      <c r="E28" s="89" t="s">
        <v>34</v>
      </c>
      <c r="F28" s="98" t="s">
        <v>34</v>
      </c>
      <c r="G28" s="17"/>
      <c r="H28" s="17" t="e">
        <f t="shared" si="6"/>
        <v>#VALUE!</v>
      </c>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row>
    <row r="29" spans="1:64" s="3" customFormat="1" ht="30" customHeight="1" thickBot="1" x14ac:dyDescent="0.3">
      <c r="A29" s="38"/>
      <c r="B29" s="77" t="s">
        <v>1</v>
      </c>
      <c r="C29" s="52"/>
      <c r="D29" s="69"/>
      <c r="E29" s="89" t="s">
        <v>34</v>
      </c>
      <c r="F29" s="98" t="s">
        <v>34</v>
      </c>
      <c r="G29" s="17"/>
      <c r="H29" s="17" t="e">
        <f t="shared" si="6"/>
        <v>#VALUE!</v>
      </c>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row>
    <row r="30" spans="1:64" s="3" customFormat="1" ht="30" customHeight="1" thickBot="1" x14ac:dyDescent="0.3">
      <c r="A30" s="38"/>
      <c r="B30" s="77" t="s">
        <v>2</v>
      </c>
      <c r="C30" s="52"/>
      <c r="D30" s="69"/>
      <c r="E30" s="89" t="s">
        <v>34</v>
      </c>
      <c r="F30" s="98" t="s">
        <v>34</v>
      </c>
      <c r="G30" s="17"/>
      <c r="H30" s="17" t="e">
        <f t="shared" si="6"/>
        <v>#VALUE!</v>
      </c>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row>
    <row r="31" spans="1:64" s="3" customFormat="1" ht="30" customHeight="1" thickBot="1" x14ac:dyDescent="0.3">
      <c r="A31" s="38"/>
      <c r="B31" s="77" t="s">
        <v>3</v>
      </c>
      <c r="C31" s="52"/>
      <c r="D31" s="69"/>
      <c r="E31" s="89" t="s">
        <v>34</v>
      </c>
      <c r="F31" s="98" t="s">
        <v>34</v>
      </c>
      <c r="G31" s="17"/>
      <c r="H31" s="17" t="e">
        <f t="shared" si="6"/>
        <v>#VALUE!</v>
      </c>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row>
    <row r="32" spans="1:64" s="3" customFormat="1" ht="30" customHeight="1" thickBot="1" x14ac:dyDescent="0.3">
      <c r="A32" s="38" t="s">
        <v>38</v>
      </c>
      <c r="B32" s="54"/>
      <c r="C32" s="53"/>
      <c r="D32" s="16"/>
      <c r="E32" s="45"/>
      <c r="F32" s="45"/>
      <c r="G32" s="17"/>
      <c r="H32" s="17" t="str">
        <f t="shared" si="6"/>
        <v/>
      </c>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row>
    <row r="33" spans="1:64" s="3" customFormat="1" ht="30" customHeight="1" thickBot="1" x14ac:dyDescent="0.3">
      <c r="A33" s="39" t="s">
        <v>37</v>
      </c>
      <c r="B33" s="18" t="s">
        <v>7</v>
      </c>
      <c r="C33" s="19"/>
      <c r="D33" s="20"/>
      <c r="E33" s="21"/>
      <c r="F33" s="22"/>
      <c r="G33" s="23"/>
      <c r="H33" s="23" t="str">
        <f t="shared" si="6"/>
        <v/>
      </c>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row>
    <row r="34" spans="1:64" ht="30" customHeight="1" x14ac:dyDescent="0.25">
      <c r="G34" s="6"/>
    </row>
    <row r="35" spans="1:64" ht="30" customHeight="1" x14ac:dyDescent="0.25">
      <c r="C35" s="14"/>
      <c r="F35" s="40"/>
    </row>
    <row r="36" spans="1:64" ht="30" customHeight="1" x14ac:dyDescent="0.25">
      <c r="C36"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3">
    <cfRule type="dataBar" priority="14">
      <dataBar>
        <cfvo type="num" val="0"/>
        <cfvo type="num" val="1"/>
        <color rgb="FF95BD50"/>
      </dataBar>
      <extLst>
        <ext xmlns:x14="http://schemas.microsoft.com/office/spreadsheetml/2009/9/main" uri="{B025F937-C7B1-47D3-B67F-A62EFF666E3E}">
          <x14:id>{B0389232-4C98-4A03-AD0E-39F63BAD1F53}</x14:id>
        </ext>
      </extLst>
    </cfRule>
  </conditionalFormatting>
  <conditionalFormatting sqref="I5:BL33">
    <cfRule type="expression" dxfId="5" priority="33">
      <formula>AND(TODAY()&gt;=I$5,TODAY()&lt;J$5)</formula>
    </cfRule>
  </conditionalFormatting>
  <conditionalFormatting sqref="I7:BL33">
    <cfRule type="expression" dxfId="4" priority="27">
      <formula>AND(task_start&lt;=I$5,ROUNDDOWN((task_end-task_start+1)*task_progress,0)+task_start-1&gt;=I$5)</formula>
    </cfRule>
    <cfRule type="expression" dxfId="3" priority="28" stopIfTrue="1">
      <formula>AND(task_end&gt;=I$5,task_start&lt;J$5)</formula>
    </cfRule>
  </conditionalFormatting>
  <dataValidations disablePrompts="1" count="1">
    <dataValidation type="whole" operator="greaterThanOrEqual" allowBlank="1" showInputMessage="1" promptTitle="Display Week" prompt="Changing this number will scroll the Gantt Chart view." sqref="E4">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election activeCell="A10" sqref="A10"/>
    </sheetView>
  </sheetViews>
  <sheetFormatPr defaultRowHeight="12.75" x14ac:dyDescent="0.2"/>
  <cols>
    <col min="1" max="1" width="87.140625" style="28" customWidth="1"/>
    <col min="2" max="16384" width="9.140625" style="2"/>
  </cols>
  <sheetData>
    <row r="1" spans="1:2" ht="46.5" customHeight="1" x14ac:dyDescent="0.2"/>
    <row r="2" spans="1:2" s="30" customFormat="1" ht="15.75" x14ac:dyDescent="0.25">
      <c r="A2" s="29" t="s">
        <v>20</v>
      </c>
      <c r="B2" s="29"/>
    </row>
    <row r="3" spans="1:2" s="34" customFormat="1" ht="27" customHeight="1" x14ac:dyDescent="0.25">
      <c r="A3" s="35" t="s">
        <v>25</v>
      </c>
      <c r="B3" s="35"/>
    </row>
    <row r="4" spans="1:2" s="31" customFormat="1" ht="26.25" x14ac:dyDescent="0.4">
      <c r="A4" s="32" t="s">
        <v>19</v>
      </c>
    </row>
    <row r="5" spans="1:2" ht="74.099999999999994" customHeight="1" x14ac:dyDescent="0.2">
      <c r="A5" s="33" t="s">
        <v>28</v>
      </c>
    </row>
    <row r="6" spans="1:2" ht="26.25" customHeight="1" x14ac:dyDescent="0.2">
      <c r="A6" s="32" t="s">
        <v>32</v>
      </c>
    </row>
    <row r="7" spans="1:2" s="28" customFormat="1" ht="204.95" customHeight="1" x14ac:dyDescent="0.25">
      <c r="A7" s="37" t="s">
        <v>31</v>
      </c>
    </row>
    <row r="8" spans="1:2" s="31" customFormat="1" ht="26.25" x14ac:dyDescent="0.4">
      <c r="A8" s="32" t="s">
        <v>21</v>
      </c>
    </row>
    <row r="9" spans="1:2" ht="60" x14ac:dyDescent="0.2">
      <c r="A9" s="33" t="s">
        <v>30</v>
      </c>
    </row>
    <row r="10" spans="1:2" s="28" customFormat="1" ht="27.95" customHeight="1" x14ac:dyDescent="0.25">
      <c r="A10" s="36" t="s">
        <v>27</v>
      </c>
    </row>
    <row r="11" spans="1:2" s="31" customFormat="1" ht="26.25" x14ac:dyDescent="0.4">
      <c r="A11" s="32" t="s">
        <v>18</v>
      </c>
    </row>
    <row r="12" spans="1:2" ht="30" x14ac:dyDescent="0.2">
      <c r="A12" s="33" t="s">
        <v>26</v>
      </c>
    </row>
    <row r="13" spans="1:2" s="28" customFormat="1" ht="27.95" customHeight="1" x14ac:dyDescent="0.25">
      <c r="A13" s="36" t="s">
        <v>11</v>
      </c>
    </row>
    <row r="14" spans="1:2" s="31" customFormat="1" ht="26.25" x14ac:dyDescent="0.4">
      <c r="A14" s="32" t="s">
        <v>22</v>
      </c>
    </row>
    <row r="15" spans="1:2" ht="75" customHeight="1" x14ac:dyDescent="0.2">
      <c r="A15" s="33" t="s">
        <v>23</v>
      </c>
    </row>
    <row r="16" spans="1:2" ht="75" x14ac:dyDescent="0.2">
      <c r="A16" s="33" t="s">
        <v>24</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2019-04-18T05:55:09Z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