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Workshop\_CLIENTS\PowerCoders\GitHub\support\_assets\"/>
    </mc:Choice>
  </mc:AlternateContent>
  <bookViews>
    <workbookView xWindow="0" yWindow="0" windowWidth="28020" windowHeight="12195"/>
  </bookViews>
  <sheets>
    <sheet name="GanttChart" sheetId="9" r:id="rId1"/>
    <sheet name="Help" sheetId="6" r:id="rId2"/>
    <sheet name="TermsOfUse" sheetId="11" r:id="rId3"/>
  </sheets>
  <definedNames>
    <definedName name="prevWBS" localSheetId="0">GanttChart!$A1048576</definedName>
    <definedName name="_xlnm.Print_Area" localSheetId="0">GanttChart!$A$1:$BN$38</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62913"/>
</workbook>
</file>

<file path=xl/calcChain.xml><?xml version="1.0" encoding="utf-8"?>
<calcChain xmlns="http://schemas.openxmlformats.org/spreadsheetml/2006/main">
  <c r="F17" i="9" l="1"/>
  <c r="I17" i="9" s="1"/>
  <c r="I38" i="9" l="1"/>
  <c r="I37" i="9"/>
  <c r="F42" i="9" l="1"/>
  <c r="F43" i="9" s="1"/>
  <c r="I43" i="9" s="1"/>
  <c r="F41" i="9"/>
  <c r="I41" i="9" s="1"/>
  <c r="F8" i="9"/>
  <c r="I8" i="9" s="1"/>
  <c r="F31" i="9"/>
  <c r="I31" i="9" s="1"/>
  <c r="F25" i="9"/>
  <c r="I25" i="9" s="1"/>
  <c r="F19" i="9"/>
  <c r="I19" i="9" s="1"/>
  <c r="F44" i="9" l="1"/>
  <c r="I44" i="9" s="1"/>
  <c r="I42" i="9"/>
  <c r="F12" i="9" l="1"/>
  <c r="F9" i="9"/>
  <c r="I9" i="9" s="1"/>
  <c r="K6" i="9"/>
  <c r="F15" i="9" l="1"/>
  <c r="I15" i="9" s="1"/>
  <c r="I12" i="9"/>
  <c r="F10" i="9"/>
  <c r="I10" i="9" s="1"/>
  <c r="F16" i="9"/>
  <c r="I16" i="9" s="1"/>
  <c r="K7" i="9"/>
  <c r="K4" i="9"/>
  <c r="A8" i="9"/>
  <c r="A41" i="9"/>
  <c r="A42" i="9" s="1"/>
  <c r="A43" i="9" s="1"/>
  <c r="A44" i="9" s="1"/>
  <c r="F13" i="9" l="1"/>
  <c r="I13" i="9" s="1"/>
  <c r="F14" i="9" l="1"/>
  <c r="I14" i="9" s="1"/>
  <c r="L6" i="9" l="1"/>
  <c r="F21" i="9" l="1"/>
  <c r="I21" i="9" s="1"/>
  <c r="F20" i="9"/>
  <c r="I20" i="9" s="1"/>
  <c r="F27" i="9"/>
  <c r="I27" i="9" s="1"/>
  <c r="F26" i="9"/>
  <c r="I26" i="9" s="1"/>
  <c r="F33" i="9"/>
  <c r="I33" i="9" s="1"/>
  <c r="F32" i="9"/>
  <c r="I32" i="9" s="1"/>
  <c r="M6" i="9"/>
  <c r="F28" i="9"/>
  <c r="I28" i="9" s="1"/>
  <c r="F34" i="9" l="1"/>
  <c r="I34" i="9" s="1"/>
  <c r="N6" i="9"/>
  <c r="F35" i="9" l="1"/>
  <c r="I35" i="9" s="1"/>
  <c r="F29" i="9"/>
  <c r="I29" i="9" s="1"/>
  <c r="O6" i="9"/>
  <c r="F18" i="9"/>
  <c r="I18" i="9" s="1"/>
  <c r="K5" i="9"/>
  <c r="F36" i="9" l="1"/>
  <c r="I36" i="9" s="1"/>
  <c r="F30" i="9"/>
  <c r="I30" i="9" s="1"/>
  <c r="F11" i="9"/>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14" i="9" s="1"/>
  <c r="A15" i="9" s="1"/>
  <c r="A16" i="9" s="1"/>
  <c r="A17" i="9" l="1"/>
  <c r="A18" i="9" s="1"/>
  <c r="A19" i="9" s="1"/>
  <c r="A20" i="9" s="1"/>
  <c r="A21" i="9" s="1"/>
  <c r="A22" i="9" s="1"/>
  <c r="A23" i="9" s="1"/>
  <c r="A24" i="9" s="1"/>
  <c r="A25" i="9" s="1"/>
  <c r="A26" i="9" s="1"/>
  <c r="A27" i="9" s="1"/>
  <c r="A28" i="9" s="1"/>
  <c r="A29" i="9" s="1"/>
  <c r="F22" i="9" l="1"/>
  <c r="A30" i="9"/>
  <c r="A31" i="9" s="1"/>
  <c r="A32" i="9" s="1"/>
  <c r="A33" i="9" s="1"/>
  <c r="A34" i="9" s="1"/>
  <c r="A35" i="9" s="1"/>
  <c r="A36" i="9" s="1"/>
  <c r="I22" i="9" l="1"/>
  <c r="F23" i="9"/>
  <c r="I23" i="9" l="1"/>
  <c r="F24" i="9"/>
  <c r="I24" i="9" s="1"/>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authors>
    <author>Vertex42</author>
  </authors>
  <commentList>
    <comment ref="C16" authorId="0" shapeId="0">
      <text>
        <r>
          <rPr>
            <sz val="8"/>
            <color indexed="81"/>
            <rFont val="Tahoma"/>
            <family val="2"/>
          </rPr>
          <t>This is an example comment.</t>
        </r>
      </text>
    </comment>
  </commentList>
</comments>
</file>

<file path=xl/sharedStrings.xml><?xml version="1.0" encoding="utf-8"?>
<sst xmlns="http://schemas.openxmlformats.org/spreadsheetml/2006/main" count="145" uniqueCount="113">
  <si>
    <t>[Company Name]</t>
  </si>
  <si>
    <t>WBS</t>
  </si>
  <si>
    <t>[Project Name] Project Schedule</t>
  </si>
  <si>
    <t>TEMPLATE ROWS</t>
  </si>
  <si>
    <t>Input Cell</t>
  </si>
  <si>
    <t>Label</t>
  </si>
  <si>
    <t>Getting Started Tips</t>
  </si>
  <si>
    <t>FAQs</t>
  </si>
  <si>
    <t>Q:</t>
  </si>
  <si>
    <t>Creating Task Dependencies</t>
  </si>
  <si>
    <t>[Task Category]</t>
  </si>
  <si>
    <t>[Task]</t>
  </si>
  <si>
    <t>[Name]</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</si>
  <si>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</si>
  <si>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</si>
  <si>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</si>
  <si>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</si>
  <si>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</si>
  <si>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</si>
  <si>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</si>
  <si>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</si>
  <si>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</si>
  <si>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</si>
  <si>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</si>
  <si>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</si>
  <si>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</si>
  <si>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See the Help worksheet to learn how to use these rows. You can hide these rows before printing.</t>
  </si>
  <si>
    <t>https://www.vertex42.com/ExcelTemplates/excel-gantt-chart.html</t>
  </si>
  <si>
    <t>https://www.vertex42.com/licensing/EULA_privateuse.html</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</si>
  <si>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</si>
  <si>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</si>
  <si>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</si>
  <si>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</si>
  <si>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</si>
  <si>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</si>
  <si>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</si>
  <si>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</si>
  <si>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</si>
  <si>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</si>
  <si>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</si>
  <si>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</si>
  <si>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</si>
  <si>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</si>
  <si>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</si>
  <si>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</si>
  <si>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</si>
  <si>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</si>
  <si>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</si>
  <si>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</si>
  <si>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</si>
  <si>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</si>
  <si>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</si>
  <si>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</si>
  <si>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</si>
  <si>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</si>
  <si>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</si>
  <si>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</si>
  <si>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</si>
  <si>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</si>
  <si>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</si>
  <si>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</si>
  <si>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</si>
  <si>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</si>
  <si>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</si>
  <si>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</si>
  <si>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</si>
  <si>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</si>
  <si>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</si>
  <si>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</si>
  <si>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</si>
  <si>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</si>
  <si>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</si>
  <si>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</si>
  <si>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</si>
  <si>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</si>
  <si>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</si>
  <si>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</si>
  <si>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</si>
  <si>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</si>
  <si>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</si>
  <si>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</si>
  <si>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</si>
  <si>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</si>
  <si>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</si>
  <si>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</si>
  <si>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</si>
  <si>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</si>
  <si>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</si>
  <si>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</si>
  <si>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</si>
  <si>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</si>
  <si>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</si>
  <si>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</si>
  <si>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</si>
  <si>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</si>
  <si>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</si>
  <si>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</si>
  <si>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</si>
  <si>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</si>
  <si>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</si>
  <si>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</si>
  <si>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</si>
  <si>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</si>
  <si>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</si>
  <si>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</si>
  <si>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</si>
  <si>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[Sub-task]</t>
  </si>
  <si>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</si>
  <si>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</si>
  <si>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</si>
  <si>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</si>
  <si>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Content Hierarchy</t>
  </si>
  <si>
    <t>Wireframes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</si>
</sst>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dddd\)"/>
    <numFmt numFmtId="165" formatCode="ddd\ m/dd/yy"/>
    <numFmt numFmtId="166" formatCode="d"/>
    <numFmt numFmtId="167" formatCode="d\ mmm\ yyyy"/>
  </numFmts>
  <fonts count="72"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
      <b/>
      <sz val="9"/>
      <color rgb="FF000000"/>
      <name val="Arial"/>
      <family val="2"/>
      <scheme val="minor"/>
    </font>
    <font>
      <b/>
      <sz val="9"/>
      <name val="Arial"/>
      <family val="2"/>
      <scheme val="minor"/>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70">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NumberFormat="1" applyFill="1" applyBorder="1" applyProtection="1">
      <protection locked="0"/>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5"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1" fillId="0" borderId="0" xfId="0" applyNumberFormat="1" applyFont="1" applyFill="1" applyBorder="1" applyProtection="1"/>
    <xf numFmtId="0" fontId="41" fillId="0" borderId="0" xfId="0" applyFont="1" applyProtection="1"/>
    <xf numFmtId="0" fontId="41" fillId="0" borderId="0" xfId="0" applyNumberFormat="1" applyFont="1" applyProtection="1"/>
    <xf numFmtId="0" fontId="42" fillId="0" borderId="0" xfId="0" applyNumberFormat="1" applyFont="1" applyAlignment="1" applyProtection="1">
      <alignment vertical="center"/>
      <protection locked="0"/>
    </xf>
    <xf numFmtId="0" fontId="44" fillId="24" borderId="10" xfId="0" applyNumberFormat="1" applyFont="1" applyFill="1" applyBorder="1" applyAlignment="1" applyProtection="1">
      <alignment horizontal="left" vertical="center"/>
    </xf>
    <xf numFmtId="0" fontId="44" fillId="24" borderId="10" xfId="0" applyFont="1" applyFill="1" applyBorder="1" applyAlignment="1" applyProtection="1">
      <alignment vertical="center"/>
    </xf>
    <xf numFmtId="0" fontId="40" fillId="24" borderId="10" xfId="0" applyFont="1" applyFill="1" applyBorder="1" applyAlignment="1" applyProtection="1">
      <alignment vertical="center"/>
    </xf>
    <xf numFmtId="0" fontId="40" fillId="24" borderId="10" xfId="0" applyNumberFormat="1" applyFont="1" applyFill="1" applyBorder="1" applyAlignment="1" applyProtection="1">
      <alignment horizontal="center" vertical="center"/>
    </xf>
    <xf numFmtId="9" fontId="40" fillId="24" borderId="10" xfId="40" applyFont="1" applyFill="1" applyBorder="1" applyAlignment="1" applyProtection="1">
      <alignment horizontal="center" vertical="center"/>
    </xf>
    <xf numFmtId="1" fontId="40" fillId="24" borderId="10" xfId="0" applyNumberFormat="1" applyFont="1" applyFill="1" applyBorder="1" applyAlignment="1" applyProtection="1">
      <alignment horizontal="center" vertical="center"/>
    </xf>
    <xf numFmtId="0" fontId="40" fillId="0" borderId="10" xfId="0" applyNumberFormat="1" applyFont="1" applyFill="1" applyBorder="1" applyAlignment="1" applyProtection="1">
      <alignment horizontal="left" vertical="center"/>
    </xf>
    <xf numFmtId="0" fontId="40" fillId="0" borderId="10" xfId="0" applyFont="1" applyFill="1" applyBorder="1" applyAlignment="1" applyProtection="1">
      <alignment vertical="center"/>
    </xf>
    <xf numFmtId="1" fontId="45" fillId="26" borderId="12" xfId="0" applyNumberFormat="1" applyFont="1" applyFill="1" applyBorder="1" applyAlignment="1" applyProtection="1">
      <alignment horizontal="center" vertical="center"/>
    </xf>
    <xf numFmtId="9" fontId="45" fillId="26" borderId="12" xfId="40" applyFont="1" applyFill="1" applyBorder="1" applyAlignment="1" applyProtection="1">
      <alignment horizontal="center" vertical="center"/>
    </xf>
    <xf numFmtId="1"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vertical="center"/>
    </xf>
    <xf numFmtId="0" fontId="40" fillId="0" borderId="10" xfId="0" applyNumberFormat="1" applyFont="1" applyFill="1" applyBorder="1" applyAlignment="1" applyProtection="1">
      <alignment horizontal="center" vertical="center"/>
    </xf>
    <xf numFmtId="1" fontId="40" fillId="0" borderId="10" xfId="40" applyNumberFormat="1" applyFont="1" applyFill="1" applyBorder="1" applyAlignment="1" applyProtection="1">
      <alignment horizontal="center" vertical="center"/>
    </xf>
    <xf numFmtId="9" fontId="40" fillId="0" borderId="10" xfId="40" applyFont="1" applyFill="1" applyBorder="1" applyAlignment="1" applyProtection="1">
      <alignment horizontal="center" vertical="center"/>
    </xf>
    <xf numFmtId="1" fontId="40" fillId="0" borderId="10" xfId="0" applyNumberFormat="1" applyFont="1" applyFill="1" applyBorder="1" applyAlignment="1" applyProtection="1">
      <alignment horizontal="center" vertical="center"/>
    </xf>
    <xf numFmtId="0" fontId="40"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3" fillId="24" borderId="0" xfId="0" applyFont="1" applyFill="1" applyAlignment="1" applyProtection="1">
      <alignment vertical="center"/>
    </xf>
    <xf numFmtId="0" fontId="48" fillId="23" borderId="0" xfId="0" applyFont="1" applyFill="1" applyBorder="1" applyAlignment="1" applyProtection="1">
      <alignment vertical="center"/>
    </xf>
    <xf numFmtId="0" fontId="49" fillId="24" borderId="0" xfId="0" applyFont="1" applyFill="1" applyAlignment="1" applyProtection="1">
      <alignment vertical="center"/>
    </xf>
    <xf numFmtId="0" fontId="49" fillId="0" borderId="0" xfId="0" applyFont="1" applyFill="1" applyBorder="1" applyAlignment="1" applyProtection="1">
      <alignment vertical="center"/>
    </xf>
    <xf numFmtId="0" fontId="45" fillId="23" borderId="0" xfId="0" applyFont="1" applyFill="1" applyBorder="1" applyAlignment="1" applyProtection="1">
      <alignment vertical="center"/>
    </xf>
    <xf numFmtId="0" fontId="40" fillId="24" borderId="0" xfId="0" applyFont="1" applyFill="1" applyAlignment="1" applyProtection="1">
      <alignment vertical="center"/>
    </xf>
    <xf numFmtId="0" fontId="45" fillId="22" borderId="11" xfId="0" applyFont="1" applyFill="1" applyBorder="1" applyAlignment="1" applyProtection="1">
      <alignment vertical="center"/>
    </xf>
    <xf numFmtId="0" fontId="45" fillId="0" borderId="12" xfId="0" quotePrefix="1" applyFont="1" applyFill="1" applyBorder="1" applyAlignment="1" applyProtection="1">
      <alignment horizontal="center" vertical="center"/>
    </xf>
    <xf numFmtId="1" fontId="45" fillId="0" borderId="12" xfId="0" applyNumberFormat="1" applyFont="1" applyFill="1" applyBorder="1" applyAlignment="1" applyProtection="1">
      <alignment horizontal="center" vertical="center"/>
    </xf>
    <xf numFmtId="0" fontId="45" fillId="0" borderId="12" xfId="0" applyFont="1" applyBorder="1" applyAlignment="1" applyProtection="1">
      <alignment vertical="center"/>
    </xf>
    <xf numFmtId="0" fontId="45" fillId="0" borderId="12" xfId="0" applyFont="1" applyBorder="1" applyAlignment="1" applyProtection="1">
      <alignment horizontal="left" vertical="center"/>
    </xf>
    <xf numFmtId="166" fontId="3" fillId="0" borderId="13" xfId="0" applyNumberFormat="1" applyFont="1" applyFill="1" applyBorder="1" applyAlignment="1" applyProtection="1">
      <alignment horizontal="center" vertical="center" shrinkToFit="1"/>
    </xf>
    <xf numFmtId="0" fontId="44" fillId="24" borderId="16" xfId="0" applyNumberFormat="1" applyFont="1" applyFill="1" applyBorder="1" applyAlignment="1" applyProtection="1">
      <alignment horizontal="left" vertical="center"/>
    </xf>
    <xf numFmtId="0" fontId="44" fillId="24" borderId="16" xfId="0" applyFont="1" applyFill="1" applyBorder="1" applyAlignment="1" applyProtection="1">
      <alignment vertical="center"/>
    </xf>
    <xf numFmtId="0" fontId="40" fillId="24" borderId="16" xfId="0" applyFont="1" applyFill="1" applyBorder="1" applyAlignment="1" applyProtection="1">
      <alignment vertical="center"/>
    </xf>
    <xf numFmtId="0" fontId="40" fillId="24" borderId="16" xfId="0" applyNumberFormat="1" applyFont="1" applyFill="1" applyBorder="1" applyAlignment="1" applyProtection="1">
      <alignment horizontal="center" vertical="center"/>
    </xf>
    <xf numFmtId="165" fontId="40" fillId="24" borderId="16" xfId="0" applyNumberFormat="1" applyFont="1" applyFill="1" applyBorder="1" applyAlignment="1" applyProtection="1">
      <alignment horizontal="right" vertical="center"/>
    </xf>
    <xf numFmtId="1" fontId="40" fillId="24" borderId="16" xfId="40" applyNumberFormat="1" applyFont="1" applyFill="1" applyBorder="1" applyAlignment="1" applyProtection="1">
      <alignment horizontal="center" vertical="center"/>
    </xf>
    <xf numFmtId="9" fontId="40" fillId="24" borderId="16" xfId="40" applyFont="1" applyFill="1" applyBorder="1" applyAlignment="1" applyProtection="1">
      <alignment horizontal="center" vertical="center"/>
    </xf>
    <xf numFmtId="1" fontId="40" fillId="24" borderId="16" xfId="0" applyNumberFormat="1" applyFont="1" applyFill="1" applyBorder="1" applyAlignment="1" applyProtection="1">
      <alignment horizontal="center" vertical="center"/>
    </xf>
    <xf numFmtId="166" fontId="3" fillId="0" borderId="18" xfId="0" applyNumberFormat="1" applyFont="1" applyFill="1" applyBorder="1" applyAlignment="1" applyProtection="1">
      <alignment horizontal="center" vertical="center" shrinkToFit="1"/>
    </xf>
    <xf numFmtId="166" fontId="3" fillId="0" borderId="19" xfId="0" applyNumberFormat="1" applyFont="1" applyFill="1" applyBorder="1" applyAlignment="1" applyProtection="1">
      <alignment horizontal="center" vertical="center" shrinkToFit="1"/>
    </xf>
    <xf numFmtId="1" fontId="51" fillId="24" borderId="16" xfId="0" applyNumberFormat="1" applyFont="1" applyFill="1" applyBorder="1" applyAlignment="1" applyProtection="1">
      <alignment horizontal="center" vertical="center"/>
    </xf>
    <xf numFmtId="1" fontId="52" fillId="0" borderId="12" xfId="0" applyNumberFormat="1" applyFont="1" applyBorder="1" applyAlignment="1" applyProtection="1">
      <alignment horizontal="center" vertical="center"/>
    </xf>
    <xf numFmtId="1" fontId="51" fillId="24" borderId="10" xfId="0" applyNumberFormat="1" applyFont="1" applyFill="1" applyBorder="1" applyAlignment="1" applyProtection="1">
      <alignment horizontal="center" vertical="center"/>
    </xf>
    <xf numFmtId="1" fontId="51" fillId="0" borderId="10" xfId="0" applyNumberFormat="1" applyFont="1" applyFill="1" applyBorder="1" applyAlignment="1" applyProtection="1">
      <alignment horizontal="center" vertical="center"/>
    </xf>
    <xf numFmtId="0" fontId="51" fillId="24" borderId="0" xfId="0" applyFont="1" applyFill="1" applyAlignment="1" applyProtection="1">
      <alignment vertical="center"/>
    </xf>
    <xf numFmtId="1" fontId="52" fillId="0" borderId="12" xfId="0" applyNumberFormat="1" applyFont="1" applyFill="1" applyBorder="1" applyAlignment="1" applyProtection="1">
      <alignment horizontal="center" vertical="center"/>
    </xf>
    <xf numFmtId="165" fontId="45" fillId="25" borderId="12" xfId="0" applyNumberFormat="1" applyFont="1" applyFill="1" applyBorder="1" applyAlignment="1" applyProtection="1">
      <alignment horizontal="center" vertical="center"/>
    </xf>
    <xf numFmtId="165" fontId="45" fillId="0" borderId="12" xfId="0" applyNumberFormat="1" applyFont="1" applyBorder="1" applyAlignment="1" applyProtection="1">
      <alignment horizontal="center" vertical="center"/>
    </xf>
    <xf numFmtId="0" fontId="46" fillId="0" borderId="10" xfId="0" applyFont="1" applyFill="1" applyBorder="1" applyAlignment="1" applyProtection="1">
      <alignment horizontal="center" vertical="center"/>
    </xf>
    <xf numFmtId="0" fontId="48" fillId="23" borderId="0" xfId="0" applyFont="1" applyFill="1" applyBorder="1" applyAlignment="1" applyProtection="1">
      <alignment horizontal="center" vertical="center"/>
    </xf>
    <xf numFmtId="0" fontId="40" fillId="24" borderId="0" xfId="0" applyFont="1" applyFill="1" applyAlignment="1" applyProtection="1">
      <alignment horizontal="center" vertical="center"/>
    </xf>
    <xf numFmtId="0" fontId="40" fillId="24" borderId="16" xfId="0" applyFont="1" applyFill="1" applyBorder="1" applyAlignment="1" applyProtection="1">
      <alignment horizontal="left" vertical="center"/>
    </xf>
    <xf numFmtId="0" fontId="40" fillId="0" borderId="10" xfId="0" applyFont="1" applyFill="1" applyBorder="1" applyAlignment="1" applyProtection="1">
      <alignment horizontal="left" vertical="center"/>
    </xf>
    <xf numFmtId="9" fontId="40" fillId="0" borderId="10" xfId="0" applyNumberFormat="1" applyFont="1" applyFill="1" applyBorder="1" applyAlignment="1" applyProtection="1">
      <alignment horizontal="left" vertical="center"/>
    </xf>
    <xf numFmtId="0" fontId="40" fillId="24" borderId="10" xfId="0" applyFont="1" applyFill="1" applyBorder="1" applyAlignment="1" applyProtection="1">
      <alignment horizontal="left" vertical="center"/>
    </xf>
    <xf numFmtId="0" fontId="53" fillId="0" borderId="0" xfId="0" applyNumberFormat="1" applyFont="1" applyFill="1" applyBorder="1" applyProtection="1"/>
    <xf numFmtId="0" fontId="53" fillId="0" borderId="0" xfId="0" applyFont="1" applyFill="1" applyBorder="1" applyProtection="1"/>
    <xf numFmtId="0" fontId="1" fillId="0" borderId="0" xfId="0" applyFont="1" applyFill="1" applyBorder="1" applyProtection="1"/>
    <xf numFmtId="0" fontId="53" fillId="0" borderId="0" xfId="0" applyFont="1" applyProtection="1"/>
    <xf numFmtId="0" fontId="53" fillId="0" borderId="0" xfId="0" applyFont="1" applyFill="1" applyAlignment="1" applyProtection="1">
      <alignment horizontal="right" vertical="center"/>
    </xf>
    <xf numFmtId="165" fontId="40" fillId="24" borderId="16" xfId="0" applyNumberFormat="1" applyFont="1" applyFill="1" applyBorder="1" applyAlignment="1" applyProtection="1">
      <alignment horizontal="center" vertical="center"/>
    </xf>
    <xf numFmtId="0" fontId="54" fillId="0" borderId="20" xfId="0" applyNumberFormat="1" applyFont="1" applyFill="1" applyBorder="1" applyAlignment="1" applyProtection="1">
      <alignment horizontal="left" vertical="center"/>
    </xf>
    <xf numFmtId="0" fontId="54" fillId="0" borderId="20" xfId="0" applyFont="1" applyFill="1" applyBorder="1" applyAlignment="1" applyProtection="1">
      <alignment horizontal="left" vertical="center"/>
    </xf>
    <xf numFmtId="0" fontId="54" fillId="0" borderId="20" xfId="0" applyFont="1" applyFill="1" applyBorder="1" applyAlignment="1" applyProtection="1">
      <alignment horizontal="center" vertical="center" wrapText="1"/>
    </xf>
    <xf numFmtId="0" fontId="55" fillId="0" borderId="20" xfId="0" applyNumberFormat="1" applyFont="1" applyFill="1" applyBorder="1" applyAlignment="1" applyProtection="1">
      <alignment horizontal="center" vertical="center" wrapText="1"/>
    </xf>
    <xf numFmtId="0" fontId="54" fillId="0" borderId="20" xfId="0" applyFont="1" applyFill="1" applyBorder="1" applyAlignment="1" applyProtection="1">
      <alignment horizontal="center" vertical="center"/>
    </xf>
    <xf numFmtId="0" fontId="40" fillId="0" borderId="21" xfId="0" applyNumberFormat="1" applyFont="1" applyFill="1" applyBorder="1" applyAlignment="1" applyProtection="1">
      <alignment horizontal="center" vertical="center" shrinkToFit="1"/>
    </xf>
    <xf numFmtId="0" fontId="40" fillId="0" borderId="22" xfId="0" applyNumberFormat="1" applyFont="1" applyFill="1" applyBorder="1" applyAlignment="1" applyProtection="1">
      <alignment horizontal="center" vertical="center" shrinkToFit="1"/>
    </xf>
    <xf numFmtId="0" fontId="40"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6" fillId="0" borderId="0" xfId="0" applyNumberFormat="1" applyFont="1" applyFill="1" applyBorder="1" applyAlignment="1" applyProtection="1">
      <alignment vertical="center"/>
      <protection locked="0"/>
    </xf>
    <xf numFmtId="0" fontId="40" fillId="0" borderId="10" xfId="0" applyFont="1" applyFill="1" applyBorder="1" applyAlignment="1" applyProtection="1">
      <alignment vertical="center" wrapText="1"/>
    </xf>
    <xf numFmtId="0" fontId="45" fillId="0" borderId="12" xfId="0" applyFont="1" applyFill="1" applyBorder="1" applyAlignment="1" applyProtection="1">
      <alignment horizontal="center" vertical="center"/>
    </xf>
    <xf numFmtId="0" fontId="40" fillId="0" borderId="10" xfId="0" applyFont="1" applyFill="1" applyBorder="1" applyAlignment="1" applyProtection="1">
      <alignment horizontal="left" vertical="center" wrapText="1" indent="1"/>
    </xf>
    <xf numFmtId="0" fontId="43" fillId="0" borderId="24" xfId="0" applyNumberFormat="1" applyFont="1" applyFill="1" applyBorder="1" applyAlignment="1" applyProtection="1">
      <alignment horizontal="center" vertical="center"/>
      <protection locked="0"/>
    </xf>
    <xf numFmtId="0" fontId="44" fillId="0" borderId="10" xfId="0" applyNumberFormat="1" applyFont="1" applyFill="1" applyBorder="1" applyAlignment="1" applyProtection="1">
      <alignment horizontal="left" vertical="center"/>
    </xf>
    <xf numFmtId="0" fontId="57" fillId="22" borderId="11" xfId="0" applyFont="1" applyFill="1" applyBorder="1" applyAlignment="1" applyProtection="1">
      <alignment vertical="center"/>
    </xf>
    <xf numFmtId="0" fontId="1" fillId="0" borderId="0" xfId="0" applyFont="1" applyAlignment="1" applyProtection="1">
      <alignment horizontal="right" vertical="center"/>
    </xf>
    <xf numFmtId="0" fontId="60"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1" fillId="0" borderId="0" xfId="0" applyFont="1" applyAlignment="1">
      <alignment wrapText="1"/>
    </xf>
    <xf numFmtId="0" fontId="35" fillId="0" borderId="0" xfId="34" applyFont="1" applyAlignment="1" applyProtection="1"/>
    <xf numFmtId="0" fontId="61" fillId="0" borderId="0" xfId="0" applyFont="1" applyAlignment="1">
      <alignment horizontal="left" wrapText="1"/>
    </xf>
    <xf numFmtId="0" fontId="61" fillId="0" borderId="0" xfId="0" applyFont="1" applyAlignment="1">
      <alignment vertical="center" wrapText="1"/>
    </xf>
    <xf numFmtId="0" fontId="61" fillId="0" borderId="0" xfId="0" applyFont="1" applyFill="1" applyBorder="1" applyAlignment="1">
      <alignment vertical="center" wrapText="1"/>
    </xf>
    <xf numFmtId="0" fontId="62" fillId="0" borderId="0" xfId="0" applyFont="1" applyAlignment="1">
      <alignment vertical="center"/>
    </xf>
    <xf numFmtId="0" fontId="62" fillId="0" borderId="0" xfId="0" applyFont="1"/>
    <xf numFmtId="0" fontId="62" fillId="0" borderId="0" xfId="0" applyFont="1" applyAlignment="1"/>
    <xf numFmtId="0" fontId="63" fillId="0" borderId="0" xfId="0" applyFont="1" applyFill="1" applyBorder="1" applyAlignment="1">
      <alignment vertical="center" wrapText="1"/>
    </xf>
    <xf numFmtId="0" fontId="62" fillId="0" borderId="0" xfId="0" applyFont="1" applyBorder="1"/>
    <xf numFmtId="0" fontId="35" fillId="0" borderId="0" xfId="34" applyFont="1" applyFill="1" applyBorder="1" applyAlignment="1" applyProtection="1">
      <alignment vertical="center"/>
    </xf>
    <xf numFmtId="0" fontId="65" fillId="0" borderId="0" xfId="0" applyFont="1" applyAlignment="1">
      <alignment horizontal="right"/>
    </xf>
    <xf numFmtId="0" fontId="61" fillId="0" borderId="0" xfId="0" applyFont="1"/>
    <xf numFmtId="0" fontId="61" fillId="0" borderId="0" xfId="0" applyFont="1" applyAlignment="1"/>
    <xf numFmtId="0" fontId="61" fillId="0" borderId="0" xfId="0" applyFont="1" applyAlignment="1">
      <alignment horizontal="left" indent="1"/>
    </xf>
    <xf numFmtId="0" fontId="61" fillId="0" borderId="0" xfId="0" quotePrefix="1" applyFont="1" applyAlignment="1">
      <alignment horizontal="left" wrapText="1" indent="1"/>
    </xf>
    <xf numFmtId="0" fontId="34" fillId="0" borderId="0" xfId="0" quotePrefix="1" applyFont="1" applyAlignment="1">
      <alignment horizontal="left" indent="1"/>
    </xf>
    <xf numFmtId="0" fontId="65" fillId="0" borderId="0" xfId="0" applyFont="1" applyAlignment="1">
      <alignment horizontal="left" wrapText="1"/>
    </xf>
    <xf numFmtId="0" fontId="61" fillId="0" borderId="0" xfId="0" applyFont="1" applyFill="1" applyBorder="1" applyAlignment="1">
      <alignment horizontal="left" vertical="center" wrapText="1"/>
    </xf>
    <xf numFmtId="0" fontId="67" fillId="0" borderId="0" xfId="0" applyFont="1" applyAlignment="1">
      <alignment horizontal="right"/>
    </xf>
    <xf numFmtId="0" fontId="68" fillId="0" borderId="0" xfId="0" applyFont="1" applyFill="1" applyBorder="1" applyAlignment="1">
      <alignment vertical="center" wrapText="1"/>
    </xf>
    <xf numFmtId="0" fontId="61" fillId="0" borderId="0" xfId="0" quotePrefix="1" applyFont="1" applyAlignment="1">
      <alignment wrapText="1"/>
    </xf>
    <xf numFmtId="0" fontId="68" fillId="0" borderId="0" xfId="0" applyFont="1" applyAlignment="1"/>
    <xf numFmtId="0" fontId="11" fillId="0" borderId="0" xfId="0" applyFont="1" applyAlignment="1" applyProtection="1">
      <protection locked="0"/>
    </xf>
    <xf numFmtId="0" fontId="68" fillId="0" borderId="0" xfId="0" applyFont="1"/>
    <xf numFmtId="0" fontId="67" fillId="0" borderId="0" xfId="0" applyFont="1" applyFill="1" applyBorder="1" applyAlignment="1"/>
    <xf numFmtId="16" fontId="45" fillId="25" borderId="12" xfId="0" applyNumberFormat="1" applyFont="1" applyFill="1" applyBorder="1" applyAlignment="1" applyProtection="1">
      <alignment horizontal="center" vertical="center"/>
    </xf>
    <xf numFmtId="16" fontId="45" fillId="0" borderId="12" xfId="0" applyNumberFormat="1" applyFont="1" applyBorder="1" applyAlignment="1" applyProtection="1">
      <alignment horizontal="center" vertical="center"/>
    </xf>
    <xf numFmtId="16" fontId="40" fillId="24" borderId="10" xfId="0" applyNumberFormat="1" applyFont="1" applyFill="1" applyBorder="1" applyAlignment="1" applyProtection="1">
      <alignment horizontal="center" vertical="center"/>
    </xf>
    <xf numFmtId="1" fontId="70" fillId="26" borderId="12" xfId="0" applyNumberFormat="1" applyFont="1" applyFill="1" applyBorder="1" applyAlignment="1" applyProtection="1">
      <alignment horizontal="center" vertical="center"/>
    </xf>
    <xf numFmtId="1" fontId="71" fillId="24" borderId="10" xfId="40" applyNumberFormat="1" applyFont="1" applyFill="1" applyBorder="1" applyAlignment="1" applyProtection="1">
      <alignment horizontal="center" vertical="center"/>
    </xf>
    <xf numFmtId="0" fontId="58" fillId="0" borderId="0" xfId="34" applyFont="1" applyBorder="1" applyAlignment="1" applyProtection="1">
      <alignment horizontal="left" vertical="center"/>
    </xf>
    <xf numFmtId="164" fontId="43" fillId="0" borderId="17" xfId="0" applyNumberFormat="1" applyFont="1" applyFill="1" applyBorder="1" applyAlignment="1" applyProtection="1">
      <alignment horizontal="center" vertical="center" shrinkToFit="1"/>
      <protection locked="0"/>
    </xf>
    <xf numFmtId="0" fontId="50" fillId="0" borderId="18" xfId="0" applyNumberFormat="1" applyFont="1" applyFill="1" applyBorder="1" applyAlignment="1" applyProtection="1">
      <alignment horizontal="center" vertical="center"/>
    </xf>
    <xf numFmtId="0" fontId="50" fillId="0" borderId="13" xfId="0" applyNumberFormat="1" applyFont="1" applyFill="1" applyBorder="1" applyAlignment="1" applyProtection="1">
      <alignment horizontal="center" vertical="center"/>
    </xf>
    <xf numFmtId="0" fontId="50" fillId="0" borderId="19" xfId="0" applyNumberFormat="1" applyFont="1" applyFill="1" applyBorder="1" applyAlignment="1" applyProtection="1">
      <alignment horizontal="center" vertical="center"/>
    </xf>
    <xf numFmtId="16" fontId="43" fillId="0" borderId="24" xfId="0" applyNumberFormat="1" applyFont="1" applyFill="1" applyBorder="1" applyAlignment="1" applyProtection="1">
      <alignment horizontal="center" vertical="center" shrinkToFit="1"/>
      <protection locked="0"/>
    </xf>
    <xf numFmtId="167" fontId="43" fillId="0" borderId="18" xfId="0" applyNumberFormat="1" applyFont="1" applyFill="1" applyBorder="1" applyAlignment="1" applyProtection="1">
      <alignment horizontal="center" vertical="center"/>
    </xf>
    <xf numFmtId="167" fontId="43" fillId="0" borderId="13" xfId="0" applyNumberFormat="1" applyFont="1" applyFill="1" applyBorder="1" applyAlignment="1" applyProtection="1">
      <alignment horizontal="center" vertical="center"/>
    </xf>
    <xf numFmtId="167" fontId="43" fillId="0" borderId="19" xfId="0" applyNumberFormat="1" applyFont="1" applyFill="1" applyBorder="1" applyAlignment="1" applyProtection="1">
      <alignment horizontal="center" vertical="center"/>
    </xf>
    <xf numFmtId="0" fontId="60"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7">
    <dxf>
      <border>
        <left style="thin">
          <color rgb="FFC00000"/>
        </left>
        <right style="thin">
          <color rgb="FFC00000"/>
        </right>
        <vertical/>
        <horizontal/>
      </border>
    </dxf>
    <dxf>
      <fill>
        <patternFill>
          <bgColor rgb="FF7030A0"/>
        </patternFill>
      </fill>
    </dxf>
    <dxf>
      <fill>
        <patternFill>
          <bgColor theme="0" tint="-0.24994659260841701"/>
        </patternFill>
      </fill>
    </dxf>
    <dxf>
      <border>
        <left style="thin">
          <color rgb="FFC00000"/>
        </left>
        <right style="thin">
          <color rgb="FFC00000"/>
        </right>
        <vertical/>
        <horizontal/>
      </border>
    </dxf>
    <dxf>
      <fill>
        <patternFill>
          <bgColor rgb="FF7030A0"/>
        </patternFill>
      </fill>
    </dxf>
    <dxf>
      <fill>
        <patternFill>
          <bgColor rgb="FF95B850"/>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5B850"/>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7</xdr:col>
      <xdr:colOff>428625</xdr:colOff>
      <xdr:row>5</xdr:row>
      <xdr:rowOff>142875</xdr:rowOff>
    </xdr:from>
    <xdr:to>
      <xdr:col>20</xdr:col>
      <xdr:colOff>9525</xdr:colOff>
      <xdr:row>9</xdr:row>
      <xdr:rowOff>156633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N45"/>
  <sheetViews>
    <sheetView showGridLines="0" tabSelected="1" zoomScaleNormal="100" workbookViewId="0">
      <pane ySplit="7" topLeftCell="A8" activePane="bottomLeft" state="frozen"/>
      <selection pane="bottomLeft" activeCell="G10" sqref="G10"/>
    </sheetView>
  </sheetViews>
  <sheetFormatPr defaultColWidth="9.140625" defaultRowHeight="12.75" x14ac:dyDescent="0.2"/>
  <cols>
    <col min="1" max="1" width="6.85546875" style="5" customWidth="1"/>
    <col min="2" max="2" width="31" style="1" customWidth="1"/>
    <col min="3" max="3" width="7.7109375" style="1" hidden="1" customWidth="1"/>
    <col min="4" max="4" width="6.85546875" style="6" hidden="1" customWidth="1"/>
    <col min="5" max="6" width="12" style="1" customWidth="1"/>
    <col min="7" max="7" width="6" style="1" customWidth="1"/>
    <col min="8" max="8" width="24.140625" style="1" customWidth="1"/>
    <col min="9" max="9" width="7.28515625" style="1" customWidth="1"/>
    <col min="10" max="10" width="1.85546875" style="1" customWidth="1"/>
    <col min="11" max="66" width="2.42578125" style="1" customWidth="1"/>
    <col min="67" max="16384" width="9.140625" style="3"/>
  </cols>
  <sheetData>
    <row r="1" spans="1:66" ht="30" customHeight="1" x14ac:dyDescent="0.2">
      <c r="A1" s="117" t="s">
        <v>2</v>
      </c>
      <c r="B1" s="41"/>
      <c r="C1" s="41"/>
      <c r="D1" s="41"/>
      <c r="E1" s="41"/>
      <c r="F1" s="41"/>
      <c r="I1" s="124"/>
      <c r="K1" s="160" t="s">
        <v>55</v>
      </c>
      <c r="L1" s="160"/>
      <c r="M1" s="160"/>
      <c r="N1" s="160"/>
      <c r="O1" s="160"/>
      <c r="P1" s="160"/>
      <c r="Q1" s="160"/>
      <c r="R1" s="160"/>
      <c r="S1" s="160"/>
      <c r="T1" s="160"/>
      <c r="U1" s="160"/>
      <c r="V1" s="160"/>
      <c r="W1" s="160"/>
      <c r="X1" s="160"/>
      <c r="Y1" s="160"/>
      <c r="Z1" s="160"/>
      <c r="AA1" s="160"/>
      <c r="AB1" s="160"/>
      <c r="AC1" s="160"/>
      <c r="AD1" s="160"/>
      <c r="AE1" s="160"/>
    </row>
    <row r="2" spans="1:66" ht="18" customHeight="1" x14ac:dyDescent="0.2">
      <c r="A2" s="46" t="s">
        <v>0</v>
      </c>
      <c r="B2" s="22"/>
      <c r="C2" s="22"/>
      <c r="D2" s="29"/>
      <c r="E2" s="152"/>
      <c r="F2" s="152"/>
      <c r="H2" s="2"/>
    </row>
    <row r="3" spans="1:66" ht="14.25" x14ac:dyDescent="0.2">
      <c r="A3" s="46"/>
      <c r="B3" s="42"/>
      <c r="C3" s="4"/>
      <c r="D3" s="4"/>
      <c r="E3" s="4"/>
      <c r="F3" s="4"/>
      <c r="G3" s="4"/>
      <c r="H3" s="2"/>
      <c r="K3" s="24"/>
      <c r="L3" s="24"/>
      <c r="M3" s="24"/>
      <c r="N3" s="24"/>
      <c r="O3" s="24"/>
      <c r="P3" s="24"/>
      <c r="Q3" s="24"/>
      <c r="R3" s="24"/>
      <c r="S3" s="24"/>
      <c r="T3" s="24"/>
      <c r="U3" s="24"/>
      <c r="V3" s="24"/>
      <c r="W3" s="24"/>
      <c r="X3" s="24"/>
      <c r="Y3" s="24"/>
      <c r="Z3" s="24"/>
      <c r="AA3" s="24"/>
    </row>
    <row r="4" spans="1:66" ht="17.25" customHeight="1" x14ac:dyDescent="0.2">
      <c r="A4" s="102"/>
      <c r="B4" s="106" t="s">
        <v>52</v>
      </c>
      <c r="C4" s="165">
        <v>43570</v>
      </c>
      <c r="D4" s="165"/>
      <c r="E4" s="165"/>
      <c r="F4" s="103"/>
      <c r="G4" s="106" t="s">
        <v>51</v>
      </c>
      <c r="H4" s="121">
        <v>1</v>
      </c>
      <c r="I4" s="104"/>
      <c r="J4" s="44"/>
      <c r="K4" s="162" t="str">
        <f>"Week "&amp;(K6-($C$4-WEEKDAY($C$4,1)+2))/7+1</f>
        <v>Week 1</v>
      </c>
      <c r="L4" s="163"/>
      <c r="M4" s="163"/>
      <c r="N4" s="163"/>
      <c r="O4" s="163"/>
      <c r="P4" s="163"/>
      <c r="Q4" s="164"/>
      <c r="R4" s="162" t="str">
        <f>"Week "&amp;(R6-($C$4-WEEKDAY($C$4,1)+2))/7+1</f>
        <v>Week 2</v>
      </c>
      <c r="S4" s="163"/>
      <c r="T4" s="163"/>
      <c r="U4" s="163"/>
      <c r="V4" s="163"/>
      <c r="W4" s="163"/>
      <c r="X4" s="164"/>
      <c r="Y4" s="162" t="str">
        <f>"Week "&amp;(Y6-($C$4-WEEKDAY($C$4,1)+2))/7+1</f>
        <v>Week 3</v>
      </c>
      <c r="Z4" s="163"/>
      <c r="AA4" s="163"/>
      <c r="AB4" s="163"/>
      <c r="AC4" s="163"/>
      <c r="AD4" s="163"/>
      <c r="AE4" s="164"/>
      <c r="AF4" s="162" t="str">
        <f>"Week "&amp;(AF6-($C$4-WEEKDAY($C$4,1)+2))/7+1</f>
        <v>Week 4</v>
      </c>
      <c r="AG4" s="163"/>
      <c r="AH4" s="163"/>
      <c r="AI4" s="163"/>
      <c r="AJ4" s="163"/>
      <c r="AK4" s="163"/>
      <c r="AL4" s="164"/>
      <c r="AM4" s="162" t="str">
        <f>"Week "&amp;(AM6-($C$4-WEEKDAY($C$4,1)+2))/7+1</f>
        <v>Week 5</v>
      </c>
      <c r="AN4" s="163"/>
      <c r="AO4" s="163"/>
      <c r="AP4" s="163"/>
      <c r="AQ4" s="163"/>
      <c r="AR4" s="163"/>
      <c r="AS4" s="164"/>
      <c r="AT4" s="162" t="str">
        <f>"Week "&amp;(AT6-($C$4-WEEKDAY($C$4,1)+2))/7+1</f>
        <v>Week 6</v>
      </c>
      <c r="AU4" s="163"/>
      <c r="AV4" s="163"/>
      <c r="AW4" s="163"/>
      <c r="AX4" s="163"/>
      <c r="AY4" s="163"/>
      <c r="AZ4" s="164"/>
      <c r="BA4" s="162" t="str">
        <f>"Week "&amp;(BA6-($C$4-WEEKDAY($C$4,1)+2))/7+1</f>
        <v>Week 7</v>
      </c>
      <c r="BB4" s="163"/>
      <c r="BC4" s="163"/>
      <c r="BD4" s="163"/>
      <c r="BE4" s="163"/>
      <c r="BF4" s="163"/>
      <c r="BG4" s="164"/>
      <c r="BH4" s="162" t="str">
        <f>"Week "&amp;(BH6-($C$4-WEEKDAY($C$4,1)+2))/7+1</f>
        <v>Week 8</v>
      </c>
      <c r="BI4" s="163"/>
      <c r="BJ4" s="163"/>
      <c r="BK4" s="163"/>
      <c r="BL4" s="163"/>
      <c r="BM4" s="163"/>
      <c r="BN4" s="164"/>
    </row>
    <row r="5" spans="1:66" ht="17.25" customHeight="1" x14ac:dyDescent="0.2">
      <c r="A5" s="102"/>
      <c r="B5" s="106" t="s">
        <v>53</v>
      </c>
      <c r="C5" s="161"/>
      <c r="D5" s="161"/>
      <c r="E5" s="161"/>
      <c r="F5" s="105"/>
      <c r="G5" s="105"/>
      <c r="H5" s="105"/>
      <c r="I5" s="105"/>
      <c r="J5" s="44"/>
      <c r="K5" s="166">
        <f>K6</f>
        <v>43570</v>
      </c>
      <c r="L5" s="167"/>
      <c r="M5" s="167"/>
      <c r="N5" s="167"/>
      <c r="O5" s="167"/>
      <c r="P5" s="167"/>
      <c r="Q5" s="168"/>
      <c r="R5" s="166">
        <f>R6</f>
        <v>43577</v>
      </c>
      <c r="S5" s="167"/>
      <c r="T5" s="167"/>
      <c r="U5" s="167"/>
      <c r="V5" s="167"/>
      <c r="W5" s="167"/>
      <c r="X5" s="168"/>
      <c r="Y5" s="166">
        <f>Y6</f>
        <v>43584</v>
      </c>
      <c r="Z5" s="167"/>
      <c r="AA5" s="167"/>
      <c r="AB5" s="167"/>
      <c r="AC5" s="167"/>
      <c r="AD5" s="167"/>
      <c r="AE5" s="168"/>
      <c r="AF5" s="166">
        <f>AF6</f>
        <v>43591</v>
      </c>
      <c r="AG5" s="167"/>
      <c r="AH5" s="167"/>
      <c r="AI5" s="167"/>
      <c r="AJ5" s="167"/>
      <c r="AK5" s="167"/>
      <c r="AL5" s="168"/>
      <c r="AM5" s="166">
        <f>AM6</f>
        <v>43598</v>
      </c>
      <c r="AN5" s="167"/>
      <c r="AO5" s="167"/>
      <c r="AP5" s="167"/>
      <c r="AQ5" s="167"/>
      <c r="AR5" s="167"/>
      <c r="AS5" s="168"/>
      <c r="AT5" s="166">
        <f>AT6</f>
        <v>43605</v>
      </c>
      <c r="AU5" s="167"/>
      <c r="AV5" s="167"/>
      <c r="AW5" s="167"/>
      <c r="AX5" s="167"/>
      <c r="AY5" s="167"/>
      <c r="AZ5" s="168"/>
      <c r="BA5" s="166">
        <f>BA6</f>
        <v>43612</v>
      </c>
      <c r="BB5" s="167"/>
      <c r="BC5" s="167"/>
      <c r="BD5" s="167"/>
      <c r="BE5" s="167"/>
      <c r="BF5" s="167"/>
      <c r="BG5" s="168"/>
      <c r="BH5" s="166">
        <f>BH6</f>
        <v>43619</v>
      </c>
      <c r="BI5" s="167"/>
      <c r="BJ5" s="167"/>
      <c r="BK5" s="167"/>
      <c r="BL5" s="167"/>
      <c r="BM5" s="167"/>
      <c r="BN5" s="168"/>
    </row>
    <row r="6" spans="1:66" x14ac:dyDescent="0.2">
      <c r="A6" s="43"/>
      <c r="B6" s="44"/>
      <c r="C6" s="44"/>
      <c r="D6" s="45"/>
      <c r="E6" s="44"/>
      <c r="F6" s="44"/>
      <c r="G6" s="44"/>
      <c r="H6" s="44"/>
      <c r="I6" s="44"/>
      <c r="J6" s="44"/>
      <c r="K6" s="85">
        <f>C4-WEEKDAY(C4,1)+2+7*(H4-1)</f>
        <v>43570</v>
      </c>
      <c r="L6" s="76">
        <f t="shared" ref="L6:AQ6" si="0">K6+1</f>
        <v>43571</v>
      </c>
      <c r="M6" s="76">
        <f t="shared" si="0"/>
        <v>43572</v>
      </c>
      <c r="N6" s="76">
        <f t="shared" si="0"/>
        <v>43573</v>
      </c>
      <c r="O6" s="76">
        <f t="shared" si="0"/>
        <v>43574</v>
      </c>
      <c r="P6" s="76">
        <f t="shared" si="0"/>
        <v>43575</v>
      </c>
      <c r="Q6" s="86">
        <f t="shared" si="0"/>
        <v>43576</v>
      </c>
      <c r="R6" s="85">
        <f t="shared" si="0"/>
        <v>43577</v>
      </c>
      <c r="S6" s="76">
        <f t="shared" si="0"/>
        <v>43578</v>
      </c>
      <c r="T6" s="76">
        <f t="shared" si="0"/>
        <v>43579</v>
      </c>
      <c r="U6" s="76">
        <f t="shared" si="0"/>
        <v>43580</v>
      </c>
      <c r="V6" s="76">
        <f t="shared" si="0"/>
        <v>43581</v>
      </c>
      <c r="W6" s="76">
        <f t="shared" si="0"/>
        <v>43582</v>
      </c>
      <c r="X6" s="86">
        <f t="shared" si="0"/>
        <v>43583</v>
      </c>
      <c r="Y6" s="85">
        <f t="shared" si="0"/>
        <v>43584</v>
      </c>
      <c r="Z6" s="76">
        <f t="shared" si="0"/>
        <v>43585</v>
      </c>
      <c r="AA6" s="76">
        <f t="shared" si="0"/>
        <v>43586</v>
      </c>
      <c r="AB6" s="76">
        <f t="shared" si="0"/>
        <v>43587</v>
      </c>
      <c r="AC6" s="76">
        <f t="shared" si="0"/>
        <v>43588</v>
      </c>
      <c r="AD6" s="76">
        <f t="shared" si="0"/>
        <v>43589</v>
      </c>
      <c r="AE6" s="86">
        <f t="shared" si="0"/>
        <v>43590</v>
      </c>
      <c r="AF6" s="85">
        <f t="shared" si="0"/>
        <v>43591</v>
      </c>
      <c r="AG6" s="76">
        <f t="shared" si="0"/>
        <v>43592</v>
      </c>
      <c r="AH6" s="76">
        <f t="shared" si="0"/>
        <v>43593</v>
      </c>
      <c r="AI6" s="76">
        <f t="shared" si="0"/>
        <v>43594</v>
      </c>
      <c r="AJ6" s="76">
        <f t="shared" si="0"/>
        <v>43595</v>
      </c>
      <c r="AK6" s="76">
        <f t="shared" si="0"/>
        <v>43596</v>
      </c>
      <c r="AL6" s="86">
        <f t="shared" si="0"/>
        <v>43597</v>
      </c>
      <c r="AM6" s="85">
        <f t="shared" si="0"/>
        <v>43598</v>
      </c>
      <c r="AN6" s="76">
        <f t="shared" si="0"/>
        <v>43599</v>
      </c>
      <c r="AO6" s="76">
        <f t="shared" si="0"/>
        <v>43600</v>
      </c>
      <c r="AP6" s="76">
        <f t="shared" si="0"/>
        <v>43601</v>
      </c>
      <c r="AQ6" s="76">
        <f t="shared" si="0"/>
        <v>43602</v>
      </c>
      <c r="AR6" s="76">
        <f t="shared" ref="AR6:BN6" si="1">AQ6+1</f>
        <v>43603</v>
      </c>
      <c r="AS6" s="86">
        <f t="shared" si="1"/>
        <v>43604</v>
      </c>
      <c r="AT6" s="85">
        <f t="shared" si="1"/>
        <v>43605</v>
      </c>
      <c r="AU6" s="76">
        <f t="shared" si="1"/>
        <v>43606</v>
      </c>
      <c r="AV6" s="76">
        <f t="shared" si="1"/>
        <v>43607</v>
      </c>
      <c r="AW6" s="76">
        <f t="shared" si="1"/>
        <v>43608</v>
      </c>
      <c r="AX6" s="76">
        <f t="shared" si="1"/>
        <v>43609</v>
      </c>
      <c r="AY6" s="76">
        <f t="shared" si="1"/>
        <v>43610</v>
      </c>
      <c r="AZ6" s="86">
        <f t="shared" si="1"/>
        <v>43611</v>
      </c>
      <c r="BA6" s="85">
        <f t="shared" si="1"/>
        <v>43612</v>
      </c>
      <c r="BB6" s="76">
        <f t="shared" si="1"/>
        <v>43613</v>
      </c>
      <c r="BC6" s="76">
        <f t="shared" si="1"/>
        <v>43614</v>
      </c>
      <c r="BD6" s="76">
        <f t="shared" si="1"/>
        <v>43615</v>
      </c>
      <c r="BE6" s="76">
        <f t="shared" si="1"/>
        <v>43616</v>
      </c>
      <c r="BF6" s="76">
        <f t="shared" si="1"/>
        <v>43617</v>
      </c>
      <c r="BG6" s="86">
        <f t="shared" si="1"/>
        <v>43618</v>
      </c>
      <c r="BH6" s="85">
        <f t="shared" si="1"/>
        <v>43619</v>
      </c>
      <c r="BI6" s="76">
        <f t="shared" si="1"/>
        <v>43620</v>
      </c>
      <c r="BJ6" s="76">
        <f t="shared" si="1"/>
        <v>43621</v>
      </c>
      <c r="BK6" s="76">
        <f t="shared" si="1"/>
        <v>43622</v>
      </c>
      <c r="BL6" s="76">
        <f t="shared" si="1"/>
        <v>43623</v>
      </c>
      <c r="BM6" s="76">
        <f t="shared" si="1"/>
        <v>43624</v>
      </c>
      <c r="BN6" s="86">
        <f t="shared" si="1"/>
        <v>43625</v>
      </c>
    </row>
    <row r="7" spans="1:66" s="116" customFormat="1" ht="24.75" thickBot="1" x14ac:dyDescent="0.25">
      <c r="A7" s="108" t="s">
        <v>1</v>
      </c>
      <c r="B7" s="109" t="s">
        <v>43</v>
      </c>
      <c r="C7" s="110" t="s">
        <v>44</v>
      </c>
      <c r="D7" s="111" t="s">
        <v>50</v>
      </c>
      <c r="E7" s="112" t="s">
        <v>45</v>
      </c>
      <c r="F7" s="112" t="s">
        <v>46</v>
      </c>
      <c r="G7" s="110" t="s">
        <v>47</v>
      </c>
      <c r="H7" s="110" t="s">
        <v>48</v>
      </c>
      <c r="I7" s="110" t="s">
        <v>49</v>
      </c>
      <c r="J7" s="110"/>
      <c r="K7" s="113" t="str">
        <f t="shared" ref="K7:AP7" si="2">CHOOSE(WEEKDAY(K6,1),"S","M","T","W","T","F","S")</f>
        <v>M</v>
      </c>
      <c r="L7" s="114" t="str">
        <f t="shared" si="2"/>
        <v>T</v>
      </c>
      <c r="M7" s="114" t="str">
        <f t="shared" si="2"/>
        <v>W</v>
      </c>
      <c r="N7" s="114" t="str">
        <f t="shared" si="2"/>
        <v>T</v>
      </c>
      <c r="O7" s="114" t="str">
        <f t="shared" si="2"/>
        <v>F</v>
      </c>
      <c r="P7" s="114" t="str">
        <f t="shared" si="2"/>
        <v>S</v>
      </c>
      <c r="Q7" s="115" t="str">
        <f t="shared" si="2"/>
        <v>S</v>
      </c>
      <c r="R7" s="113" t="str">
        <f t="shared" si="2"/>
        <v>M</v>
      </c>
      <c r="S7" s="114" t="str">
        <f t="shared" si="2"/>
        <v>T</v>
      </c>
      <c r="T7" s="114" t="str">
        <f t="shared" si="2"/>
        <v>W</v>
      </c>
      <c r="U7" s="114" t="str">
        <f t="shared" si="2"/>
        <v>T</v>
      </c>
      <c r="V7" s="114" t="str">
        <f t="shared" si="2"/>
        <v>F</v>
      </c>
      <c r="W7" s="114" t="str">
        <f t="shared" si="2"/>
        <v>S</v>
      </c>
      <c r="X7" s="115" t="str">
        <f t="shared" si="2"/>
        <v>S</v>
      </c>
      <c r="Y7" s="113" t="str">
        <f t="shared" si="2"/>
        <v>M</v>
      </c>
      <c r="Z7" s="114" t="str">
        <f t="shared" si="2"/>
        <v>T</v>
      </c>
      <c r="AA7" s="114" t="str">
        <f t="shared" si="2"/>
        <v>W</v>
      </c>
      <c r="AB7" s="114" t="str">
        <f t="shared" si="2"/>
        <v>T</v>
      </c>
      <c r="AC7" s="114" t="str">
        <f t="shared" si="2"/>
        <v>F</v>
      </c>
      <c r="AD7" s="114" t="str">
        <f t="shared" si="2"/>
        <v>S</v>
      </c>
      <c r="AE7" s="115" t="str">
        <f t="shared" si="2"/>
        <v>S</v>
      </c>
      <c r="AF7" s="113" t="str">
        <f t="shared" si="2"/>
        <v>M</v>
      </c>
      <c r="AG7" s="114" t="str">
        <f t="shared" si="2"/>
        <v>T</v>
      </c>
      <c r="AH7" s="114" t="str">
        <f t="shared" si="2"/>
        <v>W</v>
      </c>
      <c r="AI7" s="114" t="str">
        <f t="shared" si="2"/>
        <v>T</v>
      </c>
      <c r="AJ7" s="114" t="str">
        <f t="shared" si="2"/>
        <v>F</v>
      </c>
      <c r="AK7" s="114" t="str">
        <f t="shared" si="2"/>
        <v>S</v>
      </c>
      <c r="AL7" s="115" t="str">
        <f t="shared" si="2"/>
        <v>S</v>
      </c>
      <c r="AM7" s="113" t="str">
        <f t="shared" si="2"/>
        <v>M</v>
      </c>
      <c r="AN7" s="114" t="str">
        <f t="shared" si="2"/>
        <v>T</v>
      </c>
      <c r="AO7" s="114" t="str">
        <f t="shared" si="2"/>
        <v>W</v>
      </c>
      <c r="AP7" s="114" t="str">
        <f t="shared" si="2"/>
        <v>T</v>
      </c>
      <c r="AQ7" s="114" t="str">
        <f t="shared" ref="AQ7:BN7" si="3">CHOOSE(WEEKDAY(AQ6,1),"S","M","T","W","T","F","S")</f>
        <v>F</v>
      </c>
      <c r="AR7" s="114" t="str">
        <f t="shared" si="3"/>
        <v>S</v>
      </c>
      <c r="AS7" s="115" t="str">
        <f t="shared" si="3"/>
        <v>S</v>
      </c>
      <c r="AT7" s="113" t="str">
        <f t="shared" si="3"/>
        <v>M</v>
      </c>
      <c r="AU7" s="114" t="str">
        <f t="shared" si="3"/>
        <v>T</v>
      </c>
      <c r="AV7" s="114" t="str">
        <f t="shared" si="3"/>
        <v>W</v>
      </c>
      <c r="AW7" s="114" t="str">
        <f t="shared" si="3"/>
        <v>T</v>
      </c>
      <c r="AX7" s="114" t="str">
        <f t="shared" si="3"/>
        <v>F</v>
      </c>
      <c r="AY7" s="114" t="str">
        <f t="shared" si="3"/>
        <v>S</v>
      </c>
      <c r="AZ7" s="115" t="str">
        <f t="shared" si="3"/>
        <v>S</v>
      </c>
      <c r="BA7" s="113" t="str">
        <f t="shared" si="3"/>
        <v>M</v>
      </c>
      <c r="BB7" s="114" t="str">
        <f t="shared" si="3"/>
        <v>T</v>
      </c>
      <c r="BC7" s="114" t="str">
        <f t="shared" si="3"/>
        <v>W</v>
      </c>
      <c r="BD7" s="114" t="str">
        <f t="shared" si="3"/>
        <v>T</v>
      </c>
      <c r="BE7" s="114" t="str">
        <f t="shared" si="3"/>
        <v>F</v>
      </c>
      <c r="BF7" s="114" t="str">
        <f t="shared" si="3"/>
        <v>S</v>
      </c>
      <c r="BG7" s="115" t="str">
        <f t="shared" si="3"/>
        <v>S</v>
      </c>
      <c r="BH7" s="113" t="str">
        <f t="shared" si="3"/>
        <v>M</v>
      </c>
      <c r="BI7" s="114" t="str">
        <f t="shared" si="3"/>
        <v>T</v>
      </c>
      <c r="BJ7" s="114" t="str">
        <f t="shared" si="3"/>
        <v>W</v>
      </c>
      <c r="BK7" s="114" t="str">
        <f t="shared" si="3"/>
        <v>T</v>
      </c>
      <c r="BL7" s="114" t="str">
        <f t="shared" si="3"/>
        <v>F</v>
      </c>
      <c r="BM7" s="114" t="str">
        <f t="shared" si="3"/>
        <v>S</v>
      </c>
      <c r="BN7" s="115" t="str">
        <f t="shared" si="3"/>
        <v>S</v>
      </c>
    </row>
    <row r="8" spans="1:66" s="49" customFormat="1" ht="18" x14ac:dyDescent="0.2">
      <c r="A8" s="77" t="str">
        <f>IF(ISERROR(VALUE(SUBSTITUTE(prevWBS,".",""))),"1",IF(ISERROR(FIND("`",SUBSTITUTE(prevWBS,".","`",1))),TEXT(VALUE(prevWBS)+1,"#"),TEXT(VALUE(LEFT(prevWBS,FIND("`",SUBSTITUTE(prevWBS,".","`",1))-1))+1,"#")))</f>
        <v>1</v>
      </c>
      <c r="B8" s="78" t="s">
        <v>10</v>
      </c>
      <c r="C8" s="79"/>
      <c r="D8" s="80"/>
      <c r="E8" s="81"/>
      <c r="F8" s="107" t="str">
        <f>IF(ISBLANK(E8)," - ",IF(G8=0,E8,E8+G8-1))</f>
        <v xml:space="preserve"> - </v>
      </c>
      <c r="G8" s="82"/>
      <c r="H8" s="83"/>
      <c r="I8" s="84" t="str">
        <f t="shared" ref="I8:I38" si="4">IF(OR(F8=0,E8=0)," - ",NETWORKDAYS(E8,F8))</f>
        <v xml:space="preserve"> - </v>
      </c>
      <c r="J8" s="87"/>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c r="BJ8" s="98"/>
      <c r="BK8" s="98"/>
      <c r="BL8" s="98"/>
      <c r="BM8" s="98"/>
      <c r="BN8" s="98"/>
    </row>
    <row r="9" spans="1:66" s="54" customFormat="1" ht="30" customHeight="1" x14ac:dyDescent="0.2">
      <c r="A9" s="53" t="str">
        <f t="shared" ref="A9:A18"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18" t="s">
        <v>111</v>
      </c>
      <c r="C9" s="54" t="s">
        <v>12</v>
      </c>
      <c r="D9" s="119"/>
      <c r="E9" s="155">
        <v>43570</v>
      </c>
      <c r="F9" s="156">
        <f>IF(ISBLANK(E9)," - ",IF(G9=0,E9,E9+G9-1))</f>
        <v>43571</v>
      </c>
      <c r="G9" s="158">
        <v>2</v>
      </c>
      <c r="H9" s="56">
        <v>1</v>
      </c>
      <c r="I9" s="57">
        <f t="shared" si="4"/>
        <v>2</v>
      </c>
      <c r="J9" s="88"/>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99"/>
      <c r="AZ9" s="99"/>
      <c r="BA9" s="99"/>
      <c r="BB9" s="99"/>
      <c r="BC9" s="99"/>
      <c r="BD9" s="99"/>
      <c r="BE9" s="99"/>
      <c r="BF9" s="99"/>
      <c r="BG9" s="99"/>
      <c r="BH9" s="99"/>
      <c r="BI9" s="99"/>
      <c r="BJ9" s="99"/>
      <c r="BK9" s="99"/>
      <c r="BL9" s="99"/>
      <c r="BM9" s="99"/>
      <c r="BN9" s="99"/>
    </row>
    <row r="10" spans="1:66" s="54" customFormat="1" ht="30" customHeight="1" x14ac:dyDescent="0.2">
      <c r="A10" s="53" t="str">
        <f t="shared" si="5"/>
        <v>1.2</v>
      </c>
      <c r="B10" s="118" t="s">
        <v>112</v>
      </c>
      <c r="D10" s="119"/>
      <c r="E10" s="155">
        <v>43573</v>
      </c>
      <c r="F10" s="156">
        <f t="shared" ref="F10:F36" si="6">IF(ISBLANK(E10)," - ",IF(G10=0,E10,E10+G10-1))</f>
        <v>43577</v>
      </c>
      <c r="G10" s="158">
        <v>5</v>
      </c>
      <c r="H10" s="56">
        <v>0.6</v>
      </c>
      <c r="I10" s="57">
        <f t="shared" si="4"/>
        <v>3</v>
      </c>
      <c r="J10" s="88"/>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row>
    <row r="11" spans="1:66" s="54" customFormat="1" ht="30" customHeight="1" x14ac:dyDescent="0.2">
      <c r="A11" s="53" t="str">
        <f t="shared" si="5"/>
        <v>1.3</v>
      </c>
      <c r="B11" s="118" t="s">
        <v>11</v>
      </c>
      <c r="D11" s="119"/>
      <c r="E11" s="155">
        <v>43574</v>
      </c>
      <c r="F11" s="156">
        <f t="shared" si="6"/>
        <v>43577</v>
      </c>
      <c r="G11" s="158">
        <v>4</v>
      </c>
      <c r="H11" s="56">
        <v>0</v>
      </c>
      <c r="I11" s="57">
        <f t="shared" si="4"/>
        <v>2</v>
      </c>
      <c r="J11" s="88"/>
      <c r="K11" s="99"/>
      <c r="L11" s="99"/>
      <c r="M11" s="100"/>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row>
    <row r="12" spans="1:66" s="54" customFormat="1" ht="30" customHeight="1" x14ac:dyDescent="0.2">
      <c r="A12" s="53" t="str">
        <f t="shared" si="5"/>
        <v>1.4</v>
      </c>
      <c r="B12" s="118" t="s">
        <v>11</v>
      </c>
      <c r="D12" s="119"/>
      <c r="E12" s="155">
        <v>43575</v>
      </c>
      <c r="F12" s="156">
        <f t="shared" si="6"/>
        <v>43578</v>
      </c>
      <c r="G12" s="158">
        <v>4</v>
      </c>
      <c r="H12" s="56">
        <v>0.75</v>
      </c>
      <c r="I12" s="57">
        <f t="shared" si="4"/>
        <v>2</v>
      </c>
      <c r="J12" s="88"/>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row>
    <row r="13" spans="1:66" s="54" customFormat="1" ht="30" customHeight="1" x14ac:dyDescent="0.2">
      <c r="A13" s="5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3" s="120" t="s">
        <v>106</v>
      </c>
      <c r="D13" s="119"/>
      <c r="E13" s="155">
        <v>43576</v>
      </c>
      <c r="F13" s="156">
        <f t="shared" si="6"/>
        <v>43577</v>
      </c>
      <c r="G13" s="158">
        <v>2</v>
      </c>
      <c r="H13" s="56">
        <v>0.6</v>
      </c>
      <c r="I13" s="57">
        <f t="shared" si="4"/>
        <v>1</v>
      </c>
      <c r="J13" s="88"/>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row>
    <row r="14" spans="1:66" s="54" customFormat="1" ht="30" customHeight="1" x14ac:dyDescent="0.2">
      <c r="A14" s="5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1.4.2</v>
      </c>
      <c r="B14" s="120" t="s">
        <v>106</v>
      </c>
      <c r="D14" s="119"/>
      <c r="E14" s="155">
        <v>43577</v>
      </c>
      <c r="F14" s="156">
        <f t="shared" si="6"/>
        <v>43579</v>
      </c>
      <c r="G14" s="158">
        <v>3</v>
      </c>
      <c r="H14" s="56">
        <v>0.5</v>
      </c>
      <c r="I14" s="57">
        <f t="shared" si="4"/>
        <v>3</v>
      </c>
      <c r="J14" s="88"/>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row>
    <row r="15" spans="1:66" s="54" customFormat="1" ht="30" customHeight="1" x14ac:dyDescent="0.2">
      <c r="A15" s="53" t="str">
        <f t="shared" si="5"/>
        <v>1.5</v>
      </c>
      <c r="B15" s="118" t="s">
        <v>11</v>
      </c>
      <c r="D15" s="119"/>
      <c r="E15" s="155">
        <v>43578</v>
      </c>
      <c r="F15" s="156">
        <f t="shared" si="6"/>
        <v>43582</v>
      </c>
      <c r="G15" s="158">
        <v>5</v>
      </c>
      <c r="H15" s="56">
        <v>0</v>
      </c>
      <c r="I15" s="57">
        <f t="shared" si="4"/>
        <v>4</v>
      </c>
      <c r="J15" s="88"/>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row>
    <row r="16" spans="1:66" s="54" customFormat="1" ht="30" customHeight="1" x14ac:dyDescent="0.2">
      <c r="A16" s="53" t="str">
        <f t="shared" si="5"/>
        <v>1.6</v>
      </c>
      <c r="B16" s="118" t="s">
        <v>11</v>
      </c>
      <c r="D16" s="119"/>
      <c r="E16" s="155">
        <v>43579</v>
      </c>
      <c r="F16" s="156">
        <f t="shared" si="6"/>
        <v>43585</v>
      </c>
      <c r="G16" s="158">
        <v>7</v>
      </c>
      <c r="H16" s="56">
        <v>0</v>
      </c>
      <c r="I16" s="57">
        <f t="shared" si="4"/>
        <v>5</v>
      </c>
      <c r="J16" s="88"/>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row>
    <row r="17" spans="1:66" s="54" customFormat="1" ht="30" customHeight="1" x14ac:dyDescent="0.2">
      <c r="A17" s="53" t="str">
        <f t="shared" si="5"/>
        <v>1.7</v>
      </c>
      <c r="B17" s="118" t="s">
        <v>11</v>
      </c>
      <c r="D17" s="119"/>
      <c r="E17" s="155">
        <v>43580</v>
      </c>
      <c r="F17" s="156">
        <f t="shared" ref="F17" si="7">IF(ISBLANK(E17)," - ",IF(G17=0,E17,E17+G17-1))</f>
        <v>43586</v>
      </c>
      <c r="G17" s="158">
        <v>7</v>
      </c>
      <c r="H17" s="56">
        <v>0</v>
      </c>
      <c r="I17" s="57">
        <f t="shared" ref="I17" si="8">IF(OR(F17=0,E17=0)," - ",NETWORKDAYS(E17,F17))</f>
        <v>5</v>
      </c>
      <c r="J17" s="88"/>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row>
    <row r="18" spans="1:66" s="54" customFormat="1" ht="30" customHeight="1" x14ac:dyDescent="0.2">
      <c r="A18" s="53" t="str">
        <f t="shared" si="5"/>
        <v>1.8</v>
      </c>
      <c r="B18" s="118" t="s">
        <v>11</v>
      </c>
      <c r="D18" s="119"/>
      <c r="E18" s="155">
        <v>43581</v>
      </c>
      <c r="F18" s="156">
        <f t="shared" si="6"/>
        <v>43587</v>
      </c>
      <c r="G18" s="158">
        <v>7</v>
      </c>
      <c r="H18" s="56">
        <v>0</v>
      </c>
      <c r="I18" s="57">
        <f t="shared" si="4"/>
        <v>5</v>
      </c>
      <c r="J18" s="88"/>
      <c r="K18" s="99"/>
      <c r="L18" s="99"/>
      <c r="M18" s="99"/>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row>
    <row r="19" spans="1:66" s="49" customFormat="1" ht="30" customHeight="1" x14ac:dyDescent="0.2">
      <c r="A19" s="47" t="str">
        <f>IF(ISERROR(VALUE(SUBSTITUTE(prevWBS,".",""))),"1",IF(ISERROR(FIND("`",SUBSTITUTE(prevWBS,".","`",1))),TEXT(VALUE(prevWBS)+1,"#"),TEXT(VALUE(LEFT(prevWBS,FIND("`",SUBSTITUTE(prevWBS,".","`",1))-1))+1,"#")))</f>
        <v>2</v>
      </c>
      <c r="B19" s="48" t="s">
        <v>10</v>
      </c>
      <c r="D19" s="50"/>
      <c r="E19" s="157"/>
      <c r="F19" s="157" t="str">
        <f t="shared" si="6"/>
        <v xml:space="preserve"> - </v>
      </c>
      <c r="G19" s="159"/>
      <c r="H19" s="51"/>
      <c r="I19" s="52" t="str">
        <f t="shared" si="4"/>
        <v xml:space="preserve"> - </v>
      </c>
      <c r="J19" s="89"/>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row>
    <row r="20" spans="1:66" s="54" customFormat="1" ht="30" customHeight="1" x14ac:dyDescent="0.2">
      <c r="A20"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0" s="118" t="s">
        <v>11</v>
      </c>
      <c r="D20" s="119"/>
      <c r="E20" s="155">
        <v>43578</v>
      </c>
      <c r="F20" s="156">
        <f t="shared" si="6"/>
        <v>43581</v>
      </c>
      <c r="G20" s="158">
        <v>4</v>
      </c>
      <c r="H20" s="56">
        <v>0</v>
      </c>
      <c r="I20" s="57">
        <f t="shared" si="4"/>
        <v>4</v>
      </c>
      <c r="J20" s="88"/>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99"/>
      <c r="BM20" s="99"/>
      <c r="BN20" s="99"/>
    </row>
    <row r="21" spans="1:66" s="54" customFormat="1" ht="30" customHeight="1" x14ac:dyDescent="0.2">
      <c r="A21"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1" s="118" t="s">
        <v>11</v>
      </c>
      <c r="D21" s="119"/>
      <c r="E21" s="155">
        <v>43579</v>
      </c>
      <c r="F21" s="156">
        <f t="shared" si="6"/>
        <v>43581</v>
      </c>
      <c r="G21" s="158">
        <v>3</v>
      </c>
      <c r="H21" s="56">
        <v>0</v>
      </c>
      <c r="I21" s="57">
        <f t="shared" si="4"/>
        <v>3</v>
      </c>
      <c r="J21" s="88"/>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99"/>
      <c r="AW21" s="99"/>
      <c r="AX21" s="99"/>
      <c r="AY21" s="99"/>
      <c r="AZ21" s="99"/>
      <c r="BA21" s="99"/>
      <c r="BB21" s="99"/>
      <c r="BC21" s="99"/>
      <c r="BD21" s="99"/>
      <c r="BE21" s="99"/>
      <c r="BF21" s="99"/>
      <c r="BG21" s="99"/>
      <c r="BH21" s="99"/>
      <c r="BI21" s="99"/>
      <c r="BJ21" s="99"/>
      <c r="BK21" s="99"/>
      <c r="BL21" s="99"/>
      <c r="BM21" s="99"/>
      <c r="BN21" s="99"/>
    </row>
    <row r="22" spans="1:66" s="54" customFormat="1" ht="30" customHeight="1" x14ac:dyDescent="0.2">
      <c r="A22"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2" s="118" t="s">
        <v>11</v>
      </c>
      <c r="D22" s="119"/>
      <c r="E22" s="155">
        <v>43580</v>
      </c>
      <c r="F22" s="156">
        <f t="shared" si="6"/>
        <v>43582</v>
      </c>
      <c r="G22" s="158">
        <v>3</v>
      </c>
      <c r="H22" s="56">
        <v>0</v>
      </c>
      <c r="I22" s="57">
        <f t="shared" si="4"/>
        <v>2</v>
      </c>
      <c r="J22" s="88"/>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99"/>
      <c r="BM22" s="99"/>
      <c r="BN22" s="99"/>
    </row>
    <row r="23" spans="1:66" s="54" customFormat="1" ht="30" customHeight="1" x14ac:dyDescent="0.2">
      <c r="A23"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3" s="118" t="s">
        <v>11</v>
      </c>
      <c r="D23" s="119"/>
      <c r="E23" s="155">
        <v>43581</v>
      </c>
      <c r="F23" s="156">
        <f t="shared" si="6"/>
        <v>43586</v>
      </c>
      <c r="G23" s="158">
        <v>6</v>
      </c>
      <c r="H23" s="56">
        <v>0</v>
      </c>
      <c r="I23" s="57">
        <f t="shared" si="4"/>
        <v>4</v>
      </c>
      <c r="J23" s="88"/>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99"/>
      <c r="AU23" s="99"/>
      <c r="AV23" s="99"/>
      <c r="AW23" s="99"/>
      <c r="AX23" s="99"/>
      <c r="AY23" s="99"/>
      <c r="AZ23" s="99"/>
      <c r="BA23" s="99"/>
      <c r="BB23" s="99"/>
      <c r="BC23" s="99"/>
      <c r="BD23" s="99"/>
      <c r="BE23" s="99"/>
      <c r="BF23" s="99"/>
      <c r="BG23" s="99"/>
      <c r="BH23" s="99"/>
      <c r="BI23" s="99"/>
      <c r="BJ23" s="99"/>
      <c r="BK23" s="99"/>
      <c r="BL23" s="99"/>
      <c r="BM23" s="99"/>
      <c r="BN23" s="99"/>
    </row>
    <row r="24" spans="1:66" s="54" customFormat="1" ht="30" customHeight="1" x14ac:dyDescent="0.2">
      <c r="A24"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4" s="118" t="s">
        <v>11</v>
      </c>
      <c r="D24" s="119"/>
      <c r="E24" s="155">
        <v>43582</v>
      </c>
      <c r="F24" s="156">
        <f t="shared" si="6"/>
        <v>43593</v>
      </c>
      <c r="G24" s="158">
        <v>12</v>
      </c>
      <c r="H24" s="56">
        <v>0</v>
      </c>
      <c r="I24" s="57">
        <f t="shared" si="4"/>
        <v>8</v>
      </c>
      <c r="J24" s="88"/>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c r="AQ24" s="99"/>
      <c r="AR24" s="99"/>
      <c r="AS24" s="99"/>
      <c r="AT24" s="99"/>
      <c r="AU24" s="99"/>
      <c r="AV24" s="99"/>
      <c r="AW24" s="99"/>
      <c r="AX24" s="99"/>
      <c r="AY24" s="99"/>
      <c r="AZ24" s="99"/>
      <c r="BA24" s="99"/>
      <c r="BB24" s="99"/>
      <c r="BC24" s="99"/>
      <c r="BD24" s="99"/>
      <c r="BE24" s="99"/>
      <c r="BF24" s="99"/>
      <c r="BG24" s="99"/>
      <c r="BH24" s="99"/>
      <c r="BI24" s="99"/>
      <c r="BJ24" s="99"/>
      <c r="BK24" s="99"/>
      <c r="BL24" s="99"/>
      <c r="BM24" s="99"/>
      <c r="BN24" s="99"/>
    </row>
    <row r="25" spans="1:66" s="49" customFormat="1" ht="30" customHeight="1" x14ac:dyDescent="0.2">
      <c r="A25" s="47" t="str">
        <f>IF(ISERROR(VALUE(SUBSTITUTE(prevWBS,".",""))),"1",IF(ISERROR(FIND("`",SUBSTITUTE(prevWBS,".","`",1))),TEXT(VALUE(prevWBS)+1,"#"),TEXT(VALUE(LEFT(prevWBS,FIND("`",SUBSTITUTE(prevWBS,".","`",1))-1))+1,"#")))</f>
        <v>3</v>
      </c>
      <c r="B25" s="48" t="s">
        <v>10</v>
      </c>
      <c r="D25" s="50"/>
      <c r="E25" s="157"/>
      <c r="F25" s="157" t="str">
        <f t="shared" si="6"/>
        <v xml:space="preserve"> - </v>
      </c>
      <c r="G25" s="159"/>
      <c r="H25" s="51"/>
      <c r="I25" s="52" t="str">
        <f t="shared" si="4"/>
        <v xml:space="preserve"> - </v>
      </c>
      <c r="J25" s="89"/>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1"/>
      <c r="AM25" s="101"/>
      <c r="AN25" s="101"/>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c r="BM25" s="101"/>
      <c r="BN25" s="101"/>
    </row>
    <row r="26" spans="1:66" s="54" customFormat="1" ht="30" customHeight="1" x14ac:dyDescent="0.2">
      <c r="A26"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26" s="118" t="s">
        <v>11</v>
      </c>
      <c r="D26" s="119"/>
      <c r="E26" s="155">
        <v>43141</v>
      </c>
      <c r="F26" s="156">
        <f t="shared" si="6"/>
        <v>43144</v>
      </c>
      <c r="G26" s="158">
        <v>4</v>
      </c>
      <c r="H26" s="56">
        <v>0</v>
      </c>
      <c r="I26" s="57">
        <f t="shared" si="4"/>
        <v>2</v>
      </c>
      <c r="J26" s="88"/>
      <c r="K26" s="99"/>
      <c r="L26" s="99"/>
      <c r="M26" s="99"/>
      <c r="N26" s="99"/>
      <c r="O26" s="99"/>
      <c r="P26" s="99"/>
      <c r="Q26" s="99"/>
      <c r="R26" s="99"/>
      <c r="S26" s="99"/>
      <c r="T26" s="99"/>
      <c r="U26" s="99"/>
      <c r="V26" s="99"/>
      <c r="W26" s="99"/>
      <c r="X26" s="99"/>
      <c r="Y26" s="99"/>
      <c r="Z26" s="99"/>
      <c r="AA26" s="99"/>
      <c r="AB26" s="99"/>
      <c r="AC26" s="99"/>
      <c r="AD26" s="99"/>
      <c r="AE26" s="99"/>
      <c r="AF26" s="99"/>
      <c r="AG26" s="99"/>
      <c r="AH26" s="99"/>
      <c r="AI26" s="99"/>
      <c r="AJ26" s="99"/>
      <c r="AK26" s="99"/>
      <c r="AL26" s="99"/>
      <c r="AM26" s="99"/>
      <c r="AN26" s="99"/>
      <c r="AO26" s="99"/>
      <c r="AP26" s="99"/>
      <c r="AQ26" s="99"/>
      <c r="AR26" s="99"/>
      <c r="AS26" s="99"/>
      <c r="AT26" s="99"/>
      <c r="AU26" s="99"/>
      <c r="AV26" s="99"/>
      <c r="AW26" s="99"/>
      <c r="AX26" s="99"/>
      <c r="AY26" s="99"/>
      <c r="AZ26" s="99"/>
      <c r="BA26" s="99"/>
      <c r="BB26" s="99"/>
      <c r="BC26" s="99"/>
      <c r="BD26" s="99"/>
      <c r="BE26" s="99"/>
      <c r="BF26" s="99"/>
      <c r="BG26" s="99"/>
      <c r="BH26" s="99"/>
      <c r="BI26" s="99"/>
      <c r="BJ26" s="99"/>
      <c r="BK26" s="99"/>
      <c r="BL26" s="99"/>
      <c r="BM26" s="99"/>
      <c r="BN26" s="99"/>
    </row>
    <row r="27" spans="1:66" s="54" customFormat="1" ht="30" customHeight="1" x14ac:dyDescent="0.2">
      <c r="A27"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7" s="118" t="s">
        <v>11</v>
      </c>
      <c r="D27" s="119"/>
      <c r="E27" s="155">
        <v>43145</v>
      </c>
      <c r="F27" s="156">
        <f t="shared" si="6"/>
        <v>43147</v>
      </c>
      <c r="G27" s="158">
        <v>3</v>
      </c>
      <c r="H27" s="56">
        <v>0</v>
      </c>
      <c r="I27" s="57">
        <f t="shared" si="4"/>
        <v>3</v>
      </c>
      <c r="J27" s="88"/>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99"/>
      <c r="AT27" s="99"/>
      <c r="AU27" s="99"/>
      <c r="AV27" s="99"/>
      <c r="AW27" s="99"/>
      <c r="AX27" s="99"/>
      <c r="AY27" s="99"/>
      <c r="AZ27" s="99"/>
      <c r="BA27" s="99"/>
      <c r="BB27" s="99"/>
      <c r="BC27" s="99"/>
      <c r="BD27" s="99"/>
      <c r="BE27" s="99"/>
      <c r="BF27" s="99"/>
      <c r="BG27" s="99"/>
      <c r="BH27" s="99"/>
      <c r="BI27" s="99"/>
      <c r="BJ27" s="99"/>
      <c r="BK27" s="99"/>
      <c r="BL27" s="99"/>
      <c r="BM27" s="99"/>
      <c r="BN27" s="99"/>
    </row>
    <row r="28" spans="1:66" s="54" customFormat="1" ht="30" customHeight="1" x14ac:dyDescent="0.2">
      <c r="A28"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8" s="118" t="s">
        <v>11</v>
      </c>
      <c r="D28" s="119"/>
      <c r="E28" s="155">
        <v>43145</v>
      </c>
      <c r="F28" s="156">
        <f t="shared" si="6"/>
        <v>43147</v>
      </c>
      <c r="G28" s="158">
        <v>3</v>
      </c>
      <c r="H28" s="56">
        <v>0</v>
      </c>
      <c r="I28" s="57">
        <f t="shared" si="4"/>
        <v>3</v>
      </c>
      <c r="J28" s="88"/>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99"/>
      <c r="AU28" s="99"/>
      <c r="AV28" s="99"/>
      <c r="AW28" s="99"/>
      <c r="AX28" s="99"/>
      <c r="AY28" s="99"/>
      <c r="AZ28" s="99"/>
      <c r="BA28" s="99"/>
      <c r="BB28" s="99"/>
      <c r="BC28" s="99"/>
      <c r="BD28" s="99"/>
      <c r="BE28" s="99"/>
      <c r="BF28" s="99"/>
      <c r="BG28" s="99"/>
      <c r="BH28" s="99"/>
      <c r="BI28" s="99"/>
      <c r="BJ28" s="99"/>
      <c r="BK28" s="99"/>
      <c r="BL28" s="99"/>
      <c r="BM28" s="99"/>
      <c r="BN28" s="99"/>
    </row>
    <row r="29" spans="1:66" s="54" customFormat="1" ht="30" customHeight="1" x14ac:dyDescent="0.2">
      <c r="A29"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9" s="118" t="s">
        <v>11</v>
      </c>
      <c r="D29" s="119"/>
      <c r="E29" s="155">
        <v>43148</v>
      </c>
      <c r="F29" s="156">
        <f t="shared" si="6"/>
        <v>43153</v>
      </c>
      <c r="G29" s="158">
        <v>6</v>
      </c>
      <c r="H29" s="56">
        <v>0</v>
      </c>
      <c r="I29" s="57">
        <f t="shared" si="4"/>
        <v>4</v>
      </c>
      <c r="J29" s="88"/>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99"/>
      <c r="BI29" s="99"/>
      <c r="BJ29" s="99"/>
      <c r="BK29" s="99"/>
      <c r="BL29" s="99"/>
      <c r="BM29" s="99"/>
      <c r="BN29" s="99"/>
    </row>
    <row r="30" spans="1:66" s="54" customFormat="1" ht="30" customHeight="1" x14ac:dyDescent="0.2">
      <c r="A30"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3.5</v>
      </c>
      <c r="B30" s="118" t="s">
        <v>11</v>
      </c>
      <c r="D30" s="119"/>
      <c r="E30" s="155">
        <v>43154</v>
      </c>
      <c r="F30" s="156">
        <f t="shared" si="6"/>
        <v>43156</v>
      </c>
      <c r="G30" s="158">
        <v>3</v>
      </c>
      <c r="H30" s="56">
        <v>0</v>
      </c>
      <c r="I30" s="57">
        <f t="shared" si="4"/>
        <v>1</v>
      </c>
      <c r="J30" s="88"/>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row>
    <row r="31" spans="1:66" s="49" customFormat="1" ht="30" customHeight="1" x14ac:dyDescent="0.2">
      <c r="A31" s="47" t="str">
        <f>IF(ISERROR(VALUE(SUBSTITUTE(prevWBS,".",""))),"1",IF(ISERROR(FIND("`",SUBSTITUTE(prevWBS,".","`",1))),TEXT(VALUE(prevWBS)+1,"#"),TEXT(VALUE(LEFT(prevWBS,FIND("`",SUBSTITUTE(prevWBS,".","`",1))-1))+1,"#")))</f>
        <v>4</v>
      </c>
      <c r="B31" s="48" t="s">
        <v>10</v>
      </c>
      <c r="D31" s="50"/>
      <c r="E31" s="157"/>
      <c r="F31" s="157" t="str">
        <f t="shared" si="6"/>
        <v xml:space="preserve"> - </v>
      </c>
      <c r="G31" s="159"/>
      <c r="H31" s="51"/>
      <c r="I31" s="52" t="str">
        <f t="shared" si="4"/>
        <v xml:space="preserve"> - </v>
      </c>
      <c r="J31" s="89"/>
      <c r="K31" s="101"/>
      <c r="L31" s="101"/>
      <c r="M31" s="101"/>
      <c r="N31" s="101"/>
      <c r="O31" s="101"/>
      <c r="P31" s="101"/>
      <c r="Q31" s="101"/>
      <c r="R31" s="101"/>
      <c r="S31" s="101"/>
      <c r="T31" s="101"/>
      <c r="U31" s="101"/>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row>
    <row r="32" spans="1:66" s="54" customFormat="1" ht="30" customHeight="1" x14ac:dyDescent="0.2">
      <c r="A32"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32" s="118" t="s">
        <v>11</v>
      </c>
      <c r="D32" s="119"/>
      <c r="E32" s="155">
        <v>43129</v>
      </c>
      <c r="F32" s="156">
        <f t="shared" si="6"/>
        <v>43129</v>
      </c>
      <c r="G32" s="158">
        <v>1</v>
      </c>
      <c r="H32" s="56">
        <v>0</v>
      </c>
      <c r="I32" s="57">
        <f t="shared" si="4"/>
        <v>1</v>
      </c>
      <c r="J32" s="88"/>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row>
    <row r="33" spans="1:66" s="54" customFormat="1" ht="30" customHeight="1" x14ac:dyDescent="0.2">
      <c r="A33"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33" s="118" t="s">
        <v>11</v>
      </c>
      <c r="D33" s="119"/>
      <c r="E33" s="155">
        <v>43130</v>
      </c>
      <c r="F33" s="156">
        <f t="shared" si="6"/>
        <v>43130</v>
      </c>
      <c r="G33" s="158">
        <v>1</v>
      </c>
      <c r="H33" s="56">
        <v>0</v>
      </c>
      <c r="I33" s="57">
        <f t="shared" si="4"/>
        <v>1</v>
      </c>
      <c r="J33" s="88"/>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row>
    <row r="34" spans="1:66" s="54" customFormat="1" ht="30" customHeight="1" x14ac:dyDescent="0.2">
      <c r="A34"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34" s="118" t="s">
        <v>11</v>
      </c>
      <c r="D34" s="119"/>
      <c r="E34" s="155">
        <v>43131</v>
      </c>
      <c r="F34" s="156">
        <f t="shared" si="6"/>
        <v>43131</v>
      </c>
      <c r="G34" s="158">
        <v>1</v>
      </c>
      <c r="H34" s="56">
        <v>0</v>
      </c>
      <c r="I34" s="57">
        <f t="shared" si="4"/>
        <v>1</v>
      </c>
      <c r="J34" s="88"/>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c r="BL34" s="99"/>
      <c r="BM34" s="99"/>
      <c r="BN34" s="99"/>
    </row>
    <row r="35" spans="1:66" s="54" customFormat="1" ht="30" customHeight="1" x14ac:dyDescent="0.2">
      <c r="A35"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35" s="118" t="s">
        <v>11</v>
      </c>
      <c r="D35" s="119"/>
      <c r="E35" s="155">
        <v>43132</v>
      </c>
      <c r="F35" s="156">
        <f t="shared" si="6"/>
        <v>43132</v>
      </c>
      <c r="G35" s="158">
        <v>1</v>
      </c>
      <c r="H35" s="56">
        <v>0</v>
      </c>
      <c r="I35" s="57">
        <f t="shared" si="4"/>
        <v>1</v>
      </c>
      <c r="J35" s="88"/>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c r="BJ35" s="99"/>
      <c r="BK35" s="99"/>
      <c r="BL35" s="99"/>
      <c r="BM35" s="99"/>
      <c r="BN35" s="99"/>
    </row>
    <row r="36" spans="1:66" s="54" customFormat="1" ht="30" customHeight="1" x14ac:dyDescent="0.2">
      <c r="A36"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4.5</v>
      </c>
      <c r="B36" s="118" t="s">
        <v>11</v>
      </c>
      <c r="D36" s="119"/>
      <c r="E36" s="155">
        <v>43133</v>
      </c>
      <c r="F36" s="156">
        <f t="shared" si="6"/>
        <v>43133</v>
      </c>
      <c r="G36" s="158">
        <v>1</v>
      </c>
      <c r="H36" s="56">
        <v>0</v>
      </c>
      <c r="I36" s="57">
        <f t="shared" si="4"/>
        <v>1</v>
      </c>
      <c r="J36" s="88"/>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row>
    <row r="37" spans="1:66" s="63" customFormat="1" ht="30" customHeight="1" x14ac:dyDescent="0.2">
      <c r="A37" s="53"/>
      <c r="B37" s="58"/>
      <c r="C37" s="58"/>
      <c r="D37" s="59"/>
      <c r="E37" s="95"/>
      <c r="F37" s="95"/>
      <c r="G37" s="60"/>
      <c r="H37" s="61"/>
      <c r="I37" s="62" t="str">
        <f t="shared" si="4"/>
        <v xml:space="preserve"> - </v>
      </c>
      <c r="J37" s="90"/>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99"/>
      <c r="BI37" s="99"/>
      <c r="BJ37" s="99"/>
      <c r="BK37" s="99"/>
      <c r="BL37" s="99"/>
      <c r="BM37" s="99"/>
      <c r="BN37" s="99"/>
    </row>
    <row r="38" spans="1:66" s="63" customFormat="1" ht="30" customHeight="1" x14ac:dyDescent="0.2">
      <c r="A38" s="53"/>
      <c r="B38" s="58"/>
      <c r="C38" s="58"/>
      <c r="D38" s="59"/>
      <c r="E38" s="95"/>
      <c r="F38" s="95"/>
      <c r="G38" s="60"/>
      <c r="H38" s="61"/>
      <c r="I38" s="62" t="str">
        <f t="shared" si="4"/>
        <v xml:space="preserve"> - </v>
      </c>
      <c r="J38" s="90"/>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row>
    <row r="39" spans="1:66" s="68" customFormat="1" ht="18" x14ac:dyDescent="0.2">
      <c r="A39" s="64" t="s">
        <v>3</v>
      </c>
      <c r="B39" s="65"/>
      <c r="C39" s="66"/>
      <c r="D39" s="66"/>
      <c r="E39" s="96"/>
      <c r="F39" s="96"/>
      <c r="G39" s="67"/>
      <c r="H39" s="67"/>
      <c r="I39" s="67"/>
      <c r="J39" s="91"/>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row>
    <row r="40" spans="1:66" s="63" customFormat="1" ht="18" x14ac:dyDescent="0.2">
      <c r="A40" s="69" t="s">
        <v>26</v>
      </c>
      <c r="B40" s="70"/>
      <c r="C40" s="70"/>
      <c r="D40" s="70"/>
      <c r="E40" s="97"/>
      <c r="F40" s="97"/>
      <c r="G40" s="70"/>
      <c r="H40" s="70"/>
      <c r="I40" s="70"/>
      <c r="J40" s="91"/>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9"/>
      <c r="AT40" s="99"/>
      <c r="AU40" s="99"/>
      <c r="AV40" s="99"/>
      <c r="AW40" s="99"/>
      <c r="AX40" s="99"/>
      <c r="AY40" s="99"/>
      <c r="AZ40" s="99"/>
      <c r="BA40" s="99"/>
      <c r="BB40" s="99"/>
      <c r="BC40" s="99"/>
      <c r="BD40" s="99"/>
      <c r="BE40" s="99"/>
      <c r="BF40" s="99"/>
      <c r="BG40" s="99"/>
      <c r="BH40" s="99"/>
      <c r="BI40" s="99"/>
      <c r="BJ40" s="99"/>
      <c r="BK40" s="99"/>
      <c r="BL40" s="99"/>
      <c r="BM40" s="99"/>
      <c r="BN40" s="99"/>
    </row>
    <row r="41" spans="1:66" s="63" customFormat="1" ht="18" x14ac:dyDescent="0.2">
      <c r="A41" s="122" t="str">
        <f>IF(ISERROR(VALUE(SUBSTITUTE(prevWBS,".",""))),"1",IF(ISERROR(FIND("`",SUBSTITUTE(prevWBS,".","`",1))),TEXT(VALUE(prevWBS)+1,"#"),TEXT(VALUE(LEFT(prevWBS,FIND("`",SUBSTITUTE(prevWBS,".","`",1))-1))+1,"#")))</f>
        <v>1</v>
      </c>
      <c r="B41" s="123" t="s">
        <v>54</v>
      </c>
      <c r="C41" s="71"/>
      <c r="D41" s="72"/>
      <c r="E41" s="93"/>
      <c r="F41" s="94" t="str">
        <f t="shared" ref="F41:F44" si="9">IF(ISBLANK(E41)," - ",IF(G41=0,E41,E41+G41-1))</f>
        <v xml:space="preserve"> - </v>
      </c>
      <c r="G41" s="55"/>
      <c r="H41" s="56"/>
      <c r="I41" s="73" t="str">
        <f>IF(OR(F41=0,E41=0)," - ",NETWORKDAYS(E41,F41))</f>
        <v xml:space="preserve"> - </v>
      </c>
      <c r="J41" s="92"/>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9"/>
      <c r="AT41" s="99"/>
      <c r="AU41" s="99"/>
      <c r="AV41" s="99"/>
      <c r="AW41" s="99"/>
      <c r="AX41" s="99"/>
      <c r="AY41" s="99"/>
      <c r="AZ41" s="99"/>
      <c r="BA41" s="99"/>
      <c r="BB41" s="99"/>
      <c r="BC41" s="99"/>
      <c r="BD41" s="99"/>
      <c r="BE41" s="99"/>
      <c r="BF41" s="99"/>
      <c r="BG41" s="99"/>
      <c r="BH41" s="99"/>
      <c r="BI41" s="99"/>
      <c r="BJ41" s="99"/>
      <c r="BK41" s="99"/>
      <c r="BL41" s="99"/>
      <c r="BM41" s="99"/>
      <c r="BN41" s="99"/>
    </row>
    <row r="42" spans="1:66" s="63" customFormat="1" ht="18" x14ac:dyDescent="0.2">
      <c r="A42" s="53"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2" s="74" t="s">
        <v>40</v>
      </c>
      <c r="C42" s="74"/>
      <c r="D42" s="72"/>
      <c r="E42" s="93"/>
      <c r="F42" s="94" t="str">
        <f t="shared" si="9"/>
        <v xml:space="preserve"> - </v>
      </c>
      <c r="G42" s="55"/>
      <c r="H42" s="56"/>
      <c r="I42" s="73" t="str">
        <f t="shared" ref="I42:I44" si="10">IF(OR(F42=0,E42=0)," - ",NETWORKDAYS(E42,F42))</f>
        <v xml:space="preserve"> - </v>
      </c>
      <c r="J42" s="92"/>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99"/>
      <c r="AY42" s="99"/>
      <c r="AZ42" s="99"/>
      <c r="BA42" s="99"/>
      <c r="BB42" s="99"/>
      <c r="BC42" s="99"/>
      <c r="BD42" s="99"/>
      <c r="BE42" s="99"/>
      <c r="BF42" s="99"/>
      <c r="BG42" s="99"/>
      <c r="BH42" s="99"/>
      <c r="BI42" s="99"/>
      <c r="BJ42" s="99"/>
      <c r="BK42" s="99"/>
      <c r="BL42" s="99"/>
      <c r="BM42" s="99"/>
      <c r="BN42" s="99"/>
    </row>
    <row r="43" spans="1:66" s="63" customFormat="1" ht="18" x14ac:dyDescent="0.2">
      <c r="A43" s="53"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43" s="75" t="s">
        <v>41</v>
      </c>
      <c r="C43" s="74"/>
      <c r="D43" s="72"/>
      <c r="E43" s="93"/>
      <c r="F43" s="94" t="str">
        <f t="shared" si="9"/>
        <v xml:space="preserve"> - </v>
      </c>
      <c r="G43" s="55"/>
      <c r="H43" s="56"/>
      <c r="I43" s="73" t="str">
        <f t="shared" si="10"/>
        <v xml:space="preserve"> - </v>
      </c>
      <c r="J43" s="92"/>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9"/>
      <c r="AT43" s="99"/>
      <c r="AU43" s="99"/>
      <c r="AV43" s="99"/>
      <c r="AW43" s="99"/>
      <c r="AX43" s="99"/>
      <c r="AY43" s="99"/>
      <c r="AZ43" s="99"/>
      <c r="BA43" s="99"/>
      <c r="BB43" s="99"/>
      <c r="BC43" s="99"/>
      <c r="BD43" s="99"/>
      <c r="BE43" s="99"/>
      <c r="BF43" s="99"/>
      <c r="BG43" s="99"/>
      <c r="BH43" s="99"/>
      <c r="BI43" s="99"/>
      <c r="BJ43" s="99"/>
      <c r="BK43" s="99"/>
      <c r="BL43" s="99"/>
      <c r="BM43" s="99"/>
      <c r="BN43" s="99"/>
    </row>
    <row r="44" spans="1:66" s="63" customFormat="1" ht="18" x14ac:dyDescent="0.2">
      <c r="A44" s="53"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44" s="75" t="s">
        <v>42</v>
      </c>
      <c r="C44" s="74"/>
      <c r="D44" s="72"/>
      <c r="E44" s="93"/>
      <c r="F44" s="94" t="str">
        <f t="shared" si="9"/>
        <v xml:space="preserve"> - </v>
      </c>
      <c r="G44" s="55"/>
      <c r="H44" s="56"/>
      <c r="I44" s="73" t="str">
        <f t="shared" si="10"/>
        <v xml:space="preserve"> - </v>
      </c>
      <c r="J44" s="92"/>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BN44" s="99"/>
    </row>
    <row r="45" spans="1:66" s="28" customFormat="1" x14ac:dyDescent="0.2">
      <c r="A45" s="25"/>
      <c r="B45" s="26"/>
      <c r="C45" s="26"/>
      <c r="D45" s="27"/>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16 H18:H44">
    <cfRule type="dataBar" priority="6">
      <dataBar>
        <cfvo type="num" val="0"/>
        <cfvo type="num" val="1"/>
        <color rgb="FF95B850"/>
      </dataBar>
      <extLst>
        <ext xmlns:x14="http://schemas.microsoft.com/office/spreadsheetml/2009/9/main" uri="{B025F937-C7B1-47D3-B67F-A62EFF666E3E}">
          <x14:id>{0A58A75E-4698-465A-8593-F06B91A3A900}</x14:id>
        </ext>
      </extLst>
    </cfRule>
  </conditionalFormatting>
  <conditionalFormatting sqref="K6:BN7">
    <cfRule type="expression" dxfId="6" priority="49">
      <formula>K$6=TODAY()</formula>
    </cfRule>
  </conditionalFormatting>
  <conditionalFormatting sqref="K8:BN16 K18:BN44">
    <cfRule type="expression" dxfId="5" priority="52">
      <formula>AND($E8&lt;=K$6,ROUNDDOWN(($F8-$E8+1)*$H8,0)+$E8-1&gt;=K$6)</formula>
    </cfRule>
    <cfRule type="expression" dxfId="4" priority="53">
      <formula>AND(NOT(ISBLANK($E8)),$E8&lt;=K$6,$F8&gt;=K$6)</formula>
    </cfRule>
  </conditionalFormatting>
  <conditionalFormatting sqref="K6:BN16 K18:BN44">
    <cfRule type="expression" dxfId="3" priority="12">
      <formula>K$6=TODAY()</formula>
    </cfRule>
  </conditionalFormatting>
  <conditionalFormatting sqref="H17">
    <cfRule type="dataBar" priority="1">
      <dataBar>
        <cfvo type="num" val="0"/>
        <cfvo type="num" val="1"/>
        <color theme="0" tint="-0.34998626667073579"/>
      </dataBar>
      <extLst>
        <ext xmlns:x14="http://schemas.microsoft.com/office/spreadsheetml/2009/9/main" uri="{B025F937-C7B1-47D3-B67F-A62EFF666E3E}">
          <x14:id>{8B9C5F30-E262-4A1E-84CA-FA693ED3050D}</x14:id>
        </ext>
      </extLst>
    </cfRule>
  </conditionalFormatting>
  <conditionalFormatting sqref="K17:BN17">
    <cfRule type="expression" dxfId="2" priority="3">
      <formula>AND($E17&lt;=K$6,ROUNDDOWN(($F17-$E17+1)*$H17,0)+$E17-1&gt;=K$6)</formula>
    </cfRule>
    <cfRule type="expression" dxfId="1" priority="4">
      <formula>AND(NOT(ISBLANK($E17)),$E17&lt;=K$6,$F17&gt;=K$6)</formula>
    </cfRule>
  </conditionalFormatting>
  <conditionalFormatting sqref="K17:BN17">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hyperlinks>
    <hyperlink ref="K1:AE1" r:id="rId1" display="Gantt Chart Template © 2006-2018 by Vertex42.com."/>
  </hyperlinks>
  <pageMargins left="0.25" right="0.25" top="0.5" bottom="0.5" header="0.5" footer="0.25"/>
  <pageSetup scale="63" fitToHeight="0" orientation="landscape" r:id="rId2"/>
  <headerFooter alignWithMargins="0"/>
  <ignoredErrors>
    <ignoredError sqref="A37:B38 B32 B33:B35 B26:B29 B20:B23 G13 G12 G16 G14:H14 A40:B40 B39 E19 E25 E31 E37:H40 G15 G11 G10 G19:H19 G25:H25 G31:H35 H23 G41 G42:G43 G44 H21 H22 H26:H29" unlockedFormula="1"/>
    <ignoredError sqref="A31 A25 A19"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H8:H16 H18:H44</xm:sqref>
        </x14:conditionalFormatting>
        <x14:conditionalFormatting xmlns:xm="http://schemas.microsoft.com/office/excel/2006/main">
          <x14:cfRule type="dataBar" id="{8B9C5F30-E262-4A1E-84CA-FA693ED3050D}">
            <x14:dataBar minLength="0" maxLength="100" gradient="0">
              <x14:cfvo type="num">
                <xm:f>0</xm:f>
              </x14:cfvo>
              <x14:cfvo type="num">
                <xm:f>1</xm:f>
              </x14:cfvo>
              <x14:negativeFillColor rgb="FFFF0000"/>
              <x14:axisColor rgb="FF000000"/>
            </x14:dataBar>
          </x14:cfRule>
          <xm:sqref>H17</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C94"/>
  <sheetViews>
    <sheetView showGridLines="0" topLeftCell="A33" workbookViewId="0">
      <selection activeCell="B66" sqref="B66"/>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4" t="s">
        <v>100</v>
      </c>
      <c r="B1" s="35"/>
      <c r="C1" s="36"/>
    </row>
    <row r="2" spans="1:3" ht="14.25" x14ac:dyDescent="0.2">
      <c r="A2" s="130" t="s">
        <v>27</v>
      </c>
      <c r="B2" s="9"/>
      <c r="C2" s="8"/>
    </row>
    <row r="3" spans="1:3" s="20" customFormat="1" x14ac:dyDescent="0.2">
      <c r="A3" s="8"/>
      <c r="B3" s="9"/>
      <c r="C3" s="8"/>
    </row>
    <row r="4" spans="1:3" s="8" customFormat="1" ht="18" x14ac:dyDescent="0.25">
      <c r="A4" s="125" t="s">
        <v>67</v>
      </c>
      <c r="B4" s="33"/>
    </row>
    <row r="5" spans="1:3" s="8" customFormat="1" ht="57" x14ac:dyDescent="0.2">
      <c r="B5" s="131" t="s">
        <v>56</v>
      </c>
    </row>
    <row r="7" spans="1:3" ht="28.5" x14ac:dyDescent="0.2">
      <c r="B7" s="131" t="s">
        <v>68</v>
      </c>
    </row>
    <row r="9" spans="1:3" ht="14.25" x14ac:dyDescent="0.2">
      <c r="B9" s="130" t="s">
        <v>38</v>
      </c>
    </row>
    <row r="11" spans="1:3" ht="28.5" x14ac:dyDescent="0.2">
      <c r="B11" s="129" t="s">
        <v>39</v>
      </c>
    </row>
    <row r="12" spans="1:3" s="20" customFormat="1" x14ac:dyDescent="0.2"/>
    <row r="13" spans="1:3" ht="18" x14ac:dyDescent="0.25">
      <c r="A13" s="169" t="s">
        <v>6</v>
      </c>
      <c r="B13" s="169"/>
    </row>
    <row r="14" spans="1:3" s="20" customFormat="1" x14ac:dyDescent="0.2"/>
    <row r="15" spans="1:3" s="126" customFormat="1" ht="18" x14ac:dyDescent="0.2">
      <c r="A15" s="134"/>
      <c r="B15" s="132" t="s">
        <v>59</v>
      </c>
    </row>
    <row r="16" spans="1:3" s="126" customFormat="1" ht="18" x14ac:dyDescent="0.2">
      <c r="A16" s="134"/>
      <c r="B16" s="133" t="s">
        <v>57</v>
      </c>
      <c r="C16" s="128" t="s">
        <v>5</v>
      </c>
    </row>
    <row r="17" spans="1:3" ht="18" x14ac:dyDescent="0.25">
      <c r="A17" s="135"/>
      <c r="B17" s="133" t="s">
        <v>61</v>
      </c>
    </row>
    <row r="18" spans="1:3" s="20" customFormat="1" ht="18" x14ac:dyDescent="0.25">
      <c r="A18" s="135"/>
      <c r="B18" s="133" t="s">
        <v>69</v>
      </c>
    </row>
    <row r="19" spans="1:3" s="36" customFormat="1" ht="18" x14ac:dyDescent="0.25">
      <c r="A19" s="138"/>
      <c r="B19" s="133" t="s">
        <v>70</v>
      </c>
    </row>
    <row r="20" spans="1:3" s="126" customFormat="1" ht="18" x14ac:dyDescent="0.2">
      <c r="A20" s="134"/>
      <c r="B20" s="132" t="s">
        <v>58</v>
      </c>
      <c r="C20" s="127" t="s">
        <v>4</v>
      </c>
    </row>
    <row r="21" spans="1:3" ht="18" x14ac:dyDescent="0.25">
      <c r="A21" s="135"/>
      <c r="B21" s="133" t="s">
        <v>60</v>
      </c>
    </row>
    <row r="22" spans="1:3" s="8" customFormat="1" ht="18" x14ac:dyDescent="0.25">
      <c r="A22" s="136"/>
      <c r="B22" s="137" t="s">
        <v>62</v>
      </c>
    </row>
    <row r="23" spans="1:3" s="8" customFormat="1" ht="18" x14ac:dyDescent="0.25">
      <c r="A23" s="136"/>
      <c r="B23" s="10"/>
    </row>
    <row r="24" spans="1:3" s="8" customFormat="1" ht="18" x14ac:dyDescent="0.25">
      <c r="A24" s="169" t="s">
        <v>63</v>
      </c>
      <c r="B24" s="169"/>
    </row>
    <row r="25" spans="1:3" s="8" customFormat="1" ht="43.5" x14ac:dyDescent="0.25">
      <c r="A25" s="136"/>
      <c r="B25" s="133" t="s">
        <v>71</v>
      </c>
    </row>
    <row r="26" spans="1:3" s="8" customFormat="1" ht="18" x14ac:dyDescent="0.25">
      <c r="A26" s="136"/>
      <c r="B26" s="133"/>
    </row>
    <row r="27" spans="1:3" s="8" customFormat="1" ht="18" x14ac:dyDescent="0.25">
      <c r="A27" s="136"/>
      <c r="B27" s="154" t="s">
        <v>75</v>
      </c>
    </row>
    <row r="28" spans="1:3" s="8" customFormat="1" ht="18" x14ac:dyDescent="0.25">
      <c r="A28" s="136"/>
      <c r="B28" s="133" t="s">
        <v>64</v>
      </c>
    </row>
    <row r="29" spans="1:3" s="8" customFormat="1" ht="28.5" x14ac:dyDescent="0.25">
      <c r="A29" s="136"/>
      <c r="B29" s="133" t="s">
        <v>66</v>
      </c>
    </row>
    <row r="30" spans="1:3" s="8" customFormat="1" ht="18" x14ac:dyDescent="0.25">
      <c r="A30" s="136"/>
      <c r="B30" s="133"/>
    </row>
    <row r="31" spans="1:3" s="8" customFormat="1" ht="18" x14ac:dyDescent="0.25">
      <c r="A31" s="136"/>
      <c r="B31" s="154" t="s">
        <v>72</v>
      </c>
    </row>
    <row r="32" spans="1:3" s="8" customFormat="1" ht="18" x14ac:dyDescent="0.25">
      <c r="A32" s="136"/>
      <c r="B32" s="133" t="s">
        <v>65</v>
      </c>
    </row>
    <row r="33" spans="1:2" s="8" customFormat="1" ht="18" x14ac:dyDescent="0.25">
      <c r="A33" s="136"/>
      <c r="B33" s="133" t="s">
        <v>73</v>
      </c>
    </row>
    <row r="34" spans="1:2" s="8" customFormat="1" ht="18" x14ac:dyDescent="0.25">
      <c r="A34" s="136"/>
      <c r="B34" s="10"/>
    </row>
    <row r="35" spans="1:2" s="8" customFormat="1" ht="28.5" x14ac:dyDescent="0.25">
      <c r="A35" s="136"/>
      <c r="B35" s="133" t="s">
        <v>107</v>
      </c>
    </row>
    <row r="36" spans="1:2" s="8" customFormat="1" ht="18" x14ac:dyDescent="0.25">
      <c r="A36" s="136"/>
      <c r="B36" s="139" t="s">
        <v>74</v>
      </c>
    </row>
    <row r="37" spans="1:2" s="8" customFormat="1" ht="18" x14ac:dyDescent="0.25">
      <c r="A37" s="136"/>
      <c r="B37" s="10"/>
    </row>
    <row r="38" spans="1:2" ht="18" x14ac:dyDescent="0.25">
      <c r="A38" s="169" t="s">
        <v>14</v>
      </c>
      <c r="B38" s="169"/>
    </row>
    <row r="39" spans="1:2" ht="28.5" x14ac:dyDescent="0.2">
      <c r="B39" s="133" t="s">
        <v>77</v>
      </c>
    </row>
    <row r="40" spans="1:2" s="20" customFormat="1" x14ac:dyDescent="0.2"/>
    <row r="41" spans="1:2" s="20" customFormat="1" ht="14.25" x14ac:dyDescent="0.2">
      <c r="B41" s="133" t="s">
        <v>78</v>
      </c>
    </row>
    <row r="42" spans="1:2" s="20" customFormat="1" x14ac:dyDescent="0.2"/>
    <row r="43" spans="1:2" s="20" customFormat="1" ht="28.5" x14ac:dyDescent="0.2">
      <c r="B43" s="133" t="s">
        <v>76</v>
      </c>
    </row>
    <row r="44" spans="1:2" s="20" customFormat="1" x14ac:dyDescent="0.2"/>
    <row r="45" spans="1:2" ht="28.5" x14ac:dyDescent="0.2">
      <c r="B45" s="133" t="s">
        <v>79</v>
      </c>
    </row>
    <row r="46" spans="1:2" x14ac:dyDescent="0.2">
      <c r="B46" s="21"/>
    </row>
    <row r="47" spans="1:2" ht="28.5" x14ac:dyDescent="0.2">
      <c r="B47" s="133" t="s">
        <v>80</v>
      </c>
    </row>
    <row r="48" spans="1:2" x14ac:dyDescent="0.2">
      <c r="B48" s="11"/>
    </row>
    <row r="49" spans="1:2" ht="18" x14ac:dyDescent="0.25">
      <c r="A49" s="169" t="s">
        <v>9</v>
      </c>
      <c r="B49" s="169"/>
    </row>
    <row r="50" spans="1:2" ht="28.5" x14ac:dyDescent="0.2">
      <c r="B50" s="133" t="s">
        <v>108</v>
      </c>
    </row>
    <row r="51" spans="1:2" x14ac:dyDescent="0.2">
      <c r="B51" s="11"/>
    </row>
    <row r="52" spans="1:2" ht="14.25" x14ac:dyDescent="0.2">
      <c r="A52" s="140" t="s">
        <v>15</v>
      </c>
      <c r="B52" s="133" t="s">
        <v>16</v>
      </c>
    </row>
    <row r="53" spans="1:2" ht="14.25" x14ac:dyDescent="0.2">
      <c r="A53" s="140" t="s">
        <v>17</v>
      </c>
      <c r="B53" s="133" t="s">
        <v>18</v>
      </c>
    </row>
    <row r="54" spans="1:2" ht="14.25" x14ac:dyDescent="0.2">
      <c r="A54" s="140" t="s">
        <v>19</v>
      </c>
      <c r="B54" s="133" t="s">
        <v>20</v>
      </c>
    </row>
    <row r="55" spans="1:2" ht="28.5" x14ac:dyDescent="0.2">
      <c r="A55" s="129"/>
      <c r="B55" s="133" t="s">
        <v>81</v>
      </c>
    </row>
    <row r="56" spans="1:2" ht="28.5" x14ac:dyDescent="0.2">
      <c r="A56" s="129"/>
      <c r="B56" s="133" t="s">
        <v>82</v>
      </c>
    </row>
    <row r="57" spans="1:2" ht="14.25" x14ac:dyDescent="0.2">
      <c r="A57" s="140" t="s">
        <v>21</v>
      </c>
      <c r="B57" s="133" t="s">
        <v>22</v>
      </c>
    </row>
    <row r="58" spans="1:2" ht="14.25" x14ac:dyDescent="0.2">
      <c r="A58" s="129"/>
      <c r="B58" s="133" t="s">
        <v>83</v>
      </c>
    </row>
    <row r="59" spans="1:2" ht="14.25" x14ac:dyDescent="0.2">
      <c r="A59" s="129"/>
      <c r="B59" s="133" t="s">
        <v>84</v>
      </c>
    </row>
    <row r="60" spans="1:2" ht="14.25" x14ac:dyDescent="0.2">
      <c r="A60" s="140" t="s">
        <v>23</v>
      </c>
      <c r="B60" s="133" t="s">
        <v>24</v>
      </c>
    </row>
    <row r="61" spans="1:2" ht="28.5" x14ac:dyDescent="0.2">
      <c r="A61" s="129"/>
      <c r="B61" s="133" t="s">
        <v>85</v>
      </c>
    </row>
    <row r="62" spans="1:2" ht="14.25" x14ac:dyDescent="0.2">
      <c r="A62" s="140" t="s">
        <v>86</v>
      </c>
      <c r="B62" s="133" t="s">
        <v>87</v>
      </c>
    </row>
    <row r="63" spans="1:2" ht="14.25" x14ac:dyDescent="0.2">
      <c r="A63" s="141"/>
      <c r="B63" s="133" t="s">
        <v>88</v>
      </c>
    </row>
    <row r="64" spans="1:2" s="20" customFormat="1" x14ac:dyDescent="0.2">
      <c r="B64" s="12"/>
    </row>
    <row r="65" spans="1:2" s="20" customFormat="1" ht="18" x14ac:dyDescent="0.25">
      <c r="A65" s="169" t="s">
        <v>13</v>
      </c>
      <c r="B65" s="169"/>
    </row>
    <row r="66" spans="1:2" s="20" customFormat="1" ht="42.75" x14ac:dyDescent="0.2">
      <c r="B66" s="133" t="s">
        <v>89</v>
      </c>
    </row>
    <row r="67" spans="1:2" s="20" customFormat="1" x14ac:dyDescent="0.2">
      <c r="B67" s="13"/>
    </row>
    <row r="68" spans="1:2" s="8" customFormat="1" ht="18" x14ac:dyDescent="0.25">
      <c r="A68" s="169" t="s">
        <v>7</v>
      </c>
      <c r="B68" s="169"/>
    </row>
    <row r="69" spans="1:2" s="20" customFormat="1" ht="15" x14ac:dyDescent="0.25">
      <c r="A69" s="148" t="s">
        <v>8</v>
      </c>
      <c r="B69" s="149" t="s">
        <v>90</v>
      </c>
    </row>
    <row r="70" spans="1:2" s="8" customFormat="1" ht="28.5" x14ac:dyDescent="0.2">
      <c r="A70" s="142"/>
      <c r="B70" s="147" t="s">
        <v>92</v>
      </c>
    </row>
    <row r="71" spans="1:2" s="8" customFormat="1" ht="14.25" x14ac:dyDescent="0.2">
      <c r="A71" s="142"/>
      <c r="B71" s="143"/>
    </row>
    <row r="72" spans="1:2" s="20" customFormat="1" ht="15" x14ac:dyDescent="0.25">
      <c r="A72" s="148" t="s">
        <v>8</v>
      </c>
      <c r="B72" s="149" t="s">
        <v>105</v>
      </c>
    </row>
    <row r="73" spans="1:2" s="8" customFormat="1" ht="28.5" x14ac:dyDescent="0.2">
      <c r="A73" s="142"/>
      <c r="B73" s="147" t="s">
        <v>110</v>
      </c>
    </row>
    <row r="74" spans="1:2" s="8" customFormat="1" ht="14.25" x14ac:dyDescent="0.2">
      <c r="A74" s="142"/>
      <c r="B74" s="143"/>
    </row>
    <row r="75" spans="1:2" ht="15" x14ac:dyDescent="0.25">
      <c r="A75" s="148" t="s">
        <v>8</v>
      </c>
      <c r="B75" s="151" t="s">
        <v>95</v>
      </c>
    </row>
    <row r="76" spans="1:2" s="8" customFormat="1" ht="42.75" x14ac:dyDescent="0.2">
      <c r="A76" s="142"/>
      <c r="B76" s="131" t="s">
        <v>109</v>
      </c>
    </row>
    <row r="77" spans="1:2" ht="14.25" x14ac:dyDescent="0.2">
      <c r="A77" s="141"/>
      <c r="B77" s="141"/>
    </row>
    <row r="78" spans="1:2" s="20" customFormat="1" ht="15" x14ac:dyDescent="0.25">
      <c r="A78" s="148" t="s">
        <v>8</v>
      </c>
      <c r="B78" s="151" t="s">
        <v>101</v>
      </c>
    </row>
    <row r="79" spans="1:2" s="8" customFormat="1" ht="28.5" x14ac:dyDescent="0.2">
      <c r="A79" s="142"/>
      <c r="B79" s="131" t="s">
        <v>96</v>
      </c>
    </row>
    <row r="80" spans="1:2" s="20" customFormat="1" ht="14.25" x14ac:dyDescent="0.2">
      <c r="A80" s="141"/>
      <c r="B80" s="141"/>
    </row>
    <row r="81" spans="1:2" ht="15" x14ac:dyDescent="0.25">
      <c r="A81" s="148" t="s">
        <v>8</v>
      </c>
      <c r="B81" s="151" t="s">
        <v>102</v>
      </c>
    </row>
    <row r="82" spans="1:2" s="8" customFormat="1" ht="14.25" x14ac:dyDescent="0.2">
      <c r="A82" s="142"/>
      <c r="B82" s="146" t="s">
        <v>97</v>
      </c>
    </row>
    <row r="83" spans="1:2" s="8" customFormat="1" ht="14.25" x14ac:dyDescent="0.2">
      <c r="A83" s="142"/>
      <c r="B83" s="146" t="s">
        <v>98</v>
      </c>
    </row>
    <row r="84" spans="1:2" s="8" customFormat="1" ht="14.25" x14ac:dyDescent="0.2">
      <c r="A84" s="142"/>
      <c r="B84" s="146" t="s">
        <v>99</v>
      </c>
    </row>
    <row r="85" spans="1:2" ht="15" x14ac:dyDescent="0.25">
      <c r="A85" s="141"/>
      <c r="B85" s="145"/>
    </row>
    <row r="86" spans="1:2" ht="15" x14ac:dyDescent="0.25">
      <c r="A86" s="148" t="s">
        <v>8</v>
      </c>
      <c r="B86" s="151" t="s">
        <v>103</v>
      </c>
    </row>
    <row r="87" spans="1:2" s="8" customFormat="1" ht="42.75" x14ac:dyDescent="0.2">
      <c r="A87" s="142"/>
      <c r="B87" s="131" t="s">
        <v>91</v>
      </c>
    </row>
    <row r="88" spans="1:2" s="8" customFormat="1" ht="14.25" x14ac:dyDescent="0.2">
      <c r="A88" s="142"/>
      <c r="B88" s="144" t="s">
        <v>93</v>
      </c>
    </row>
    <row r="89" spans="1:2" s="8" customFormat="1" ht="57" x14ac:dyDescent="0.2">
      <c r="A89" s="142"/>
      <c r="B89" s="150" t="s">
        <v>94</v>
      </c>
    </row>
    <row r="90" spans="1:2" ht="14.25" x14ac:dyDescent="0.2">
      <c r="A90" s="141"/>
      <c r="B90" s="141"/>
    </row>
    <row r="91" spans="1:2" ht="15" x14ac:dyDescent="0.25">
      <c r="A91" s="148" t="s">
        <v>8</v>
      </c>
      <c r="B91" s="153" t="s">
        <v>104</v>
      </c>
    </row>
    <row r="92" spans="1:2" ht="28.5" x14ac:dyDescent="0.2">
      <c r="A92" s="129"/>
      <c r="B92" s="146" t="s">
        <v>25</v>
      </c>
    </row>
    <row r="94" spans="1:2" x14ac:dyDescent="0.2">
      <c r="A94" s="23" t="s">
        <v>31</v>
      </c>
    </row>
  </sheetData>
  <mergeCells count="6">
    <mergeCell ref="A38:B38"/>
    <mergeCell ref="A49:B49"/>
    <mergeCell ref="A68:B68"/>
    <mergeCell ref="A13:B13"/>
    <mergeCell ref="A65:B65"/>
    <mergeCell ref="A24:B24"/>
  </mergeCells>
  <phoneticPr fontId="3" type="noConversion"/>
  <hyperlinks>
    <hyperlink ref="B9" r:id="rId1"/>
    <hyperlink ref="A2" r:id="rId2"/>
    <hyperlink ref="B36" r:id="rId3"/>
  </hyperlinks>
  <pageMargins left="0.5" right="0.5" top="0.25" bottom="0.25" header="0.5" footer="0.5"/>
  <pageSetup orientation="portrait" r:id="rId4"/>
  <headerFooter alignWithMargins="0"/>
  <drawing r:id="rId5"/>
  <legacy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4" t="s">
        <v>29</v>
      </c>
      <c r="B1" s="34"/>
      <c r="C1" s="39"/>
      <c r="D1" s="39"/>
    </row>
    <row r="2" spans="1:4" ht="15" x14ac:dyDescent="0.2">
      <c r="A2" s="36"/>
      <c r="B2" s="40"/>
      <c r="C2" s="39"/>
      <c r="D2" s="39"/>
    </row>
    <row r="3" spans="1:4" ht="15" x14ac:dyDescent="0.2">
      <c r="A3" s="37"/>
      <c r="B3" s="30" t="s">
        <v>30</v>
      </c>
      <c r="C3" s="38"/>
    </row>
    <row r="4" spans="1:4" ht="14.25" x14ac:dyDescent="0.2">
      <c r="A4" s="14"/>
      <c r="B4" s="32" t="s">
        <v>27</v>
      </c>
      <c r="C4" s="15"/>
    </row>
    <row r="5" spans="1:4" ht="15" x14ac:dyDescent="0.2">
      <c r="A5" s="14"/>
      <c r="B5" s="17"/>
      <c r="C5" s="15"/>
    </row>
    <row r="6" spans="1:4" ht="15.75" x14ac:dyDescent="0.25">
      <c r="A6" s="14"/>
      <c r="B6" s="18" t="s">
        <v>31</v>
      </c>
      <c r="C6" s="15"/>
    </row>
    <row r="7" spans="1:4" ht="15" x14ac:dyDescent="0.2">
      <c r="A7" s="14"/>
      <c r="B7" s="17"/>
      <c r="C7" s="15"/>
    </row>
    <row r="8" spans="1:4" ht="30" x14ac:dyDescent="0.2">
      <c r="A8" s="14"/>
      <c r="B8" s="17" t="s">
        <v>32</v>
      </c>
      <c r="C8" s="15"/>
    </row>
    <row r="9" spans="1:4" ht="15" x14ac:dyDescent="0.2">
      <c r="A9" s="14"/>
      <c r="B9" s="17"/>
      <c r="C9" s="15"/>
    </row>
    <row r="10" spans="1:4" ht="46.5" x14ac:dyDescent="0.25">
      <c r="A10" s="14"/>
      <c r="B10" s="17" t="s">
        <v>33</v>
      </c>
      <c r="C10" s="15"/>
    </row>
    <row r="11" spans="1:4" ht="15" x14ac:dyDescent="0.2">
      <c r="A11" s="14"/>
      <c r="B11" s="17"/>
      <c r="C11" s="15"/>
    </row>
    <row r="12" spans="1:4" ht="45" x14ac:dyDescent="0.2">
      <c r="A12" s="14"/>
      <c r="B12" s="17" t="s">
        <v>34</v>
      </c>
      <c r="C12" s="15"/>
    </row>
    <row r="13" spans="1:4" ht="15" x14ac:dyDescent="0.2">
      <c r="A13" s="14"/>
      <c r="B13" s="17"/>
      <c r="C13" s="15"/>
    </row>
    <row r="14" spans="1:4" ht="60" x14ac:dyDescent="0.2">
      <c r="A14" s="14"/>
      <c r="B14" s="17" t="s">
        <v>35</v>
      </c>
      <c r="C14" s="15"/>
    </row>
    <row r="15" spans="1:4" ht="15" x14ac:dyDescent="0.2">
      <c r="A15" s="14"/>
      <c r="B15" s="17"/>
      <c r="C15" s="15"/>
    </row>
    <row r="16" spans="1:4" ht="30.75" x14ac:dyDescent="0.2">
      <c r="A16" s="14"/>
      <c r="B16" s="17" t="s">
        <v>36</v>
      </c>
      <c r="C16" s="15"/>
    </row>
    <row r="17" spans="1:3" ht="15" x14ac:dyDescent="0.2">
      <c r="A17" s="14"/>
      <c r="B17" s="17"/>
      <c r="C17" s="15"/>
    </row>
    <row r="18" spans="1:3" ht="15.75" x14ac:dyDescent="0.25">
      <c r="A18" s="14"/>
      <c r="B18" s="18" t="s">
        <v>37</v>
      </c>
      <c r="C18" s="15"/>
    </row>
    <row r="19" spans="1:3" ht="15" x14ac:dyDescent="0.2">
      <c r="A19" s="14"/>
      <c r="B19" s="31" t="s">
        <v>28</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hyperlink ref="B19" r:id="rId2"/>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GanttChart</vt:lpstr>
      <vt:lpstr>Help</vt:lpstr>
      <vt:lpstr>TermsOfUse</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Sorin</cp:lastModifiedBy>
  <cp:lastPrinted>2018-02-12T20:25:38Z</cp:lastPrinted>
  <dcterms:created xsi:type="dcterms:W3CDTF">2010-06-09T16:05:03Z</dcterms:created>
  <dcterms:modified xsi:type="dcterms:W3CDTF">2019-04-18T06:00:03Z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