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gokhanturer/Downloads/"/>
    </mc:Choice>
  </mc:AlternateContent>
  <xr:revisionPtr revIDLastSave="0" documentId="8_{AC32BBE6-9BC6-DB49-AAE2-799942E23A7F}" xr6:coauthVersionLast="46" xr6:coauthVersionMax="46" xr10:uidLastSave="{00000000-0000-0000-0000-000000000000}"/>
  <bookViews>
    <workbookView xWindow="0" yWindow="460" windowWidth="28800" windowHeight="16440" xr2:uid="{00000000-000D-0000-FFFF-FFFF00000000}"/>
  </bookViews>
  <sheets>
    <sheet name="Statistical Measur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B32" i="1"/>
  <c r="C31" i="1"/>
  <c r="B31" i="1"/>
  <c r="C30" i="1"/>
  <c r="B30" i="1"/>
  <c r="C28" i="1"/>
  <c r="B28" i="1"/>
  <c r="C27" i="1"/>
  <c r="B27" i="1"/>
  <c r="C25" i="1"/>
  <c r="C26" i="1" s="1"/>
  <c r="B25" i="1"/>
  <c r="B26" i="1" s="1"/>
  <c r="C24" i="1"/>
  <c r="B24" i="1"/>
  <c r="C23" i="1"/>
  <c r="B23" i="1"/>
  <c r="F21" i="1"/>
  <c r="C21" i="1"/>
  <c r="C22" i="1" s="1"/>
  <c r="B21" i="1"/>
  <c r="B22" i="1" s="1"/>
  <c r="C20" i="1"/>
  <c r="B20" i="1"/>
  <c r="F19" i="1"/>
  <c r="C19" i="1"/>
  <c r="B19" i="1"/>
  <c r="C18" i="1"/>
  <c r="B18" i="1"/>
  <c r="C17" i="1"/>
  <c r="B17" i="1"/>
  <c r="C16" i="1"/>
  <c r="B16" i="1"/>
  <c r="C15" i="1"/>
  <c r="B15" i="1"/>
  <c r="C14" i="1"/>
  <c r="B14" i="1"/>
</calcChain>
</file>

<file path=xl/sharedStrings.xml><?xml version="1.0" encoding="utf-8"?>
<sst xmlns="http://schemas.openxmlformats.org/spreadsheetml/2006/main" count="28" uniqueCount="28">
  <si>
    <t>X</t>
  </si>
  <si>
    <t>Y</t>
  </si>
  <si>
    <t>SCATTER PLOT Y vs. X</t>
  </si>
  <si>
    <t>Optional</t>
  </si>
  <si>
    <t>Use the data to calculate the following measures. 
(All measures shown in red)</t>
  </si>
  <si>
    <r>
      <rPr>
        <b/>
        <sz val="12"/>
        <color rgb="FFFF0000"/>
        <rFont val="Arial"/>
      </rPr>
      <t xml:space="preserve">COUNT </t>
    </r>
    <r>
      <rPr>
        <b/>
        <i/>
        <sz val="12"/>
        <color rgb="FFFF0000"/>
        <rFont val="Arial"/>
      </rPr>
      <t>Function</t>
    </r>
  </si>
  <si>
    <r>
      <rPr>
        <b/>
        <sz val="12"/>
        <color rgb="FFFF0000"/>
        <rFont val="Arial"/>
      </rPr>
      <t xml:space="preserve">SUM </t>
    </r>
    <r>
      <rPr>
        <b/>
        <i/>
        <sz val="12"/>
        <color rgb="FFFF0000"/>
        <rFont val="Arial"/>
      </rPr>
      <t>Function</t>
    </r>
  </si>
  <si>
    <r>
      <rPr>
        <b/>
        <sz val="12"/>
        <color rgb="FFFF0000"/>
        <rFont val="Arial"/>
      </rPr>
      <t xml:space="preserve">MODE </t>
    </r>
    <r>
      <rPr>
        <b/>
        <i/>
        <sz val="12"/>
        <color rgb="FFFF0000"/>
        <rFont val="Arial"/>
      </rPr>
      <t>Function</t>
    </r>
  </si>
  <si>
    <r>
      <rPr>
        <b/>
        <sz val="12"/>
        <color rgb="FFFF0000"/>
        <rFont val="Arial"/>
      </rPr>
      <t xml:space="preserve">MEDIAN </t>
    </r>
    <r>
      <rPr>
        <b/>
        <i/>
        <sz val="12"/>
        <color rgb="FFFF0000"/>
        <rFont val="Arial"/>
      </rPr>
      <t>Function</t>
    </r>
  </si>
  <si>
    <r>
      <rPr>
        <b/>
        <sz val="12"/>
        <color rgb="FFFF0000"/>
        <rFont val="Arial"/>
      </rPr>
      <t xml:space="preserve">MEAN </t>
    </r>
    <r>
      <rPr>
        <b/>
        <i/>
        <sz val="12"/>
        <color rgb="FFFF0000"/>
        <rFont val="Arial"/>
      </rPr>
      <t>Calculation</t>
    </r>
  </si>
  <si>
    <r>
      <rPr>
        <b/>
        <sz val="12"/>
        <color rgb="FFFF0000"/>
        <rFont val="Arial"/>
      </rPr>
      <t xml:space="preserve">COVARIANCE </t>
    </r>
    <r>
      <rPr>
        <b/>
        <i/>
        <sz val="12"/>
        <color rgb="FFFF0000"/>
        <rFont val="Arial"/>
      </rPr>
      <t>Calculation</t>
    </r>
  </si>
  <si>
    <r>
      <rPr>
        <b/>
        <sz val="12"/>
        <color rgb="FFFF0000"/>
        <rFont val="Arial"/>
      </rPr>
      <t xml:space="preserve">MEAN </t>
    </r>
    <r>
      <rPr>
        <b/>
        <i/>
        <sz val="12"/>
        <color rgb="FFFF0000"/>
        <rFont val="Arial"/>
      </rPr>
      <t>Function</t>
    </r>
  </si>
  <si>
    <r>
      <rPr>
        <b/>
        <sz val="12"/>
        <color rgb="FFFF0000"/>
        <rFont val="Arial"/>
      </rPr>
      <t xml:space="preserve">COVARIANCE </t>
    </r>
    <r>
      <rPr>
        <b/>
        <i/>
        <sz val="12"/>
        <color rgb="FFFF0000"/>
        <rFont val="Arial"/>
      </rPr>
      <t>Function</t>
    </r>
  </si>
  <si>
    <r>
      <rPr>
        <b/>
        <sz val="12"/>
        <color rgb="FFFF0000"/>
        <rFont val="Arial"/>
      </rPr>
      <t xml:space="preserve">MIN </t>
    </r>
    <r>
      <rPr>
        <b/>
        <i/>
        <sz val="12"/>
        <color rgb="FFFF0000"/>
        <rFont val="Arial"/>
      </rPr>
      <t>Function</t>
    </r>
  </si>
  <si>
    <r>
      <rPr>
        <b/>
        <sz val="12"/>
        <color rgb="FFFF0000"/>
        <rFont val="Arial"/>
      </rPr>
      <t>CORRELATION</t>
    </r>
    <r>
      <rPr>
        <b/>
        <i/>
        <sz val="12"/>
        <color rgb="FFFF0000"/>
        <rFont val="Arial"/>
      </rPr>
      <t xml:space="preserve"> Calculation</t>
    </r>
  </si>
  <si>
    <r>
      <rPr>
        <b/>
        <sz val="12"/>
        <color rgb="FFFF0000"/>
        <rFont val="Arial"/>
      </rPr>
      <t xml:space="preserve">MAX </t>
    </r>
    <r>
      <rPr>
        <b/>
        <i/>
        <sz val="12"/>
        <color rgb="FFFF0000"/>
        <rFont val="Arial"/>
      </rPr>
      <t>Function</t>
    </r>
  </si>
  <si>
    <r>
      <rPr>
        <b/>
        <sz val="12"/>
        <color rgb="FFFF0000"/>
        <rFont val="Arial"/>
      </rPr>
      <t>CORRELATION</t>
    </r>
    <r>
      <rPr>
        <b/>
        <i/>
        <sz val="12"/>
        <color rgb="FFFF0000"/>
        <rFont val="Arial"/>
      </rPr>
      <t xml:space="preserve"> Function</t>
    </r>
  </si>
  <si>
    <r>
      <rPr>
        <b/>
        <sz val="12"/>
        <color rgb="FFFF0000"/>
        <rFont val="Arial"/>
      </rPr>
      <t xml:space="preserve">RANGE </t>
    </r>
    <r>
      <rPr>
        <b/>
        <i/>
        <sz val="12"/>
        <color rgb="FFFF0000"/>
        <rFont val="Arial"/>
      </rPr>
      <t>Calculation</t>
    </r>
  </si>
  <si>
    <r>
      <rPr>
        <b/>
        <sz val="12"/>
        <color rgb="FFFF0000"/>
        <rFont val="Arial"/>
      </rPr>
      <t xml:space="preserve">Q1 </t>
    </r>
    <r>
      <rPr>
        <b/>
        <i/>
        <sz val="12"/>
        <color rgb="FFFF0000"/>
        <rFont val="Arial"/>
      </rPr>
      <t>Function</t>
    </r>
  </si>
  <si>
    <r>
      <rPr>
        <b/>
        <sz val="12"/>
        <color rgb="FFFF0000"/>
        <rFont val="Arial"/>
      </rPr>
      <t xml:space="preserve">Q2 </t>
    </r>
    <r>
      <rPr>
        <b/>
        <i/>
        <sz val="12"/>
        <color rgb="FFFF0000"/>
        <rFont val="Arial"/>
      </rPr>
      <t>Function</t>
    </r>
  </si>
  <si>
    <r>
      <rPr>
        <b/>
        <sz val="12"/>
        <color rgb="FFFF0000"/>
        <rFont val="Arial"/>
      </rPr>
      <t xml:space="preserve">Q3 </t>
    </r>
    <r>
      <rPr>
        <b/>
        <i/>
        <sz val="12"/>
        <color rgb="FFFF0000"/>
        <rFont val="Arial"/>
      </rPr>
      <t>Function</t>
    </r>
  </si>
  <si>
    <r>
      <rPr>
        <b/>
        <sz val="12"/>
        <color rgb="FFFF0000"/>
        <rFont val="Arial"/>
      </rPr>
      <t xml:space="preserve">IQR </t>
    </r>
    <r>
      <rPr>
        <b/>
        <i/>
        <sz val="12"/>
        <color rgb="FFFF0000"/>
        <rFont val="Arial"/>
      </rPr>
      <t>Calculation</t>
    </r>
  </si>
  <si>
    <r>
      <rPr>
        <b/>
        <sz val="12"/>
        <color rgb="FFFF0000"/>
        <rFont val="Arial"/>
      </rPr>
      <t xml:space="preserve">VARIANCE </t>
    </r>
    <r>
      <rPr>
        <b/>
        <i/>
        <sz val="12"/>
        <color rgb="FFFF0000"/>
        <rFont val="Arial"/>
      </rPr>
      <t>Calculation</t>
    </r>
  </si>
  <si>
    <r>
      <rPr>
        <b/>
        <sz val="12"/>
        <color rgb="FFFF0000"/>
        <rFont val="Arial"/>
      </rPr>
      <t xml:space="preserve">VARIANCE </t>
    </r>
    <r>
      <rPr>
        <b/>
        <i/>
        <sz val="12"/>
        <color rgb="FFFF0000"/>
        <rFont val="Arial"/>
      </rPr>
      <t>Function</t>
    </r>
  </si>
  <si>
    <r>
      <rPr>
        <b/>
        <sz val="12"/>
        <color rgb="FFFF0000"/>
        <rFont val="Arial"/>
      </rPr>
      <t xml:space="preserve">STANDARD DEV </t>
    </r>
    <r>
      <rPr>
        <b/>
        <i/>
        <sz val="12"/>
        <color rgb="FFFF0000"/>
        <rFont val="Arial"/>
      </rPr>
      <t>Calculation</t>
    </r>
  </si>
  <si>
    <r>
      <rPr>
        <b/>
        <sz val="12"/>
        <color rgb="FFFF0000"/>
        <rFont val="Arial"/>
      </rPr>
      <t xml:space="preserve">STANDARD DEV </t>
    </r>
    <r>
      <rPr>
        <b/>
        <i/>
        <sz val="12"/>
        <color rgb="FFFF0000"/>
        <rFont val="Arial"/>
      </rPr>
      <t>Function</t>
    </r>
  </si>
  <si>
    <r>
      <rPr>
        <b/>
        <sz val="12"/>
        <color rgb="FFFF0000"/>
        <rFont val="Arial"/>
      </rPr>
      <t xml:space="preserve">SKEWNESS </t>
    </r>
    <r>
      <rPr>
        <b/>
        <i/>
        <sz val="12"/>
        <color rgb="FFFF0000"/>
        <rFont val="Arial"/>
      </rPr>
      <t>Function</t>
    </r>
  </si>
  <si>
    <r>
      <rPr>
        <b/>
        <sz val="12"/>
        <color rgb="FFFF0000"/>
        <rFont val="Arial"/>
      </rPr>
      <t xml:space="preserve">KURTOSIS </t>
    </r>
    <r>
      <rPr>
        <b/>
        <i/>
        <sz val="12"/>
        <color rgb="FFFF0000"/>
        <rFont val="Arial"/>
      </rPr>
      <t>Function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</si>
</sst>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b/>
      <sz val="14"/>
      <color rgb="FF000000"/>
      <name val="Arial"/>
    </font>
    <font>
      <b/>
      <sz val="12"/>
      <color rgb="FFFF0000"/>
      <name val="Arial"/>
    </font>
    <font>
      <b/>
      <i/>
      <sz val="10"/>
      <color theme="1"/>
      <name val="Arial"/>
    </font>
    <font>
      <sz val="11"/>
      <color theme="1"/>
      <name val="Arial"/>
    </font>
    <font>
      <b/>
      <sz val="11"/>
      <color theme="1"/>
      <name val="Arial"/>
    </font>
    <font>
      <sz val="10"/>
      <color theme="1"/>
      <name val="Arial"/>
    </font>
    <font>
      <sz val="11"/>
      <color rgb="FF000000"/>
      <name val="Inconsolata"/>
    </font>
    <font>
      <sz val="10"/>
      <name val="Arial"/>
    </font>
    <font>
      <b/>
      <i/>
      <sz val="12"/>
      <color rgb="FFFF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EAD1DC"/>
        <bgColor rgb="FFEAD1DC"/>
      </patternFill>
    </fill>
    <fill>
      <patternFill patternType="solid">
        <fgColor rgb="FFFFFF94"/>
        <bgColor rgb="FFFFFF94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2" fillId="4" borderId="2" xfId="0" applyFont="1" applyFill="1" applyBorder="1" applyAlignment="1"/>
    <xf numFmtId="0" fontId="3" fillId="0" borderId="0" xfId="0" applyFont="1" applyAlignment="1"/>
    <xf numFmtId="0" fontId="4" fillId="5" borderId="1" xfId="0" applyFont="1" applyFill="1" applyBorder="1" applyAlignment="1"/>
    <xf numFmtId="0" fontId="4" fillId="6" borderId="1" xfId="0" applyFont="1" applyFill="1" applyBorder="1" applyAlignment="1"/>
    <xf numFmtId="0" fontId="5" fillId="0" borderId="0" xfId="0" applyFont="1" applyAlignment="1">
      <alignment horizontal="center" vertical="center" wrapText="1"/>
    </xf>
    <xf numFmtId="0" fontId="2" fillId="4" borderId="3" xfId="0" applyFont="1" applyFill="1" applyBorder="1" applyAlignment="1"/>
    <xf numFmtId="0" fontId="6" fillId="5" borderId="4" xfId="0" applyFont="1" applyFill="1" applyBorder="1" applyAlignment="1"/>
    <xf numFmtId="0" fontId="6" fillId="6" borderId="4" xfId="0" applyFont="1" applyFill="1" applyBorder="1"/>
    <xf numFmtId="0" fontId="6" fillId="5" borderId="4" xfId="0" applyFont="1" applyFill="1" applyBorder="1"/>
    <xf numFmtId="0" fontId="6" fillId="6" borderId="3" xfId="0" applyFont="1" applyFill="1" applyBorder="1"/>
    <xf numFmtId="0" fontId="6" fillId="5" borderId="3" xfId="0" applyFont="1" applyFill="1" applyBorder="1"/>
    <xf numFmtId="0" fontId="2" fillId="4" borderId="5" xfId="0" applyFont="1" applyFill="1" applyBorder="1" applyAlignment="1"/>
    <xf numFmtId="2" fontId="6" fillId="5" borderId="5" xfId="0" applyNumberFormat="1" applyFont="1" applyFill="1" applyBorder="1"/>
    <xf numFmtId="0" fontId="2" fillId="4" borderId="6" xfId="0" applyFont="1" applyFill="1" applyBorder="1" applyAlignment="1"/>
    <xf numFmtId="2" fontId="6" fillId="5" borderId="7" xfId="0" applyNumberFormat="1" applyFont="1" applyFill="1" applyBorder="1"/>
    <xf numFmtId="0" fontId="2" fillId="4" borderId="8" xfId="0" applyFont="1" applyFill="1" applyBorder="1" applyAlignment="1"/>
    <xf numFmtId="0" fontId="6" fillId="7" borderId="9" xfId="0" applyFont="1" applyFill="1" applyBorder="1"/>
    <xf numFmtId="0" fontId="2" fillId="4" borderId="10" xfId="0" applyFont="1" applyFill="1" applyBorder="1" applyAlignment="1"/>
    <xf numFmtId="2" fontId="6" fillId="5" borderId="11" xfId="0" applyNumberFormat="1" applyFont="1" applyFill="1" applyBorder="1"/>
    <xf numFmtId="0" fontId="2" fillId="4" borderId="12" xfId="0" applyFont="1" applyFill="1" applyBorder="1" applyAlignment="1"/>
    <xf numFmtId="2" fontId="6" fillId="7" borderId="13" xfId="0" applyNumberFormat="1" applyFont="1" applyFill="1" applyBorder="1"/>
    <xf numFmtId="0" fontId="2" fillId="4" borderId="4" xfId="0" applyFont="1" applyFill="1" applyBorder="1" applyAlignment="1"/>
    <xf numFmtId="2" fontId="6" fillId="7" borderId="9" xfId="0" applyNumberFormat="1" applyFont="1" applyFill="1" applyBorder="1"/>
    <xf numFmtId="0" fontId="7" fillId="8" borderId="0" xfId="0" applyFont="1" applyFill="1"/>
    <xf numFmtId="0" fontId="6" fillId="5" borderId="5" xfId="0" applyFont="1" applyFill="1" applyBorder="1"/>
    <xf numFmtId="2" fontId="6" fillId="6" borderId="9" xfId="0" applyNumberFormat="1" applyFont="1" applyFill="1" applyBorder="1"/>
    <xf numFmtId="0" fontId="8" fillId="0" borderId="0" xfId="0" applyFont="1" applyAlignment="1"/>
    <xf numFmtId="0" fontId="5" fillId="0" borderId="0" xfId="0" applyFont="1" applyAlignment="1">
      <alignment horizontal="center" vertical="center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'Statistical Measures'!$B$1</c:f>
              <c:strCache>
                <c:ptCount val="1"/>
                <c:pt idx="0">
                  <c:v>X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'Statistical Measures'!$B$2:$B$13</c:f>
              <c:numCache>
                <c:formatCode>General</c:formatCode>
                <c:ptCount val="12"/>
                <c:pt idx="0">
                  <c:v>12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19</c:v>
                </c:pt>
                <c:pt idx="5">
                  <c:v>7</c:v>
                </c:pt>
                <c:pt idx="6">
                  <c:v>15</c:v>
                </c:pt>
                <c:pt idx="7">
                  <c:v>16</c:v>
                </c:pt>
                <c:pt idx="8">
                  <c:v>12</c:v>
                </c:pt>
                <c:pt idx="9">
                  <c:v>10</c:v>
                </c:pt>
                <c:pt idx="10">
                  <c:v>9</c:v>
                </c:pt>
                <c:pt idx="11">
                  <c:v>11</c:v>
                </c:pt>
              </c:numCache>
            </c:numRef>
          </c:xVal>
          <c:yVal>
            <c:numRef>
              <c:f>'Statistical Measures'!$B$2:$B$13</c:f>
              <c:numCache>
                <c:formatCode>General</c:formatCode>
                <c:ptCount val="12"/>
                <c:pt idx="0">
                  <c:v>12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19</c:v>
                </c:pt>
                <c:pt idx="5">
                  <c:v>7</c:v>
                </c:pt>
                <c:pt idx="6">
                  <c:v>15</c:v>
                </c:pt>
                <c:pt idx="7">
                  <c:v>16</c:v>
                </c:pt>
                <c:pt idx="8">
                  <c:v>12</c:v>
                </c:pt>
                <c:pt idx="9">
                  <c:v>10</c:v>
                </c:pt>
                <c:pt idx="10">
                  <c:v>9</c:v>
                </c:pt>
                <c:pt idx="11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74-6447-94E2-75E0451BDE3D}"/>
            </c:ext>
          </c:extLst>
        </c:ser>
        <c:ser>
          <c:idx val="1"/>
          <c:order val="1"/>
          <c:tx>
            <c:strRef>
              <c:f>'Statistical Measures'!$C$1</c:f>
              <c:strCache>
                <c:ptCount val="1"/>
                <c:pt idx="0">
                  <c:v>Y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'Statistical Measures'!$B$2:$B$13</c:f>
              <c:numCache>
                <c:formatCode>General</c:formatCode>
                <c:ptCount val="12"/>
                <c:pt idx="0">
                  <c:v>12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19</c:v>
                </c:pt>
                <c:pt idx="5">
                  <c:v>7</c:v>
                </c:pt>
                <c:pt idx="6">
                  <c:v>15</c:v>
                </c:pt>
                <c:pt idx="7">
                  <c:v>16</c:v>
                </c:pt>
                <c:pt idx="8">
                  <c:v>12</c:v>
                </c:pt>
                <c:pt idx="9">
                  <c:v>10</c:v>
                </c:pt>
                <c:pt idx="10">
                  <c:v>9</c:v>
                </c:pt>
                <c:pt idx="11">
                  <c:v>11</c:v>
                </c:pt>
              </c:numCache>
            </c:numRef>
          </c:xVal>
          <c:yVal>
            <c:numRef>
              <c:f>'Statistical Measures'!$C$2:$C$13</c:f>
              <c:numCache>
                <c:formatCode>General</c:formatCode>
                <c:ptCount val="12"/>
                <c:pt idx="0">
                  <c:v>77</c:v>
                </c:pt>
                <c:pt idx="1">
                  <c:v>64</c:v>
                </c:pt>
                <c:pt idx="2">
                  <c:v>53</c:v>
                </c:pt>
                <c:pt idx="3">
                  <c:v>21</c:v>
                </c:pt>
                <c:pt idx="4">
                  <c:v>84</c:v>
                </c:pt>
                <c:pt idx="5">
                  <c:v>90</c:v>
                </c:pt>
                <c:pt idx="6">
                  <c:v>26</c:v>
                </c:pt>
                <c:pt idx="7">
                  <c:v>46</c:v>
                </c:pt>
                <c:pt idx="8">
                  <c:v>33</c:v>
                </c:pt>
                <c:pt idx="9">
                  <c:v>85</c:v>
                </c:pt>
                <c:pt idx="10">
                  <c:v>72</c:v>
                </c:pt>
                <c:pt idx="11">
                  <c:v>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74-6447-94E2-75E0451BD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93962"/>
        <c:axId val="708032882"/>
      </c:scatterChart>
      <c:valAx>
        <c:axId val="871939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T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TR"/>
          </a:p>
        </c:txPr>
        <c:crossAx val="708032882"/>
        <c:crosses val="autoZero"/>
        <c:crossBetween val="midCat"/>
      </c:valAx>
      <c:valAx>
        <c:axId val="7080328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T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TR"/>
          </a:p>
        </c:txPr>
        <c:crossAx val="8719396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T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933450</xdr:colOff>
      <xdr:row>1</xdr:row>
      <xdr:rowOff>66675</xdr:rowOff>
    </xdr:from>
    <xdr:ext cx="5715000" cy="3533775"/>
    <xdr:graphicFrame macro="">
      <xdr:nvGraphicFramePr>
        <xdr:cNvPr id="2" name="Chart 1" title="Grafik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2095500" cy="209550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4"/>
  <sheetViews>
    <sheetView tabSelected="1" workbookViewId="0">
      <selection activeCell="J4" sqref="J4"/>
    </sheetView>
  </sheetViews>
  <sheetFormatPr baseColWidth="10" defaultColWidth="14.5" defaultRowHeight="15.75" customHeight="1"/>
  <cols>
    <col min="1" max="1" width="32.1640625" customWidth="1"/>
    <col min="2" max="3" width="13.6640625" customWidth="1"/>
    <col min="5" max="5" width="36.5" customWidth="1"/>
  </cols>
  <sheetData>
    <row r="1" spans="1:6">
      <c r="B1" s="1" t="s">
        <v>0</v>
      </c>
      <c r="C1" s="2" t="s">
        <v>1</v>
      </c>
      <c r="E1" s="3" t="s">
        <v>2</v>
      </c>
      <c r="F1" s="4" t="s">
        <v>3</v>
      </c>
    </row>
    <row r="2" spans="1:6" ht="15.75" customHeight="1">
      <c r="B2" s="5">
        <v>12</v>
      </c>
      <c r="C2" s="6">
        <v>77</v>
      </c>
    </row>
    <row r="3" spans="1:6" ht="15.75" customHeight="1">
      <c r="B3" s="5">
        <v>16</v>
      </c>
      <c r="C3" s="6">
        <v>64</v>
      </c>
    </row>
    <row r="4" spans="1:6" ht="15.75" customHeight="1">
      <c r="B4" s="5">
        <v>18</v>
      </c>
      <c r="C4" s="6">
        <v>53</v>
      </c>
    </row>
    <row r="5" spans="1:6" ht="15.75" customHeight="1">
      <c r="B5" s="5">
        <v>20</v>
      </c>
      <c r="C5" s="6">
        <v>21</v>
      </c>
    </row>
    <row r="6" spans="1:6" ht="15.75" customHeight="1">
      <c r="B6" s="5">
        <v>19</v>
      </c>
      <c r="C6" s="6">
        <v>84</v>
      </c>
    </row>
    <row r="7" spans="1:6" ht="15.75" customHeight="1">
      <c r="B7" s="5">
        <v>7</v>
      </c>
      <c r="C7" s="6">
        <v>90</v>
      </c>
    </row>
    <row r="8" spans="1:6" ht="15.75" customHeight="1">
      <c r="A8" s="7"/>
      <c r="B8" s="5">
        <v>15</v>
      </c>
      <c r="C8" s="6">
        <v>26</v>
      </c>
    </row>
    <row r="9" spans="1:6" ht="15.75" customHeight="1">
      <c r="A9" s="7"/>
      <c r="B9" s="5">
        <v>16</v>
      </c>
      <c r="C9" s="6">
        <v>46</v>
      </c>
    </row>
    <row r="10" spans="1:6" ht="15.75" customHeight="1">
      <c r="B10" s="5">
        <v>12</v>
      </c>
      <c r="C10" s="6">
        <v>33</v>
      </c>
    </row>
    <row r="11" spans="1:6" ht="15.75" customHeight="1">
      <c r="A11" s="30" t="s">
        <v>4</v>
      </c>
      <c r="B11" s="5">
        <v>10</v>
      </c>
      <c r="C11" s="6">
        <v>85</v>
      </c>
    </row>
    <row r="12" spans="1:6" ht="15.75" customHeight="1">
      <c r="A12" s="31"/>
      <c r="B12" s="5">
        <v>9</v>
      </c>
      <c r="C12" s="6">
        <v>72</v>
      </c>
    </row>
    <row r="13" spans="1:6" ht="15.75" customHeight="1">
      <c r="A13" s="31"/>
      <c r="B13" s="5">
        <v>11</v>
      </c>
      <c r="C13" s="6">
        <v>46</v>
      </c>
    </row>
    <row r="14" spans="1:6">
      <c r="A14" s="8" t="s">
        <v>5</v>
      </c>
      <c r="B14" s="9">
        <f>COUNT(B2:B13)</f>
        <v>12</v>
      </c>
      <c r="C14" s="10">
        <f>COUNT(C2:C13)</f>
        <v>12</v>
      </c>
    </row>
    <row r="15" spans="1:6">
      <c r="A15" s="8" t="s">
        <v>6</v>
      </c>
      <c r="B15" s="11">
        <f>SUM( B2:B13)</f>
        <v>165</v>
      </c>
      <c r="C15" s="12">
        <f>SUM(C2:C13)</f>
        <v>697</v>
      </c>
    </row>
    <row r="16" spans="1:6">
      <c r="A16" s="8" t="s">
        <v>7</v>
      </c>
      <c r="B16" s="13">
        <f t="shared" ref="B16:C16" si="0">MODE(B2:B13)</f>
        <v>12</v>
      </c>
      <c r="C16" s="12">
        <f t="shared" si="0"/>
        <v>46</v>
      </c>
    </row>
    <row r="17" spans="1:6">
      <c r="A17" s="14" t="s">
        <v>8</v>
      </c>
      <c r="B17" s="15">
        <f t="shared" ref="B17:C17" si="1">MEDIAN(B2:B13)</f>
        <v>13.5</v>
      </c>
      <c r="C17" s="15">
        <f t="shared" si="1"/>
        <v>58.5</v>
      </c>
    </row>
    <row r="18" spans="1:6">
      <c r="A18" s="16" t="s">
        <v>9</v>
      </c>
      <c r="B18" s="17">
        <f t="shared" ref="B18:C18" si="2">(SUM(B2:B13)/COUNT(B2:B13))</f>
        <v>13.75</v>
      </c>
      <c r="C18" s="17">
        <f t="shared" si="2"/>
        <v>58.083333333333336</v>
      </c>
      <c r="E18" s="18" t="s">
        <v>10</v>
      </c>
      <c r="F18" s="19"/>
    </row>
    <row r="19" spans="1:6">
      <c r="A19" s="20" t="s">
        <v>11</v>
      </c>
      <c r="B19" s="21">
        <f t="shared" ref="B19:C19" si="3">AVERAGE(B2:B13)</f>
        <v>13.75</v>
      </c>
      <c r="C19" s="21">
        <f t="shared" si="3"/>
        <v>58.083333333333336</v>
      </c>
      <c r="E19" s="22" t="s">
        <v>12</v>
      </c>
      <c r="F19" s="23">
        <f>COVAR(B2:B13,C2:C13)</f>
        <v>-42.479166666666664</v>
      </c>
    </row>
    <row r="20" spans="1:6">
      <c r="A20" s="24" t="s">
        <v>13</v>
      </c>
      <c r="B20" s="11">
        <f t="shared" ref="B20:C20" si="4">MIN(B2:B13)</f>
        <v>7</v>
      </c>
      <c r="C20" s="11">
        <f t="shared" si="4"/>
        <v>21</v>
      </c>
      <c r="E20" s="18" t="s">
        <v>14</v>
      </c>
      <c r="F20" s="25"/>
    </row>
    <row r="21" spans="1:6">
      <c r="A21" s="8" t="s">
        <v>15</v>
      </c>
      <c r="B21" s="13">
        <f t="shared" ref="B21:C21" si="5">MAX(B2:B13)</f>
        <v>20</v>
      </c>
      <c r="C21" s="13">
        <f t="shared" si="5"/>
        <v>90</v>
      </c>
      <c r="E21" s="22" t="s">
        <v>16</v>
      </c>
      <c r="F21" s="23">
        <f>CORREL(B2:B13,C2:C13)</f>
        <v>-0.46125117013742312</v>
      </c>
    </row>
    <row r="22" spans="1:6">
      <c r="A22" s="8" t="s">
        <v>17</v>
      </c>
      <c r="B22" s="13">
        <f t="shared" ref="B22:C22" si="6">B21-B20</f>
        <v>13</v>
      </c>
      <c r="C22" s="13">
        <f t="shared" si="6"/>
        <v>69</v>
      </c>
    </row>
    <row r="23" spans="1:6">
      <c r="A23" s="8" t="s">
        <v>18</v>
      </c>
      <c r="B23" s="13">
        <f t="shared" ref="B23:C23" si="7">_xlfn.QUARTILE.INC(B2:B13,1)</f>
        <v>10.75</v>
      </c>
      <c r="C23" s="13">
        <f t="shared" si="7"/>
        <v>42.75</v>
      </c>
    </row>
    <row r="24" spans="1:6">
      <c r="A24" s="8" t="s">
        <v>19</v>
      </c>
      <c r="B24" s="26">
        <f t="shared" ref="B24:C24" si="8">_xlfn.QUARTILE.INC(B2:B13,2)</f>
        <v>13.5</v>
      </c>
      <c r="C24" s="26">
        <f t="shared" si="8"/>
        <v>58.5</v>
      </c>
    </row>
    <row r="25" spans="1:6">
      <c r="A25" s="8" t="s">
        <v>20</v>
      </c>
      <c r="B25" s="26">
        <f t="shared" ref="B25:C25" si="9">_xlfn.QUARTILE.INC(B2:B13,3)</f>
        <v>16.5</v>
      </c>
      <c r="C25" s="26">
        <f t="shared" si="9"/>
        <v>78.75</v>
      </c>
    </row>
    <row r="26" spans="1:6">
      <c r="A26" s="14" t="s">
        <v>21</v>
      </c>
      <c r="B26" s="27">
        <f t="shared" ref="B26:C26" si="10">B25-B23</f>
        <v>5.75</v>
      </c>
      <c r="C26" s="27">
        <f t="shared" si="10"/>
        <v>36</v>
      </c>
    </row>
    <row r="27" spans="1:6">
      <c r="A27" s="16" t="s">
        <v>22</v>
      </c>
      <c r="B27" s="17">
        <f t="shared" ref="B27:C27" si="11">VAR(B$2:B$13)</f>
        <v>17.477272727272727</v>
      </c>
      <c r="C27" s="17">
        <f t="shared" si="11"/>
        <v>577.53787878787853</v>
      </c>
    </row>
    <row r="28" spans="1:6">
      <c r="A28" s="20" t="s">
        <v>23</v>
      </c>
      <c r="B28" s="17">
        <f t="shared" ref="B28:C28" si="12">VAR(B$2:B$13)</f>
        <v>17.477272727272727</v>
      </c>
      <c r="C28" s="17">
        <f t="shared" si="12"/>
        <v>577.53787878787853</v>
      </c>
    </row>
    <row r="29" spans="1:6">
      <c r="A29" s="16" t="s">
        <v>24</v>
      </c>
      <c r="B29" s="17"/>
      <c r="C29" s="28"/>
    </row>
    <row r="30" spans="1:6">
      <c r="A30" s="20" t="s">
        <v>25</v>
      </c>
      <c r="B30" s="21">
        <f t="shared" ref="B30:C30" si="13">STDEV(B2:B13)</f>
        <v>4.180582821482278</v>
      </c>
      <c r="C30" s="21">
        <f t="shared" si="13"/>
        <v>24.032017784361731</v>
      </c>
    </row>
    <row r="31" spans="1:6">
      <c r="A31" s="8" t="s">
        <v>26</v>
      </c>
      <c r="B31" s="13">
        <f t="shared" ref="B31:C31" si="14">SKEW(B2:B13)</f>
        <v>-1.2877666379101895E-2</v>
      </c>
      <c r="C31" s="13">
        <f t="shared" si="14"/>
        <v>-0.19154012502233395</v>
      </c>
    </row>
    <row r="32" spans="1:6">
      <c r="A32" s="8" t="s">
        <v>27</v>
      </c>
      <c r="B32" s="13">
        <f t="shared" ref="B32:C32" si="15">KURT(B2:B13)</f>
        <v>-1.1835347049715246</v>
      </c>
      <c r="C32" s="13">
        <f t="shared" si="15"/>
        <v>-1.4017906164290803</v>
      </c>
    </row>
    <row r="34" spans="4:4" ht="15.75" customHeight="1">
      <c r="D34" s="29"/>
    </row>
  </sheetData>
  <mergeCells count="1">
    <mergeCell ref="A11:A13"/>
  </mergeCells>
  <pageMargins left="0.7" right="0.7" top="0.75" bottom="0.75" header="0.3" footer="0.3"/>
  <pageSetup paperSize="9" orientation="portrait" horizontalDpi="0" verticalDpi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Statistical Measures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 seli</cp:lastModifiedBy>
  <dcterms:created xsi:type="dcterms:W3CDTF">2021-07-11T22:28:28Z</dcterms:created>
  <dcterms:modified xsi:type="dcterms:W3CDTF">2021-07-11T22:28:28Z</dcterms:modified>
</cp:coreProperties>
</file>