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60" windowWidth="8595" windowHeight="7500" activeTab="3"/>
  </bookViews>
  <sheets>
    <sheet name="Index" sheetId="1" r:id="rId1"/>
    <sheet name="Assumptions" sheetId="2" r:id="rId2"/>
    <sheet name="Market Size Calculation" sheetId="3" r:id="rId3"/>
    <sheet name="Break-Even Analysis" sheetId="4" r:id="rId4"/>
    <sheet name="Yearly Earning" sheetId="5" r:id="rId5"/>
  </sheets>
  <calcPr calcId="144525"/>
</workbook>
</file>

<file path=xl/calcChain.xml><?xml version="1.0" encoding="utf-8"?>
<calcChain xmlns="http://schemas.openxmlformats.org/spreadsheetml/2006/main">
  <c r="E2" i="5" l="1"/>
  <c r="C2" i="5"/>
  <c r="F3" i="4"/>
  <c r="F4" i="4"/>
  <c r="F5" i="4"/>
  <c r="F6" i="4"/>
  <c r="F7" i="4"/>
  <c r="F8" i="4"/>
  <c r="F2" i="4"/>
  <c r="D3" i="4"/>
  <c r="D4" i="4"/>
  <c r="D5" i="4"/>
  <c r="D6" i="4"/>
  <c r="D7" i="4"/>
  <c r="D8" i="4"/>
  <c r="D2" i="4"/>
  <c r="D4" i="3"/>
  <c r="D3" i="3"/>
  <c r="D2" i="3"/>
</calcChain>
</file>

<file path=xl/sharedStrings.xml><?xml version="1.0" encoding="utf-8"?>
<sst xmlns="http://schemas.openxmlformats.org/spreadsheetml/2006/main" count="34" uniqueCount="32">
  <si>
    <t>INDEX</t>
  </si>
  <si>
    <t>Assumptions</t>
  </si>
  <si>
    <t>Market Size Estimate</t>
  </si>
  <si>
    <t>Break Even Analysis</t>
  </si>
  <si>
    <t>Yearly Earning</t>
  </si>
  <si>
    <t>Parameter</t>
  </si>
  <si>
    <t>Number of widows in Manipur</t>
  </si>
  <si>
    <t>Estimated SHG Size</t>
  </si>
  <si>
    <t>Product Type</t>
  </si>
  <si>
    <t>Monthly Production per Woman (units)</t>
  </si>
  <si>
    <t>Selling Price per Unit (INR)</t>
  </si>
  <si>
    <t>Variable Cost per Unit (INR)</t>
  </si>
  <si>
    <t>Fixed Costs (INR)</t>
  </si>
  <si>
    <t>Amount</t>
  </si>
  <si>
    <t>Handloom Fabric</t>
  </si>
  <si>
    <t>Market</t>
  </si>
  <si>
    <t>Demand (INR Million)</t>
  </si>
  <si>
    <t>Share of SHG (%)</t>
  </si>
  <si>
    <t>Estimated Revenue (INR Million)</t>
  </si>
  <si>
    <t>Local</t>
  </si>
  <si>
    <t>National</t>
  </si>
  <si>
    <t>Export</t>
  </si>
  <si>
    <t>Fixed Cost</t>
  </si>
  <si>
    <t>Variable Cost</t>
  </si>
  <si>
    <t>Total Cost</t>
  </si>
  <si>
    <t>Sales Revenue</t>
  </si>
  <si>
    <t>Unit of Output</t>
  </si>
  <si>
    <t>Profit/loss</t>
  </si>
  <si>
    <t>Monthly Revenue per Woman (INR)</t>
  </si>
  <si>
    <t>Variable Costs per Unit (INR)</t>
  </si>
  <si>
    <t>Monthly Earnings per Woman (INR)</t>
  </si>
  <si>
    <t>Yearly Earnings per Woman (INR)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</si>
</sst>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 tint="-0.749992370372631"/>
      <name val="Roboto Light"/>
    </font>
    <font>
      <b/>
      <sz val="20"/>
      <color theme="7" tint="-0.749992370372631"/>
      <name val="Roboto Light"/>
    </font>
    <font>
      <b/>
      <sz val="10"/>
      <color theme="1"/>
      <name val="Roboto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7" tint="-0.749992370372631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right"/>
    </xf>
    <xf numFmtId="0" fontId="3" fillId="0" borderId="2" xfId="1" applyFont="1" applyBorder="1"/>
    <xf numFmtId="0" fontId="4" fillId="0" borderId="2" xfId="1" applyFont="1" applyBorder="1" applyAlignment="1">
      <alignment horizontal="centerContinuous"/>
    </xf>
    <xf numFmtId="0" fontId="0" fillId="3" borderId="0" xfId="0" applyFill="1"/>
    <xf numFmtId="0" fontId="2" fillId="3" borderId="0" xfId="0" applyFont="1" applyFill="1"/>
    <xf numFmtId="0" fontId="5" fillId="3" borderId="0" xfId="0" applyFont="1" applyFill="1"/>
    <xf numFmtId="3" fontId="0" fillId="0" borderId="1" xfId="0" applyNumberFormat="1" applyBorder="1"/>
    <xf numFmtId="0" fontId="0" fillId="0" borderId="0" xfId="0"/>
    <xf numFmtId="3" fontId="0" fillId="0" borderId="0" xfId="0" applyNumberFormat="1"/>
    <xf numFmtId="0" fontId="6" fillId="2" borderId="1" xfId="0" applyFont="1" applyFill="1" applyBorder="1"/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horizontal="center" vertical="top"/>
    </xf>
    <xf numFmtId="3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3" fontId="0" fillId="4" borderId="0" xfId="0" applyNumberFormat="1" applyFill="1"/>
    <xf numFmtId="0" fontId="2" fillId="2" borderId="1" xfId="0" applyFont="1" applyFill="1" applyBorder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showGridLines="0" workbookViewId="0">
      <selection activeCell="E20" sqref="E20"/>
    </sheetView>
  </sheetViews>
  <sheetFormatPr defaultRowHeight="15"/>
  <sheetData>
    <row r="2" spans="1:14" ht="27" thickBot="1">
      <c r="A2" s="1"/>
      <c r="B2" s="5"/>
      <c r="C2" s="5"/>
      <c r="D2" s="5"/>
      <c r="E2" s="5"/>
      <c r="F2" s="5"/>
      <c r="G2" s="6" t="s">
        <v>0</v>
      </c>
      <c r="H2" s="6"/>
      <c r="I2" s="6"/>
      <c r="J2" s="5"/>
      <c r="K2" s="5"/>
      <c r="L2" s="5"/>
      <c r="M2" s="5"/>
      <c r="N2" s="5"/>
    </row>
    <row r="4" spans="1:14">
      <c r="E4" s="7"/>
      <c r="F4" s="8">
        <v>1</v>
      </c>
      <c r="G4" s="8"/>
      <c r="H4" s="9"/>
      <c r="I4" s="8" t="s">
        <v>1</v>
      </c>
      <c r="J4" s="8"/>
      <c r="K4" s="7"/>
    </row>
    <row r="5" spans="1:14">
      <c r="E5" s="7"/>
      <c r="F5" s="8"/>
      <c r="G5" s="8"/>
      <c r="H5" s="8"/>
      <c r="I5" s="8"/>
      <c r="J5" s="8"/>
      <c r="K5" s="7"/>
    </row>
    <row r="6" spans="1:14">
      <c r="E6" s="7"/>
      <c r="F6" s="8">
        <v>2</v>
      </c>
      <c r="G6" s="8"/>
      <c r="H6" s="8"/>
      <c r="I6" s="8" t="s">
        <v>2</v>
      </c>
      <c r="J6" s="8"/>
      <c r="K6" s="7"/>
    </row>
    <row r="7" spans="1:14">
      <c r="E7" s="7"/>
      <c r="F7" s="8"/>
      <c r="G7" s="8"/>
      <c r="H7" s="8"/>
      <c r="I7" s="8"/>
      <c r="J7" s="8"/>
      <c r="K7" s="7"/>
    </row>
    <row r="8" spans="1:14">
      <c r="E8" s="7"/>
      <c r="F8" s="8">
        <v>3</v>
      </c>
      <c r="G8" s="8"/>
      <c r="H8" s="8"/>
      <c r="I8" s="8" t="s">
        <v>3</v>
      </c>
      <c r="J8" s="8"/>
      <c r="K8" s="7"/>
    </row>
    <row r="9" spans="1:14">
      <c r="E9" s="7"/>
      <c r="F9" s="8"/>
      <c r="G9" s="8"/>
      <c r="H9" s="8"/>
      <c r="I9" s="8"/>
      <c r="J9" s="8"/>
      <c r="K9" s="7"/>
    </row>
    <row r="10" spans="1:14">
      <c r="E10" s="7"/>
      <c r="F10" s="8">
        <v>4</v>
      </c>
      <c r="G10" s="8"/>
      <c r="H10" s="8"/>
      <c r="I10" s="8" t="s">
        <v>4</v>
      </c>
      <c r="J10" s="8"/>
      <c r="K10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0" sqref="B10"/>
    </sheetView>
  </sheetViews>
  <sheetFormatPr defaultRowHeight="15"/>
  <cols>
    <col min="1" max="1" width="36.42578125" bestFit="1" customWidth="1"/>
    <col min="2" max="2" width="17" customWidth="1"/>
  </cols>
  <sheetData>
    <row r="1" spans="1:2" ht="15.75">
      <c r="A1" s="13" t="s">
        <v>5</v>
      </c>
      <c r="B1" s="13" t="s">
        <v>13</v>
      </c>
    </row>
    <row r="2" spans="1:2">
      <c r="A2" s="2" t="s">
        <v>6</v>
      </c>
      <c r="B2" s="10">
        <v>20000</v>
      </c>
    </row>
    <row r="3" spans="1:2">
      <c r="A3" s="2" t="s">
        <v>7</v>
      </c>
      <c r="B3" s="2">
        <v>50</v>
      </c>
    </row>
    <row r="4" spans="1:2">
      <c r="A4" s="2" t="s">
        <v>8</v>
      </c>
      <c r="B4" s="4" t="s">
        <v>14</v>
      </c>
    </row>
    <row r="5" spans="1:2">
      <c r="A5" s="2" t="s">
        <v>9</v>
      </c>
      <c r="B5" s="2">
        <v>100</v>
      </c>
    </row>
    <row r="6" spans="1:2">
      <c r="A6" s="2" t="s">
        <v>10</v>
      </c>
      <c r="B6" s="2">
        <v>500</v>
      </c>
    </row>
    <row r="7" spans="1:2">
      <c r="A7" s="2" t="s">
        <v>11</v>
      </c>
      <c r="B7" s="2">
        <v>100</v>
      </c>
    </row>
    <row r="8" spans="1:2">
      <c r="A8" s="2" t="s">
        <v>12</v>
      </c>
      <c r="B8" s="10"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7" sqref="B7"/>
    </sheetView>
  </sheetViews>
  <sheetFormatPr defaultRowHeight="15"/>
  <cols>
    <col min="1" max="1" width="13.140625" customWidth="1"/>
    <col min="2" max="2" width="31.7109375" customWidth="1"/>
    <col min="3" max="3" width="25.42578125" customWidth="1"/>
    <col min="4" max="4" width="36.42578125" customWidth="1"/>
  </cols>
  <sheetData>
    <row r="1" spans="1:4" ht="15.75">
      <c r="A1" s="15" t="s">
        <v>15</v>
      </c>
      <c r="B1" s="15" t="s">
        <v>16</v>
      </c>
      <c r="C1" s="15" t="s">
        <v>17</v>
      </c>
      <c r="D1" s="15" t="s">
        <v>18</v>
      </c>
    </row>
    <row r="2" spans="1:4">
      <c r="A2" s="17" t="s">
        <v>19</v>
      </c>
      <c r="B2" s="16">
        <v>5</v>
      </c>
      <c r="C2" s="16">
        <v>10</v>
      </c>
      <c r="D2" s="16">
        <f>B2*10%</f>
        <v>0.5</v>
      </c>
    </row>
    <row r="3" spans="1:4">
      <c r="A3" s="17" t="s">
        <v>20</v>
      </c>
      <c r="B3" s="16">
        <v>30</v>
      </c>
      <c r="C3" s="16">
        <v>2</v>
      </c>
      <c r="D3" s="16">
        <f>B3*2%</f>
        <v>0.6</v>
      </c>
    </row>
    <row r="4" spans="1:4">
      <c r="A4" s="17" t="s">
        <v>21</v>
      </c>
      <c r="B4" s="16">
        <v>15</v>
      </c>
      <c r="C4" s="16">
        <v>1</v>
      </c>
      <c r="D4" s="16">
        <f>B4*1%</f>
        <v>0.15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E13" sqref="E13"/>
    </sheetView>
  </sheetViews>
  <sheetFormatPr defaultRowHeight="15"/>
  <cols>
    <col min="1" max="1" width="15.5703125" bestFit="1" customWidth="1"/>
    <col min="2" max="2" width="10.7109375" bestFit="1" customWidth="1"/>
    <col min="3" max="3" width="14.140625" bestFit="1" customWidth="1"/>
    <col min="4" max="4" width="10.7109375" bestFit="1" customWidth="1"/>
    <col min="5" max="5" width="14" bestFit="1" customWidth="1"/>
    <col min="6" max="6" width="11.140625" bestFit="1" customWidth="1"/>
    <col min="7" max="8" width="8.28515625" bestFit="1" customWidth="1"/>
  </cols>
  <sheetData>
    <row r="1" spans="1:8" ht="49.5" customHeight="1">
      <c r="A1" s="14" t="s">
        <v>26</v>
      </c>
      <c r="B1" s="14" t="s">
        <v>22</v>
      </c>
      <c r="C1" s="14" t="s">
        <v>23</v>
      </c>
      <c r="D1" s="14" t="s">
        <v>24</v>
      </c>
      <c r="E1" s="14" t="s">
        <v>25</v>
      </c>
      <c r="F1" s="15" t="s">
        <v>27</v>
      </c>
      <c r="G1" s="3"/>
      <c r="H1" s="3"/>
    </row>
    <row r="2" spans="1:8">
      <c r="A2">
        <v>0</v>
      </c>
      <c r="B2" s="12">
        <v>10000</v>
      </c>
      <c r="C2">
        <v>0</v>
      </c>
      <c r="D2" s="12">
        <f>B2+C2</f>
        <v>10000</v>
      </c>
      <c r="E2">
        <v>0</v>
      </c>
      <c r="F2" s="12">
        <f>E2-D2</f>
        <v>-10000</v>
      </c>
    </row>
    <row r="3" spans="1:8">
      <c r="A3">
        <v>20</v>
      </c>
      <c r="B3" s="12">
        <v>10000</v>
      </c>
      <c r="C3" s="12">
        <v>2000</v>
      </c>
      <c r="D3" s="12">
        <f t="shared" ref="D3:D8" si="0">B3+C3</f>
        <v>12000</v>
      </c>
      <c r="E3" s="12">
        <v>4000</v>
      </c>
      <c r="F3" s="12">
        <f t="shared" ref="F3:F8" si="1">E3-D3</f>
        <v>-8000</v>
      </c>
    </row>
    <row r="4" spans="1:8">
      <c r="A4">
        <v>40</v>
      </c>
      <c r="B4" s="12">
        <v>10000</v>
      </c>
      <c r="C4" s="12">
        <v>4000</v>
      </c>
      <c r="D4" s="12">
        <f t="shared" si="0"/>
        <v>14000</v>
      </c>
      <c r="E4" s="12">
        <v>8000</v>
      </c>
      <c r="F4" s="12">
        <f t="shared" si="1"/>
        <v>-6000</v>
      </c>
    </row>
    <row r="5" spans="1:8">
      <c r="A5" s="11">
        <v>60</v>
      </c>
      <c r="B5" s="12">
        <v>10000</v>
      </c>
      <c r="C5" s="12">
        <v>6000</v>
      </c>
      <c r="D5" s="12">
        <f t="shared" si="0"/>
        <v>16000</v>
      </c>
      <c r="E5" s="12">
        <v>12000</v>
      </c>
      <c r="F5" s="12">
        <f t="shared" si="1"/>
        <v>-4000</v>
      </c>
    </row>
    <row r="6" spans="1:8">
      <c r="A6" s="11">
        <v>80</v>
      </c>
      <c r="B6" s="12">
        <v>10000</v>
      </c>
      <c r="C6" s="12">
        <v>8000</v>
      </c>
      <c r="D6" s="12">
        <f t="shared" si="0"/>
        <v>18000</v>
      </c>
      <c r="E6" s="12">
        <v>16000</v>
      </c>
      <c r="F6" s="12">
        <f t="shared" si="1"/>
        <v>-2000</v>
      </c>
    </row>
    <row r="7" spans="1:8">
      <c r="A7" s="11">
        <v>100</v>
      </c>
      <c r="B7" s="12">
        <v>10000</v>
      </c>
      <c r="C7" s="12">
        <v>10000</v>
      </c>
      <c r="D7" s="12">
        <f t="shared" si="0"/>
        <v>20000</v>
      </c>
      <c r="E7" s="12">
        <v>20000</v>
      </c>
      <c r="F7" s="18">
        <f t="shared" si="1"/>
        <v>0</v>
      </c>
    </row>
    <row r="8" spans="1:8">
      <c r="A8" s="11">
        <v>120</v>
      </c>
      <c r="B8" s="12">
        <v>10000</v>
      </c>
      <c r="C8" s="12">
        <v>12000</v>
      </c>
      <c r="D8" s="12">
        <f t="shared" si="0"/>
        <v>22000</v>
      </c>
      <c r="E8" s="12">
        <v>24000</v>
      </c>
      <c r="F8" s="12">
        <f t="shared" si="1"/>
        <v>2000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5" sqref="E5"/>
    </sheetView>
  </sheetViews>
  <sheetFormatPr defaultRowHeight="15"/>
  <cols>
    <col min="1" max="1" width="36.42578125" bestFit="1" customWidth="1"/>
    <col min="2" max="2" width="36.7109375" bestFit="1" customWidth="1"/>
    <col min="3" max="4" width="33.42578125" bestFit="1" customWidth="1"/>
    <col min="5" max="5" width="26.85546875" bestFit="1" customWidth="1"/>
    <col min="6" max="6" width="31" bestFit="1" customWidth="1"/>
  </cols>
  <sheetData>
    <row r="1" spans="1:6">
      <c r="A1" s="19" t="s">
        <v>9</v>
      </c>
      <c r="B1" s="19" t="s">
        <v>10</v>
      </c>
      <c r="C1" s="19" t="s">
        <v>28</v>
      </c>
      <c r="D1" s="19" t="s">
        <v>29</v>
      </c>
      <c r="E1" s="19" t="s">
        <v>30</v>
      </c>
      <c r="F1" s="19" t="s">
        <v>31</v>
      </c>
    </row>
    <row r="2" spans="1:6">
      <c r="A2" s="2">
        <v>100</v>
      </c>
      <c r="B2" s="2">
        <v>500</v>
      </c>
      <c r="C2" s="2">
        <f>A2*B2</f>
        <v>50000</v>
      </c>
      <c r="D2" s="2">
        <v>100</v>
      </c>
      <c r="E2" s="2">
        <f>C2-A2*D2</f>
        <v>40000</v>
      </c>
      <c r="F2" s="10">
        <v>480000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Assumptions</vt:lpstr>
      <vt:lpstr>Market Size Calculation</vt:lpstr>
      <vt:lpstr>Break-Even Analysis</vt:lpstr>
      <vt:lpstr>Yearly Earning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VISHAL</cp:lastModifiedBy>
  <dcterms:created xsi:type="dcterms:W3CDTF">2024-09-27T09:08:11Z</dcterms:created>
  <dcterms:modified xsi:type="dcterms:W3CDTF">2024-09-27T17:10:08Z</dcterms:modified>
</cp:coreProperties>
</file>