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COX - CIAM\"/>
    </mc:Choice>
  </mc:AlternateContent>
  <bookViews>
    <workbookView xWindow="-108" yWindow="-108" windowWidth="19416" windowHeight="10416"/>
  </bookViews>
  <sheets>
    <sheet name="Sheet1" sheetId="4" r:id="rId1"/>
    <sheet name="Sheet2" sheetId="5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4" l="1"/>
  <c r="I31" i="4"/>
  <c r="D35" i="4"/>
  <c r="D34" i="4"/>
  <c r="D33" i="4"/>
  <c r="D32" i="4"/>
  <c r="D31" i="4"/>
  <c r="I32" i="4" l="1"/>
  <c r="I33" i="4" s="1"/>
  <c r="I34" i="4" s="1"/>
  <c r="I35" i="4" s="1"/>
  <c r="D36" i="4"/>
  <c r="E52" i="4"/>
  <c r="E53" i="4"/>
  <c r="E54" i="4"/>
  <c r="E55" i="4"/>
  <c r="E56" i="4"/>
  <c r="E51" i="4"/>
  <c r="E61" i="4"/>
  <c r="E62" i="4"/>
  <c r="E63" i="4"/>
  <c r="E64" i="4"/>
  <c r="E65" i="4"/>
  <c r="E60" i="4"/>
  <c r="C30" i="4"/>
  <c r="C35" i="4"/>
  <c r="C33" i="4"/>
  <c r="C34" i="4"/>
  <c r="C32" i="4"/>
  <c r="C31" i="4"/>
  <c r="I36" i="4" l="1"/>
  <c r="I40" i="4"/>
  <c r="C10" i="4"/>
  <c r="C20" i="4" s="1"/>
  <c r="K10" i="4"/>
  <c r="I10" i="4" s="1"/>
  <c r="I11" i="4" s="1"/>
  <c r="I12" i="4" s="1"/>
  <c r="I13" i="4" s="1"/>
  <c r="I14" i="4" s="1"/>
  <c r="I15" i="4" s="1"/>
  <c r="J15" i="4" s="1"/>
  <c r="C15" i="4"/>
  <c r="C25" i="4" s="1"/>
  <c r="C11" i="4"/>
  <c r="C21" i="4" s="1"/>
  <c r="C13" i="4"/>
  <c r="C14" i="4"/>
  <c r="H45" i="4"/>
  <c r="G45" i="4"/>
  <c r="F45" i="4"/>
  <c r="E45" i="4"/>
  <c r="D45" i="4"/>
  <c r="H44" i="4"/>
  <c r="G44" i="4"/>
  <c r="F44" i="4"/>
  <c r="E44" i="4"/>
  <c r="D44" i="4"/>
  <c r="H43" i="4"/>
  <c r="G43" i="4"/>
  <c r="F43" i="4"/>
  <c r="E43" i="4"/>
  <c r="D43" i="4"/>
  <c r="H42" i="4"/>
  <c r="G42" i="4"/>
  <c r="F42" i="4"/>
  <c r="E42" i="4"/>
  <c r="D42" i="4"/>
  <c r="H41" i="4"/>
  <c r="G41" i="4"/>
  <c r="F41" i="4"/>
  <c r="E41" i="4"/>
  <c r="D41" i="4"/>
  <c r="H40" i="4"/>
  <c r="G40" i="4"/>
  <c r="F40" i="4"/>
  <c r="E40" i="4"/>
  <c r="D40" i="4"/>
  <c r="D46" i="4" s="1"/>
  <c r="H36" i="4"/>
  <c r="G36" i="4"/>
  <c r="F36" i="4"/>
  <c r="E36" i="4"/>
  <c r="C45" i="4"/>
  <c r="C44" i="4"/>
  <c r="C43" i="4"/>
  <c r="C42" i="4"/>
  <c r="C41" i="4"/>
  <c r="C40" i="4"/>
  <c r="D25" i="4"/>
  <c r="E25" i="4"/>
  <c r="F25" i="4"/>
  <c r="G25" i="4"/>
  <c r="H25" i="4"/>
  <c r="C12" i="4"/>
  <c r="J40" i="4" l="1"/>
  <c r="I41" i="4"/>
  <c r="I25" i="4"/>
  <c r="J25" i="4" s="1"/>
  <c r="I16" i="4"/>
  <c r="F46" i="4"/>
  <c r="G46" i="4"/>
  <c r="J31" i="4"/>
  <c r="H46" i="4"/>
  <c r="E46" i="4"/>
  <c r="C46" i="4"/>
  <c r="C36" i="4"/>
  <c r="J30" i="4"/>
  <c r="C16" i="4"/>
  <c r="C16" i="5"/>
  <c r="D2" i="5"/>
  <c r="F2" i="5" s="1"/>
  <c r="D3" i="5"/>
  <c r="D4" i="5"/>
  <c r="F4" i="5" s="1"/>
  <c r="D5" i="5"/>
  <c r="D1" i="5"/>
  <c r="G21" i="4"/>
  <c r="J41" i="4" l="1"/>
  <c r="I42" i="4"/>
  <c r="J42" i="4" s="1"/>
  <c r="J32" i="4"/>
  <c r="D16" i="4"/>
  <c r="E16" i="4"/>
  <c r="F16" i="4"/>
  <c r="G16" i="4"/>
  <c r="H16" i="4"/>
  <c r="H24" i="4"/>
  <c r="H21" i="4"/>
  <c r="D21" i="4"/>
  <c r="E21" i="4"/>
  <c r="F21" i="4"/>
  <c r="D22" i="4"/>
  <c r="E22" i="4"/>
  <c r="F22" i="4"/>
  <c r="G22" i="4"/>
  <c r="H22" i="4"/>
  <c r="D23" i="4"/>
  <c r="E23" i="4"/>
  <c r="F23" i="4"/>
  <c r="G23" i="4"/>
  <c r="H23" i="4"/>
  <c r="D24" i="4"/>
  <c r="E24" i="4"/>
  <c r="F24" i="4"/>
  <c r="G24" i="4"/>
  <c r="D20" i="4"/>
  <c r="E20" i="4"/>
  <c r="F20" i="4"/>
  <c r="G20" i="4"/>
  <c r="C22" i="4"/>
  <c r="C23" i="4"/>
  <c r="C24" i="4"/>
  <c r="J11" i="4"/>
  <c r="J12" i="4"/>
  <c r="J13" i="4"/>
  <c r="J14" i="4"/>
  <c r="I21" i="4"/>
  <c r="I22" i="4"/>
  <c r="I23" i="4"/>
  <c r="I24" i="4"/>
  <c r="I20" i="4"/>
  <c r="I43" i="4" l="1"/>
  <c r="J43" i="4" s="1"/>
  <c r="J33" i="4"/>
  <c r="C26" i="4"/>
  <c r="I26" i="4"/>
  <c r="D26" i="4"/>
  <c r="J23" i="4"/>
  <c r="G26" i="4"/>
  <c r="F26" i="4"/>
  <c r="J24" i="4"/>
  <c r="E26" i="4"/>
  <c r="J21" i="4"/>
  <c r="J22" i="4"/>
  <c r="I44" i="4" l="1"/>
  <c r="J34" i="4"/>
  <c r="J10" i="4"/>
  <c r="J16" i="4" s="1"/>
  <c r="H20" i="4"/>
  <c r="J44" i="4" l="1"/>
  <c r="I45" i="4"/>
  <c r="J45" i="4" s="1"/>
  <c r="J35" i="4"/>
  <c r="J36" i="4" s="1"/>
  <c r="J20" i="4"/>
  <c r="J26" i="4" s="1"/>
  <c r="H26" i="4"/>
  <c r="J46" i="4" l="1"/>
  <c r="I46" i="4"/>
</calcChain>
</file>

<file path=xl/sharedStrings.xml><?xml version="1.0" encoding="utf-8"?>
<sst xmlns="http://schemas.openxmlformats.org/spreadsheetml/2006/main" count="94" uniqueCount="32">
  <si>
    <t>Total</t>
  </si>
  <si>
    <t>Resource</t>
  </si>
  <si>
    <t>Budget</t>
  </si>
  <si>
    <t>Balance</t>
  </si>
  <si>
    <t>Shital</t>
  </si>
  <si>
    <t>Shalini</t>
  </si>
  <si>
    <t>Sharmila</t>
  </si>
  <si>
    <t>Dhanaji</t>
  </si>
  <si>
    <t>Dipesh</t>
  </si>
  <si>
    <t>Rate/HC</t>
  </si>
  <si>
    <t>COX CIAM Data Engg &amp; Dashboard Support</t>
  </si>
  <si>
    <t>Jan'25</t>
  </si>
  <si>
    <t>Hrs</t>
  </si>
  <si>
    <t>Amt</t>
  </si>
  <si>
    <t>Feb'25</t>
  </si>
  <si>
    <t>Mar'25</t>
  </si>
  <si>
    <t>Harshala</t>
  </si>
  <si>
    <t>Actual Hours</t>
  </si>
  <si>
    <t>Accured Hours</t>
  </si>
  <si>
    <t>Accrued Billing</t>
  </si>
  <si>
    <t>Actual Billing</t>
  </si>
  <si>
    <t>Hourly Rate</t>
  </si>
  <si>
    <t>1 – Shital Manke</t>
  </si>
  <si>
    <t>2 – Dhanaji Patil</t>
  </si>
  <si>
    <t>3 – Shalini Dwivedi</t>
  </si>
  <si>
    <t>4 – Sharmila Srinivasan</t>
  </si>
  <si>
    <t>5 - Dipesh Musale</t>
  </si>
  <si>
    <t>6 - Harshala Pailwan</t>
  </si>
  <si>
    <t>Resource Name</t>
  </si>
  <si>
    <t>Total Hours Jan'25</t>
  </si>
  <si>
    <t xml:space="preserve">Template Used for Sharing the Accrued Billing </t>
  </si>
  <si>
    <t xml:space="preserve">Template Used for Sharing the Actual Billing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</si>
</sst>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0" xfId="0" applyNumberFormat="1"/>
    <xf numFmtId="0" fontId="0" fillId="0" borderId="1" xfId="0" applyBorder="1"/>
    <xf numFmtId="44" fontId="4" fillId="0" borderId="1" xfId="1" applyFont="1" applyBorder="1"/>
    <xf numFmtId="44" fontId="3" fillId="0" borderId="1" xfId="1" applyFont="1" applyBorder="1"/>
    <xf numFmtId="44" fontId="5" fillId="0" borderId="1" xfId="1" applyFont="1" applyBorder="1"/>
    <xf numFmtId="0" fontId="2" fillId="0" borderId="1" xfId="0" applyFont="1" applyBorder="1"/>
    <xf numFmtId="44" fontId="6" fillId="0" borderId="1" xfId="0" applyNumberFormat="1" applyFont="1" applyBorder="1"/>
    <xf numFmtId="44" fontId="7" fillId="0" borderId="1" xfId="0" applyNumberFormat="1" applyFont="1" applyBorder="1"/>
    <xf numFmtId="44" fontId="8" fillId="0" borderId="1" xfId="0" applyNumberFormat="1" applyFont="1" applyBorder="1"/>
    <xf numFmtId="0" fontId="10" fillId="0" borderId="0" xfId="0" applyFont="1"/>
    <xf numFmtId="0" fontId="0" fillId="2" borderId="0" xfId="0" applyFill="1"/>
    <xf numFmtId="0" fontId="2" fillId="3" borderId="1" xfId="0" applyFont="1" applyFill="1" applyBorder="1"/>
    <xf numFmtId="0" fontId="11" fillId="5" borderId="1" xfId="0" applyFont="1" applyFill="1" applyBorder="1"/>
    <xf numFmtId="0" fontId="11" fillId="4" borderId="1" xfId="0" applyFont="1" applyFill="1" applyBorder="1"/>
    <xf numFmtId="44" fontId="2" fillId="0" borderId="1" xfId="1" applyFont="1" applyBorder="1"/>
    <xf numFmtId="0" fontId="11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8" fontId="13" fillId="0" borderId="7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44" fontId="14" fillId="0" borderId="1" xfId="1" applyFont="1" applyBorder="1"/>
    <xf numFmtId="44" fontId="15" fillId="0" borderId="1" xfId="0" applyNumberFormat="1" applyFont="1" applyBorder="1"/>
    <xf numFmtId="0" fontId="2" fillId="6" borderId="8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99"/>
      <color rgb="FF6666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showGridLines="0" tabSelected="1" topLeftCell="A41" workbookViewId="0">
      <selection activeCell="E60" sqref="E60:E65"/>
    </sheetView>
  </sheetViews>
  <sheetFormatPr defaultRowHeight="14.4" x14ac:dyDescent="0.3"/>
  <cols>
    <col min="1" max="1" width="2.6640625" customWidth="1"/>
    <col min="2" max="2" width="17.88671875" customWidth="1"/>
    <col min="3" max="3" width="21" customWidth="1"/>
    <col min="4" max="4" width="19.44140625" customWidth="1"/>
    <col min="5" max="5" width="19" customWidth="1"/>
    <col min="6" max="8" width="11.21875" hidden="1" customWidth="1"/>
    <col min="9" max="9" width="27.21875" customWidth="1"/>
    <col min="10" max="10" width="26.33203125" customWidth="1"/>
  </cols>
  <sheetData>
    <row r="1" spans="1:11" ht="25.8" x14ac:dyDescent="0.5">
      <c r="A1" s="10" t="s">
        <v>10</v>
      </c>
    </row>
    <row r="2" spans="1:11" ht="6" customHeight="1" x14ac:dyDescent="0.3">
      <c r="A2" s="11"/>
      <c r="B2" s="11"/>
      <c r="C2" s="11"/>
      <c r="D2" s="11"/>
      <c r="E2" s="11"/>
      <c r="F2" s="11"/>
      <c r="G2" s="11"/>
    </row>
    <row r="3" spans="1:11" ht="6" customHeight="1" x14ac:dyDescent="0.3"/>
    <row r="4" spans="1:11" ht="6" customHeight="1" x14ac:dyDescent="0.3"/>
    <row r="5" spans="1:11" ht="6" customHeight="1" x14ac:dyDescent="0.3"/>
    <row r="6" spans="1:11" x14ac:dyDescent="0.3">
      <c r="B6" s="12" t="s">
        <v>9</v>
      </c>
      <c r="C6" s="15">
        <v>38.25</v>
      </c>
    </row>
    <row r="8" spans="1:11" ht="21" x14ac:dyDescent="0.3">
      <c r="B8" s="36" t="s">
        <v>18</v>
      </c>
      <c r="C8" s="37"/>
      <c r="D8" s="37"/>
      <c r="E8" s="37"/>
      <c r="F8" s="37"/>
      <c r="G8" s="37"/>
      <c r="H8" s="37"/>
      <c r="I8" s="37"/>
      <c r="J8" s="37"/>
    </row>
    <row r="9" spans="1:11" ht="15.6" x14ac:dyDescent="0.3">
      <c r="B9" s="13" t="s">
        <v>1</v>
      </c>
      <c r="C9" s="25" t="s">
        <v>11</v>
      </c>
      <c r="D9" s="25" t="s">
        <v>14</v>
      </c>
      <c r="E9" s="25" t="s">
        <v>15</v>
      </c>
      <c r="F9" s="25"/>
      <c r="G9" s="25"/>
      <c r="H9" s="25"/>
      <c r="I9" s="25" t="s">
        <v>2</v>
      </c>
      <c r="J9" s="25" t="s">
        <v>3</v>
      </c>
    </row>
    <row r="10" spans="1:11" x14ac:dyDescent="0.3">
      <c r="B10" s="2" t="s">
        <v>4</v>
      </c>
      <c r="C10" s="21">
        <f>17*8</f>
        <v>136</v>
      </c>
      <c r="D10" s="22"/>
      <c r="E10" s="21"/>
      <c r="F10" s="23"/>
      <c r="G10" s="23"/>
      <c r="H10" s="24"/>
      <c r="I10" s="18">
        <f>K10</f>
        <v>480</v>
      </c>
      <c r="J10" s="31">
        <f>I10-(SUM(C10:H10))</f>
        <v>344</v>
      </c>
      <c r="K10">
        <f>20*8*3</f>
        <v>480</v>
      </c>
    </row>
    <row r="11" spans="1:11" x14ac:dyDescent="0.3">
      <c r="B11" s="2" t="s">
        <v>5</v>
      </c>
      <c r="C11" s="21">
        <f>17*8</f>
        <v>136</v>
      </c>
      <c r="D11" s="22"/>
      <c r="E11" s="21"/>
      <c r="F11" s="23"/>
      <c r="G11" s="23"/>
      <c r="H11" s="24"/>
      <c r="I11" s="18">
        <f>I10</f>
        <v>480</v>
      </c>
      <c r="J11" s="31">
        <f t="shared" ref="J11:J14" si="0">I11-(SUM(C11:H11))</f>
        <v>344</v>
      </c>
    </row>
    <row r="12" spans="1:11" x14ac:dyDescent="0.3">
      <c r="B12" s="2" t="s">
        <v>6</v>
      </c>
      <c r="C12" s="21">
        <f>16*8</f>
        <v>128</v>
      </c>
      <c r="D12" s="22"/>
      <c r="E12" s="21"/>
      <c r="F12" s="23"/>
      <c r="G12" s="23"/>
      <c r="H12" s="24"/>
      <c r="I12" s="18">
        <f>I11</f>
        <v>480</v>
      </c>
      <c r="J12" s="31">
        <f t="shared" si="0"/>
        <v>352</v>
      </c>
    </row>
    <row r="13" spans="1:11" x14ac:dyDescent="0.3">
      <c r="B13" s="2" t="s">
        <v>7</v>
      </c>
      <c r="C13" s="21">
        <f>18*8</f>
        <v>144</v>
      </c>
      <c r="D13" s="22"/>
      <c r="E13" s="21"/>
      <c r="F13" s="23"/>
      <c r="G13" s="23"/>
      <c r="H13" s="24"/>
      <c r="I13" s="18">
        <f>I12</f>
        <v>480</v>
      </c>
      <c r="J13" s="31">
        <f t="shared" si="0"/>
        <v>336</v>
      </c>
    </row>
    <row r="14" spans="1:11" x14ac:dyDescent="0.3">
      <c r="B14" s="2" t="s">
        <v>8</v>
      </c>
      <c r="C14" s="21">
        <f>17*8</f>
        <v>136</v>
      </c>
      <c r="D14" s="22"/>
      <c r="E14" s="21"/>
      <c r="F14" s="23"/>
      <c r="G14" s="23"/>
      <c r="H14" s="24"/>
      <c r="I14" s="18">
        <f>I13</f>
        <v>480</v>
      </c>
      <c r="J14" s="31">
        <f t="shared" si="0"/>
        <v>344</v>
      </c>
    </row>
    <row r="15" spans="1:11" x14ac:dyDescent="0.3">
      <c r="B15" s="2" t="s">
        <v>16</v>
      </c>
      <c r="C15" s="21">
        <f>18*8</f>
        <v>144</v>
      </c>
      <c r="D15" s="22"/>
      <c r="E15" s="21"/>
      <c r="F15" s="23"/>
      <c r="G15" s="23"/>
      <c r="H15" s="24"/>
      <c r="I15" s="18">
        <f>I14</f>
        <v>480</v>
      </c>
      <c r="J15" s="31">
        <f t="shared" ref="J15" si="1">I15-(SUM(C15:H15))</f>
        <v>336</v>
      </c>
    </row>
    <row r="16" spans="1:11" x14ac:dyDescent="0.3">
      <c r="B16" s="6" t="s">
        <v>0</v>
      </c>
      <c r="C16" s="19">
        <f>SUM(C10:C15)</f>
        <v>824</v>
      </c>
      <c r="D16" s="19">
        <f t="shared" ref="D16:H16" si="2">SUM(D10:D14)</f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19">
        <f t="shared" si="2"/>
        <v>0</v>
      </c>
      <c r="I16" s="19">
        <f>SUM(I10:I15)</f>
        <v>2880</v>
      </c>
      <c r="J16" s="32">
        <f>SUM(J10:J15)</f>
        <v>2056</v>
      </c>
    </row>
    <row r="18" spans="2:10" ht="21" x14ac:dyDescent="0.3">
      <c r="B18" s="36" t="s">
        <v>19</v>
      </c>
      <c r="C18" s="37"/>
      <c r="D18" s="37"/>
      <c r="E18" s="37"/>
      <c r="F18" s="37"/>
      <c r="G18" s="37"/>
      <c r="H18" s="37"/>
      <c r="I18" s="37"/>
      <c r="J18" s="37"/>
    </row>
    <row r="19" spans="2:10" ht="15.6" x14ac:dyDescent="0.3">
      <c r="B19" s="13" t="s">
        <v>1</v>
      </c>
      <c r="C19" s="25" t="s">
        <v>11</v>
      </c>
      <c r="D19" s="25" t="s">
        <v>14</v>
      </c>
      <c r="E19" s="25" t="s">
        <v>15</v>
      </c>
      <c r="F19" s="25"/>
      <c r="G19" s="25"/>
      <c r="H19" s="25"/>
      <c r="I19" s="25" t="s">
        <v>2</v>
      </c>
      <c r="J19" s="25" t="s">
        <v>3</v>
      </c>
    </row>
    <row r="20" spans="2:10" x14ac:dyDescent="0.3">
      <c r="B20" s="2" t="s">
        <v>4</v>
      </c>
      <c r="C20" s="3">
        <f t="shared" ref="C20:C25" si="3">C10*$C$6</f>
        <v>5202</v>
      </c>
      <c r="D20" s="3">
        <f t="shared" ref="D20:H20" si="4">D10*$C$6</f>
        <v>0</v>
      </c>
      <c r="E20" s="3">
        <f t="shared" si="4"/>
        <v>0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5">
        <f t="shared" ref="I20:I25" si="5">I10*$C$6</f>
        <v>18360</v>
      </c>
      <c r="J20" s="33">
        <f>I20-(SUM(C20:H20))</f>
        <v>13158</v>
      </c>
    </row>
    <row r="21" spans="2:10" x14ac:dyDescent="0.3">
      <c r="B21" s="2" t="s">
        <v>5</v>
      </c>
      <c r="C21" s="3">
        <f t="shared" si="3"/>
        <v>5202</v>
      </c>
      <c r="D21" s="3">
        <f t="shared" ref="D21:H25" si="6">D11*$C$6</f>
        <v>0</v>
      </c>
      <c r="E21" s="3">
        <f t="shared" si="6"/>
        <v>0</v>
      </c>
      <c r="F21" s="4">
        <f t="shared" si="6"/>
        <v>0</v>
      </c>
      <c r="G21" s="4">
        <f t="shared" si="6"/>
        <v>0</v>
      </c>
      <c r="H21" s="4">
        <f t="shared" si="6"/>
        <v>0</v>
      </c>
      <c r="I21" s="5">
        <f t="shared" si="5"/>
        <v>18360</v>
      </c>
      <c r="J21" s="33">
        <f t="shared" ref="J21:J24" si="7">I21-(SUM(C21:H21))</f>
        <v>13158</v>
      </c>
    </row>
    <row r="22" spans="2:10" x14ac:dyDescent="0.3">
      <c r="B22" s="2" t="s">
        <v>6</v>
      </c>
      <c r="C22" s="3">
        <f t="shared" si="3"/>
        <v>4896</v>
      </c>
      <c r="D22" s="3">
        <f t="shared" si="6"/>
        <v>0</v>
      </c>
      <c r="E22" s="3">
        <f t="shared" si="6"/>
        <v>0</v>
      </c>
      <c r="F22" s="4">
        <f t="shared" si="6"/>
        <v>0</v>
      </c>
      <c r="G22" s="4">
        <f t="shared" si="6"/>
        <v>0</v>
      </c>
      <c r="H22" s="4">
        <f t="shared" si="6"/>
        <v>0</v>
      </c>
      <c r="I22" s="5">
        <f t="shared" si="5"/>
        <v>18360</v>
      </c>
      <c r="J22" s="33">
        <f t="shared" si="7"/>
        <v>13464</v>
      </c>
    </row>
    <row r="23" spans="2:10" x14ac:dyDescent="0.3">
      <c r="B23" s="2" t="s">
        <v>7</v>
      </c>
      <c r="C23" s="3">
        <f t="shared" si="3"/>
        <v>5508</v>
      </c>
      <c r="D23" s="3">
        <f t="shared" si="6"/>
        <v>0</v>
      </c>
      <c r="E23" s="3">
        <f t="shared" si="6"/>
        <v>0</v>
      </c>
      <c r="F23" s="4">
        <f t="shared" si="6"/>
        <v>0</v>
      </c>
      <c r="G23" s="4">
        <f t="shared" si="6"/>
        <v>0</v>
      </c>
      <c r="H23" s="4">
        <f t="shared" si="6"/>
        <v>0</v>
      </c>
      <c r="I23" s="5">
        <f t="shared" si="5"/>
        <v>18360</v>
      </c>
      <c r="J23" s="33">
        <f t="shared" si="7"/>
        <v>12852</v>
      </c>
    </row>
    <row r="24" spans="2:10" x14ac:dyDescent="0.3">
      <c r="B24" s="2" t="s">
        <v>8</v>
      </c>
      <c r="C24" s="3">
        <f t="shared" si="3"/>
        <v>5202</v>
      </c>
      <c r="D24" s="3">
        <f t="shared" si="6"/>
        <v>0</v>
      </c>
      <c r="E24" s="3">
        <f t="shared" si="6"/>
        <v>0</v>
      </c>
      <c r="F24" s="4">
        <f t="shared" si="6"/>
        <v>0</v>
      </c>
      <c r="G24" s="4">
        <f t="shared" si="6"/>
        <v>0</v>
      </c>
      <c r="H24" s="4">
        <f t="shared" si="6"/>
        <v>0</v>
      </c>
      <c r="I24" s="5">
        <f t="shared" si="5"/>
        <v>18360</v>
      </c>
      <c r="J24" s="33">
        <f t="shared" si="7"/>
        <v>13158</v>
      </c>
    </row>
    <row r="25" spans="2:10" x14ac:dyDescent="0.3">
      <c r="B25" s="2" t="s">
        <v>16</v>
      </c>
      <c r="C25" s="3">
        <f t="shared" si="3"/>
        <v>5508</v>
      </c>
      <c r="D25" s="3">
        <f t="shared" si="6"/>
        <v>0</v>
      </c>
      <c r="E25" s="3">
        <f t="shared" si="6"/>
        <v>0</v>
      </c>
      <c r="F25" s="4">
        <f t="shared" si="6"/>
        <v>0</v>
      </c>
      <c r="G25" s="4">
        <f t="shared" si="6"/>
        <v>0</v>
      </c>
      <c r="H25" s="4">
        <f t="shared" si="6"/>
        <v>0</v>
      </c>
      <c r="I25" s="5">
        <f t="shared" si="5"/>
        <v>18360</v>
      </c>
      <c r="J25" s="33">
        <f t="shared" ref="J25" si="8">I25-(SUM(C25:H25))</f>
        <v>12852</v>
      </c>
    </row>
    <row r="26" spans="2:10" x14ac:dyDescent="0.3">
      <c r="B26" s="6" t="s">
        <v>0</v>
      </c>
      <c r="C26" s="7">
        <f>SUM(C20:C25)</f>
        <v>31518</v>
      </c>
      <c r="D26" s="7">
        <f t="shared" ref="D26:H26" si="9">SUM(D20:D24)</f>
        <v>0</v>
      </c>
      <c r="E26" s="7">
        <f t="shared" si="9"/>
        <v>0</v>
      </c>
      <c r="F26" s="8">
        <f t="shared" si="9"/>
        <v>0</v>
      </c>
      <c r="G26" s="8">
        <f t="shared" si="9"/>
        <v>0</v>
      </c>
      <c r="H26" s="8">
        <f t="shared" si="9"/>
        <v>0</v>
      </c>
      <c r="I26" s="9">
        <f>SUM(I20:I25)</f>
        <v>110160</v>
      </c>
      <c r="J26" s="34">
        <f>SUM(J20:J25)</f>
        <v>78642</v>
      </c>
    </row>
    <row r="27" spans="2:10" x14ac:dyDescent="0.3">
      <c r="J27" s="1"/>
    </row>
    <row r="28" spans="2:10" ht="23.4" x14ac:dyDescent="0.3">
      <c r="B28" s="38" t="s">
        <v>17</v>
      </c>
      <c r="C28" s="38"/>
      <c r="D28" s="38"/>
      <c r="E28" s="38"/>
      <c r="F28" s="38"/>
      <c r="G28" s="38"/>
      <c r="H28" s="38"/>
      <c r="I28" s="38"/>
      <c r="J28" s="38"/>
    </row>
    <row r="29" spans="2:10" ht="15.6" x14ac:dyDescent="0.3">
      <c r="B29" s="14" t="s">
        <v>1</v>
      </c>
      <c r="C29" s="14" t="s">
        <v>11</v>
      </c>
      <c r="D29" s="14" t="s">
        <v>14</v>
      </c>
      <c r="E29" s="14" t="s">
        <v>15</v>
      </c>
      <c r="F29" s="14"/>
      <c r="G29" s="14"/>
      <c r="H29" s="14"/>
      <c r="I29" s="14" t="s">
        <v>2</v>
      </c>
      <c r="J29" s="14" t="s">
        <v>3</v>
      </c>
    </row>
    <row r="30" spans="2:10" x14ac:dyDescent="0.3">
      <c r="B30" s="2" t="s">
        <v>4</v>
      </c>
      <c r="C30" s="21">
        <f>16*8</f>
        <v>128</v>
      </c>
      <c r="D30" s="22">
        <f>19*8</f>
        <v>152</v>
      </c>
      <c r="E30" s="21"/>
      <c r="F30" s="23"/>
      <c r="G30" s="23"/>
      <c r="H30" s="24"/>
      <c r="I30" s="18">
        <v>440</v>
      </c>
      <c r="J30" s="31">
        <f>I30-(SUM(C30:H30))</f>
        <v>160</v>
      </c>
    </row>
    <row r="31" spans="2:10" x14ac:dyDescent="0.3">
      <c r="B31" s="2" t="s">
        <v>5</v>
      </c>
      <c r="C31" s="21">
        <f>17*8</f>
        <v>136</v>
      </c>
      <c r="D31" s="21">
        <f>19*8</f>
        <v>152</v>
      </c>
      <c r="E31" s="21"/>
      <c r="F31" s="23"/>
      <c r="G31" s="23"/>
      <c r="H31" s="24"/>
      <c r="I31" s="18">
        <f>I30</f>
        <v>440</v>
      </c>
      <c r="J31" s="31">
        <f t="shared" ref="J31:J35" si="10">I31-(SUM(C31:H31))</f>
        <v>152</v>
      </c>
    </row>
    <row r="32" spans="2:10" x14ac:dyDescent="0.3">
      <c r="B32" s="2" t="s">
        <v>6</v>
      </c>
      <c r="C32" s="21">
        <f>16*8</f>
        <v>128</v>
      </c>
      <c r="D32" s="21">
        <f>18*8</f>
        <v>144</v>
      </c>
      <c r="E32" s="21"/>
      <c r="F32" s="23"/>
      <c r="G32" s="23"/>
      <c r="H32" s="24"/>
      <c r="I32" s="18">
        <f t="shared" ref="I32:I35" si="11">I31</f>
        <v>440</v>
      </c>
      <c r="J32" s="31">
        <f t="shared" si="10"/>
        <v>168</v>
      </c>
    </row>
    <row r="33" spans="2:10" x14ac:dyDescent="0.3">
      <c r="B33" s="2" t="s">
        <v>7</v>
      </c>
      <c r="C33" s="21">
        <f>19*8</f>
        <v>152</v>
      </c>
      <c r="D33" s="21">
        <f>19*8</f>
        <v>152</v>
      </c>
      <c r="E33" s="21"/>
      <c r="F33" s="23"/>
      <c r="G33" s="23"/>
      <c r="H33" s="24"/>
      <c r="I33" s="18">
        <f t="shared" si="11"/>
        <v>440</v>
      </c>
      <c r="J33" s="31">
        <f t="shared" si="10"/>
        <v>136</v>
      </c>
    </row>
    <row r="34" spans="2:10" x14ac:dyDescent="0.3">
      <c r="B34" s="2" t="s">
        <v>8</v>
      </c>
      <c r="C34" s="21">
        <f>17*8</f>
        <v>136</v>
      </c>
      <c r="D34" s="21">
        <f>18*8</f>
        <v>144</v>
      </c>
      <c r="E34" s="21"/>
      <c r="F34" s="23"/>
      <c r="G34" s="23"/>
      <c r="H34" s="24"/>
      <c r="I34" s="18">
        <f t="shared" si="11"/>
        <v>440</v>
      </c>
      <c r="J34" s="31">
        <f t="shared" si="10"/>
        <v>160</v>
      </c>
    </row>
    <row r="35" spans="2:10" x14ac:dyDescent="0.3">
      <c r="B35" s="2" t="s">
        <v>16</v>
      </c>
      <c r="C35" s="21">
        <f>19*8</f>
        <v>152</v>
      </c>
      <c r="D35" s="21">
        <f>19*8</f>
        <v>152</v>
      </c>
      <c r="E35" s="21"/>
      <c r="F35" s="23"/>
      <c r="G35" s="23"/>
      <c r="H35" s="24"/>
      <c r="I35" s="18">
        <f t="shared" si="11"/>
        <v>440</v>
      </c>
      <c r="J35" s="31">
        <f t="shared" si="10"/>
        <v>136</v>
      </c>
    </row>
    <row r="36" spans="2:10" x14ac:dyDescent="0.3">
      <c r="B36" s="6" t="s">
        <v>0</v>
      </c>
      <c r="C36" s="19">
        <f>SUM(C30:C35)</f>
        <v>832</v>
      </c>
      <c r="D36" s="39">
        <f>SUM(D30:D35)</f>
        <v>896</v>
      </c>
      <c r="E36" s="19">
        <f t="shared" ref="D36:H36" si="12">SUM(E30:E34)</f>
        <v>0</v>
      </c>
      <c r="F36" s="19">
        <f t="shared" si="12"/>
        <v>0</v>
      </c>
      <c r="G36" s="19">
        <f t="shared" si="12"/>
        <v>0</v>
      </c>
      <c r="H36" s="19">
        <f t="shared" si="12"/>
        <v>0</v>
      </c>
      <c r="I36" s="19">
        <f>SUM(I30:I35)</f>
        <v>2640</v>
      </c>
      <c r="J36" s="32">
        <f>SUM(J30:J35)</f>
        <v>912</v>
      </c>
    </row>
    <row r="38" spans="2:10" ht="23.4" x14ac:dyDescent="0.3">
      <c r="B38" s="38" t="s">
        <v>20</v>
      </c>
      <c r="C38" s="38"/>
      <c r="D38" s="38"/>
      <c r="E38" s="38"/>
      <c r="F38" s="38"/>
      <c r="G38" s="38"/>
      <c r="H38" s="38"/>
      <c r="I38" s="38"/>
      <c r="J38" s="38"/>
    </row>
    <row r="39" spans="2:10" ht="15.6" x14ac:dyDescent="0.3">
      <c r="B39" s="14" t="s">
        <v>1</v>
      </c>
      <c r="C39" s="14" t="s">
        <v>11</v>
      </c>
      <c r="D39" s="14" t="s">
        <v>14</v>
      </c>
      <c r="E39" s="14" t="s">
        <v>15</v>
      </c>
      <c r="F39" s="14"/>
      <c r="G39" s="14"/>
      <c r="H39" s="14"/>
      <c r="I39" s="14" t="s">
        <v>2</v>
      </c>
      <c r="J39" s="14" t="s">
        <v>3</v>
      </c>
    </row>
    <row r="40" spans="2:10" x14ac:dyDescent="0.3">
      <c r="B40" s="2" t="s">
        <v>4</v>
      </c>
      <c r="C40" s="3">
        <f t="shared" ref="C40:C45" si="13">C30*$C$6</f>
        <v>4896</v>
      </c>
      <c r="D40" s="3">
        <f t="shared" ref="D40:I45" si="14">D30*$C$6</f>
        <v>5814</v>
      </c>
      <c r="E40" s="3">
        <f t="shared" si="14"/>
        <v>0</v>
      </c>
      <c r="F40" s="4">
        <f t="shared" si="14"/>
        <v>0</v>
      </c>
      <c r="G40" s="4">
        <f t="shared" si="14"/>
        <v>0</v>
      </c>
      <c r="H40" s="4">
        <f t="shared" si="14"/>
        <v>0</v>
      </c>
      <c r="I40" s="5">
        <f t="shared" si="14"/>
        <v>16830</v>
      </c>
      <c r="J40" s="33">
        <f>I40-(SUM(C40:H40))</f>
        <v>6120</v>
      </c>
    </row>
    <row r="41" spans="2:10" x14ac:dyDescent="0.3">
      <c r="B41" s="2" t="s">
        <v>5</v>
      </c>
      <c r="C41" s="3">
        <f t="shared" si="13"/>
        <v>5202</v>
      </c>
      <c r="D41" s="3">
        <f t="shared" ref="D41:H45" si="15">D31*$C$6</f>
        <v>5814</v>
      </c>
      <c r="E41" s="3">
        <f t="shared" si="15"/>
        <v>0</v>
      </c>
      <c r="F41" s="4">
        <f t="shared" si="15"/>
        <v>0</v>
      </c>
      <c r="G41" s="4">
        <f t="shared" si="15"/>
        <v>0</v>
      </c>
      <c r="H41" s="4">
        <f t="shared" si="15"/>
        <v>0</v>
      </c>
      <c r="I41" s="5">
        <f t="shared" si="14"/>
        <v>16830</v>
      </c>
      <c r="J41" s="33">
        <f t="shared" ref="J41:J45" si="16">I41-(SUM(C41:H41))</f>
        <v>5814</v>
      </c>
    </row>
    <row r="42" spans="2:10" x14ac:dyDescent="0.3">
      <c r="B42" s="2" t="s">
        <v>6</v>
      </c>
      <c r="C42" s="3">
        <f t="shared" si="13"/>
        <v>4896</v>
      </c>
      <c r="D42" s="3">
        <f t="shared" si="15"/>
        <v>5508</v>
      </c>
      <c r="E42" s="3">
        <f t="shared" si="15"/>
        <v>0</v>
      </c>
      <c r="F42" s="4">
        <f t="shared" si="15"/>
        <v>0</v>
      </c>
      <c r="G42" s="4">
        <f t="shared" si="15"/>
        <v>0</v>
      </c>
      <c r="H42" s="4">
        <f t="shared" si="15"/>
        <v>0</v>
      </c>
      <c r="I42" s="5">
        <f t="shared" si="14"/>
        <v>16830</v>
      </c>
      <c r="J42" s="33">
        <f t="shared" si="16"/>
        <v>6426</v>
      </c>
    </row>
    <row r="43" spans="2:10" x14ac:dyDescent="0.3">
      <c r="B43" s="2" t="s">
        <v>7</v>
      </c>
      <c r="C43" s="3">
        <f t="shared" si="13"/>
        <v>5814</v>
      </c>
      <c r="D43" s="3">
        <f t="shared" si="15"/>
        <v>5814</v>
      </c>
      <c r="E43" s="3">
        <f t="shared" si="15"/>
        <v>0</v>
      </c>
      <c r="F43" s="4">
        <f t="shared" si="15"/>
        <v>0</v>
      </c>
      <c r="G43" s="4">
        <f t="shared" si="15"/>
        <v>0</v>
      </c>
      <c r="H43" s="4">
        <f t="shared" si="15"/>
        <v>0</v>
      </c>
      <c r="I43" s="5">
        <f t="shared" si="14"/>
        <v>16830</v>
      </c>
      <c r="J43" s="33">
        <f t="shared" si="16"/>
        <v>5202</v>
      </c>
    </row>
    <row r="44" spans="2:10" x14ac:dyDescent="0.3">
      <c r="B44" s="2" t="s">
        <v>8</v>
      </c>
      <c r="C44" s="3">
        <f t="shared" si="13"/>
        <v>5202</v>
      </c>
      <c r="D44" s="3">
        <f t="shared" si="15"/>
        <v>5508</v>
      </c>
      <c r="E44" s="3">
        <f t="shared" si="15"/>
        <v>0</v>
      </c>
      <c r="F44" s="4">
        <f t="shared" si="15"/>
        <v>0</v>
      </c>
      <c r="G44" s="4">
        <f t="shared" si="15"/>
        <v>0</v>
      </c>
      <c r="H44" s="4">
        <f t="shared" si="15"/>
        <v>0</v>
      </c>
      <c r="I44" s="5">
        <f t="shared" si="14"/>
        <v>16830</v>
      </c>
      <c r="J44" s="33">
        <f t="shared" si="16"/>
        <v>6120</v>
      </c>
    </row>
    <row r="45" spans="2:10" x14ac:dyDescent="0.3">
      <c r="B45" s="2" t="s">
        <v>16</v>
      </c>
      <c r="C45" s="3">
        <f t="shared" si="13"/>
        <v>5814</v>
      </c>
      <c r="D45" s="3">
        <f t="shared" si="15"/>
        <v>5814</v>
      </c>
      <c r="E45" s="3">
        <f t="shared" si="15"/>
        <v>0</v>
      </c>
      <c r="F45" s="4">
        <f t="shared" si="15"/>
        <v>0</v>
      </c>
      <c r="G45" s="4">
        <f t="shared" si="15"/>
        <v>0</v>
      </c>
      <c r="H45" s="4">
        <f t="shared" si="15"/>
        <v>0</v>
      </c>
      <c r="I45" s="5">
        <f t="shared" si="14"/>
        <v>16830</v>
      </c>
      <c r="J45" s="33">
        <f t="shared" si="16"/>
        <v>5202</v>
      </c>
    </row>
    <row r="46" spans="2:10" x14ac:dyDescent="0.3">
      <c r="B46" s="6" t="s">
        <v>0</v>
      </c>
      <c r="C46" s="7">
        <f>SUM(C40:C45)</f>
        <v>31824</v>
      </c>
      <c r="D46" s="7">
        <f>SUM(D40:D45)</f>
        <v>34272</v>
      </c>
      <c r="E46" s="7">
        <f t="shared" ref="D46:H46" si="17">SUM(E40:E44)</f>
        <v>0</v>
      </c>
      <c r="F46" s="8">
        <f t="shared" si="17"/>
        <v>0</v>
      </c>
      <c r="G46" s="8">
        <f t="shared" si="17"/>
        <v>0</v>
      </c>
      <c r="H46" s="8">
        <f t="shared" si="17"/>
        <v>0</v>
      </c>
      <c r="I46" s="9">
        <f>SUM(I40:I45)</f>
        <v>100980</v>
      </c>
      <c r="J46" s="34">
        <f>SUM(J40:J45)</f>
        <v>34884</v>
      </c>
    </row>
    <row r="49" spans="2:5" ht="15" thickBot="1" x14ac:dyDescent="0.35">
      <c r="B49" s="35" t="s">
        <v>30</v>
      </c>
      <c r="C49" s="35"/>
      <c r="D49" s="35"/>
      <c r="E49" s="35"/>
    </row>
    <row r="50" spans="2:5" ht="15" thickBot="1" x14ac:dyDescent="0.35">
      <c r="B50" s="26" t="s">
        <v>28</v>
      </c>
      <c r="C50" s="27" t="s">
        <v>21</v>
      </c>
      <c r="D50" s="27" t="s">
        <v>29</v>
      </c>
      <c r="E50" s="27" t="s">
        <v>19</v>
      </c>
    </row>
    <row r="51" spans="2:5" ht="15" thickBot="1" x14ac:dyDescent="0.35">
      <c r="B51" s="28" t="s">
        <v>22</v>
      </c>
      <c r="C51" s="29">
        <v>38.25</v>
      </c>
      <c r="D51" s="29">
        <v>136</v>
      </c>
      <c r="E51" s="30">
        <f>C51*D51</f>
        <v>5202</v>
      </c>
    </row>
    <row r="52" spans="2:5" ht="15" thickBot="1" x14ac:dyDescent="0.35">
      <c r="B52" s="28" t="s">
        <v>23</v>
      </c>
      <c r="C52" s="29">
        <v>38.25</v>
      </c>
      <c r="D52" s="29">
        <v>136</v>
      </c>
      <c r="E52" s="30">
        <f t="shared" ref="E52:E56" si="18">C52*D52</f>
        <v>5202</v>
      </c>
    </row>
    <row r="53" spans="2:5" ht="15" thickBot="1" x14ac:dyDescent="0.35">
      <c r="B53" s="28" t="s">
        <v>24</v>
      </c>
      <c r="C53" s="29">
        <v>38.25</v>
      </c>
      <c r="D53" s="29">
        <v>128</v>
      </c>
      <c r="E53" s="30">
        <f t="shared" si="18"/>
        <v>4896</v>
      </c>
    </row>
    <row r="54" spans="2:5" ht="15" thickBot="1" x14ac:dyDescent="0.35">
      <c r="B54" s="28" t="s">
        <v>25</v>
      </c>
      <c r="C54" s="29">
        <v>38.25</v>
      </c>
      <c r="D54" s="29">
        <v>144</v>
      </c>
      <c r="E54" s="30">
        <f t="shared" si="18"/>
        <v>5508</v>
      </c>
    </row>
    <row r="55" spans="2:5" ht="15" thickBot="1" x14ac:dyDescent="0.35">
      <c r="B55" s="28" t="s">
        <v>26</v>
      </c>
      <c r="C55" s="29">
        <v>38.25</v>
      </c>
      <c r="D55" s="29">
        <v>136</v>
      </c>
      <c r="E55" s="30">
        <f t="shared" si="18"/>
        <v>5202</v>
      </c>
    </row>
    <row r="56" spans="2:5" ht="15" thickBot="1" x14ac:dyDescent="0.35">
      <c r="B56" s="28" t="s">
        <v>27</v>
      </c>
      <c r="C56" s="29">
        <v>38.25</v>
      </c>
      <c r="D56" s="29">
        <v>144</v>
      </c>
      <c r="E56" s="30">
        <f t="shared" si="18"/>
        <v>5508</v>
      </c>
    </row>
    <row r="58" spans="2:5" ht="15" thickBot="1" x14ac:dyDescent="0.35">
      <c r="B58" s="35" t="s">
        <v>31</v>
      </c>
      <c r="C58" s="35"/>
      <c r="D58" s="35"/>
      <c r="E58" s="35"/>
    </row>
    <row r="59" spans="2:5" ht="15" thickBot="1" x14ac:dyDescent="0.35">
      <c r="B59" s="26" t="s">
        <v>28</v>
      </c>
      <c r="C59" s="27" t="s">
        <v>21</v>
      </c>
      <c r="D59" s="27" t="s">
        <v>29</v>
      </c>
      <c r="E59" s="27" t="s">
        <v>19</v>
      </c>
    </row>
    <row r="60" spans="2:5" ht="15" thickBot="1" x14ac:dyDescent="0.35">
      <c r="B60" s="28" t="s">
        <v>22</v>
      </c>
      <c r="C60" s="29">
        <v>38.25</v>
      </c>
      <c r="D60" s="29">
        <v>152</v>
      </c>
      <c r="E60" s="30">
        <f>C60*D60</f>
        <v>5814</v>
      </c>
    </row>
    <row r="61" spans="2:5" ht="15" thickBot="1" x14ac:dyDescent="0.35">
      <c r="B61" s="28" t="s">
        <v>23</v>
      </c>
      <c r="C61" s="29">
        <v>38.25</v>
      </c>
      <c r="D61" s="29">
        <v>152</v>
      </c>
      <c r="E61" s="30">
        <f t="shared" ref="E61:E65" si="19">C61*D61</f>
        <v>5814</v>
      </c>
    </row>
    <row r="62" spans="2:5" ht="15" thickBot="1" x14ac:dyDescent="0.35">
      <c r="B62" s="28" t="s">
        <v>24</v>
      </c>
      <c r="C62" s="29">
        <v>38.25</v>
      </c>
      <c r="D62" s="29">
        <v>144</v>
      </c>
      <c r="E62" s="30">
        <f t="shared" si="19"/>
        <v>5508</v>
      </c>
    </row>
    <row r="63" spans="2:5" ht="15" thickBot="1" x14ac:dyDescent="0.35">
      <c r="B63" s="28" t="s">
        <v>25</v>
      </c>
      <c r="C63" s="29">
        <v>38.25</v>
      </c>
      <c r="D63" s="29">
        <v>152</v>
      </c>
      <c r="E63" s="30">
        <f t="shared" si="19"/>
        <v>5814</v>
      </c>
    </row>
    <row r="64" spans="2:5" ht="15" thickBot="1" x14ac:dyDescent="0.35">
      <c r="B64" s="28" t="s">
        <v>26</v>
      </c>
      <c r="C64" s="29">
        <v>38.25</v>
      </c>
      <c r="D64" s="29">
        <v>144</v>
      </c>
      <c r="E64" s="30">
        <f t="shared" si="19"/>
        <v>5508</v>
      </c>
    </row>
    <row r="65" spans="2:5" ht="15" thickBot="1" x14ac:dyDescent="0.35">
      <c r="B65" s="28" t="s">
        <v>27</v>
      </c>
      <c r="C65" s="29">
        <v>38.25</v>
      </c>
      <c r="D65" s="29">
        <v>152</v>
      </c>
      <c r="E65" s="30">
        <f t="shared" si="19"/>
        <v>5814</v>
      </c>
    </row>
  </sheetData>
  <mergeCells count="6">
    <mergeCell ref="B58:E58"/>
    <mergeCell ref="B8:J8"/>
    <mergeCell ref="B18:J18"/>
    <mergeCell ref="B28:J28"/>
    <mergeCell ref="B38:J38"/>
    <mergeCell ref="B49:E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4" workbookViewId="0">
      <selection activeCell="B10" sqref="B10:D16"/>
    </sheetView>
  </sheetViews>
  <sheetFormatPr defaultRowHeight="14.4" x14ac:dyDescent="0.3"/>
  <cols>
    <col min="4" max="4" width="11.21875" bestFit="1" customWidth="1"/>
  </cols>
  <sheetData>
    <row r="1" spans="1:6" x14ac:dyDescent="0.3">
      <c r="A1" s="2" t="s">
        <v>4</v>
      </c>
      <c r="B1">
        <v>21</v>
      </c>
      <c r="C1">
        <v>3</v>
      </c>
      <c r="D1">
        <f>B1-C1</f>
        <v>18</v>
      </c>
      <c r="E1">
        <v>8</v>
      </c>
      <c r="F1">
        <v>153</v>
      </c>
    </row>
    <row r="2" spans="1:6" x14ac:dyDescent="0.3">
      <c r="A2" s="2" t="s">
        <v>5</v>
      </c>
      <c r="B2">
        <v>21</v>
      </c>
      <c r="C2">
        <v>2</v>
      </c>
      <c r="D2">
        <f t="shared" ref="D2:D5" si="0">B2-C2</f>
        <v>19</v>
      </c>
      <c r="E2">
        <v>8</v>
      </c>
      <c r="F2">
        <f t="shared" ref="F2:F4" si="1">D2*E2</f>
        <v>152</v>
      </c>
    </row>
    <row r="3" spans="1:6" x14ac:dyDescent="0.3">
      <c r="A3" s="2" t="s">
        <v>6</v>
      </c>
      <c r="B3">
        <v>21</v>
      </c>
      <c r="C3">
        <v>0</v>
      </c>
      <c r="D3">
        <f t="shared" si="0"/>
        <v>21</v>
      </c>
      <c r="E3">
        <v>8</v>
      </c>
      <c r="F3">
        <v>180</v>
      </c>
    </row>
    <row r="4" spans="1:6" x14ac:dyDescent="0.3">
      <c r="A4" s="2" t="s">
        <v>7</v>
      </c>
      <c r="B4">
        <v>21</v>
      </c>
      <c r="C4">
        <v>0</v>
      </c>
      <c r="D4">
        <f t="shared" si="0"/>
        <v>21</v>
      </c>
      <c r="E4">
        <v>8</v>
      </c>
      <c r="F4">
        <f t="shared" si="1"/>
        <v>168</v>
      </c>
    </row>
    <row r="5" spans="1:6" x14ac:dyDescent="0.3">
      <c r="A5" s="2" t="s">
        <v>8</v>
      </c>
      <c r="B5">
        <v>21</v>
      </c>
      <c r="C5">
        <v>3</v>
      </c>
      <c r="D5">
        <f t="shared" si="0"/>
        <v>18</v>
      </c>
      <c r="E5">
        <v>8</v>
      </c>
      <c r="F5">
        <v>160</v>
      </c>
    </row>
    <row r="10" spans="1:6" ht="15.6" x14ac:dyDescent="0.3">
      <c r="B10" s="16" t="s">
        <v>1</v>
      </c>
      <c r="C10" s="16" t="s">
        <v>12</v>
      </c>
      <c r="D10" s="16" t="s">
        <v>13</v>
      </c>
    </row>
    <row r="11" spans="1:6" x14ac:dyDescent="0.3">
      <c r="B11" s="2" t="s">
        <v>4</v>
      </c>
      <c r="C11" s="17">
        <v>153</v>
      </c>
      <c r="D11" s="18">
        <v>5852.25</v>
      </c>
    </row>
    <row r="12" spans="1:6" x14ac:dyDescent="0.3">
      <c r="B12" s="2" t="s">
        <v>5</v>
      </c>
      <c r="C12" s="17">
        <v>152</v>
      </c>
      <c r="D12" s="18">
        <v>5814</v>
      </c>
    </row>
    <row r="13" spans="1:6" x14ac:dyDescent="0.3">
      <c r="B13" s="2" t="s">
        <v>6</v>
      </c>
      <c r="C13" s="17">
        <v>180</v>
      </c>
      <c r="D13" s="18">
        <v>6885</v>
      </c>
    </row>
    <row r="14" spans="1:6" x14ac:dyDescent="0.3">
      <c r="B14" s="2" t="s">
        <v>7</v>
      </c>
      <c r="C14" s="17">
        <v>168</v>
      </c>
      <c r="D14" s="18">
        <v>6426</v>
      </c>
    </row>
    <row r="15" spans="1:6" x14ac:dyDescent="0.3">
      <c r="B15" s="2" t="s">
        <v>8</v>
      </c>
      <c r="C15" s="17">
        <v>160</v>
      </c>
      <c r="D15" s="18">
        <v>6120</v>
      </c>
    </row>
    <row r="16" spans="1:6" x14ac:dyDescent="0.3">
      <c r="B16" s="6" t="s">
        <v>0</v>
      </c>
      <c r="C16" s="19">
        <f t="shared" ref="C16" si="2">SUM(C11:C15)</f>
        <v>813</v>
      </c>
      <c r="D16" s="20">
        <v>31097.25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Rajendra Athalye</dc:creator>
  <cp:lastModifiedBy>Harvinder Singh59</cp:lastModifiedBy>
  <dcterms:created xsi:type="dcterms:W3CDTF">2019-05-15T11:10:09Z</dcterms:created>
  <dcterms:modified xsi:type="dcterms:W3CDTF">2025-02-24T15:27:37Z</dcterms:modified>
</cp:coreProperties>
</file>