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ealthsore Data\Validation\"/>
    </mc:Choice>
  </mc:AlternateContent>
  <bookViews>
    <workbookView xWindow="0" yWindow="0" windowWidth="19200" windowHeight="7550" activeTab="2"/>
  </bookViews>
  <sheets>
    <sheet name="Table_Data" sheetId="19" r:id="rId1"/>
    <sheet name="ExcelData" sheetId="6" r:id="rId2"/>
    <sheet name="Comparison" sheetId="20" r:id="rId3"/>
    <sheet name="Analysis" sheetId="16" r:id="rId4"/>
  </sheets>
  <definedNames>
    <definedName name="_xlnm._FilterDatabase" localSheetId="1" hidden="1">ExcelData!$C$1:$DA$102</definedName>
  </definedNames>
  <calcPr calcId="162913"/>
</workbook>
</file>

<file path=xl/calcChain.xml><?xml version="1.0" encoding="utf-8"?>
<calcChain xmlns="http://schemas.openxmlformats.org/spreadsheetml/2006/main">
  <c r="G11" i="16" l="1"/>
  <c r="F11" i="16"/>
  <c r="G5" i="16"/>
  <c r="G6" i="16"/>
  <c r="G7" i="16"/>
  <c r="G8" i="16"/>
  <c r="F5" i="16"/>
  <c r="F6" i="16"/>
  <c r="F7" i="16"/>
  <c r="F8" i="16"/>
  <c r="Q4" i="16"/>
  <c r="P4" i="16"/>
  <c r="G4" i="16"/>
  <c r="F4" i="16"/>
  <c r="E3" i="20"/>
  <c r="F3" i="20"/>
  <c r="G3" i="20"/>
  <c r="H3" i="20"/>
  <c r="I3" i="20"/>
  <c r="J3" i="20"/>
  <c r="K3" i="20"/>
  <c r="L3" i="20"/>
  <c r="M3" i="20"/>
  <c r="E4" i="20"/>
  <c r="F4" i="20"/>
  <c r="G4" i="20"/>
  <c r="H4" i="20"/>
  <c r="I4" i="20"/>
  <c r="J4" i="20"/>
  <c r="K4" i="20"/>
  <c r="L4" i="20"/>
  <c r="M4" i="20"/>
  <c r="E5" i="20"/>
  <c r="F5" i="20"/>
  <c r="G5" i="20"/>
  <c r="H5" i="20"/>
  <c r="I5" i="20"/>
  <c r="J5" i="20"/>
  <c r="K5" i="20"/>
  <c r="L5" i="20"/>
  <c r="M5" i="20"/>
  <c r="E6" i="20"/>
  <c r="F6" i="20"/>
  <c r="G6" i="20"/>
  <c r="H6" i="20"/>
  <c r="I6" i="20"/>
  <c r="J6" i="20"/>
  <c r="K6" i="20"/>
  <c r="L6" i="20"/>
  <c r="M6" i="20"/>
  <c r="E7" i="20"/>
  <c r="F7" i="20"/>
  <c r="G7" i="20"/>
  <c r="H7" i="20"/>
  <c r="I7" i="20"/>
  <c r="J7" i="20"/>
  <c r="K7" i="20"/>
  <c r="L7" i="20"/>
  <c r="M7" i="20"/>
  <c r="E8" i="20"/>
  <c r="F8" i="20"/>
  <c r="G8" i="20"/>
  <c r="H8" i="20"/>
  <c r="I8" i="20"/>
  <c r="J8" i="20"/>
  <c r="K8" i="20"/>
  <c r="L8" i="20"/>
  <c r="M8" i="20"/>
  <c r="E9" i="20"/>
  <c r="F9" i="20"/>
  <c r="G9" i="20"/>
  <c r="H9" i="20"/>
  <c r="I9" i="20"/>
  <c r="J9" i="20"/>
  <c r="K9" i="20"/>
  <c r="L9" i="20"/>
  <c r="M9" i="20"/>
  <c r="E10" i="20"/>
  <c r="F10" i="20"/>
  <c r="G10" i="20"/>
  <c r="H10" i="20"/>
  <c r="I10" i="20"/>
  <c r="J10" i="20"/>
  <c r="K10" i="20"/>
  <c r="L10" i="20"/>
  <c r="M10" i="20"/>
  <c r="E11" i="20"/>
  <c r="F11" i="20"/>
  <c r="G11" i="20"/>
  <c r="H11" i="20"/>
  <c r="I11" i="20"/>
  <c r="J11" i="20"/>
  <c r="K11" i="20"/>
  <c r="L11" i="20"/>
  <c r="M11" i="20"/>
  <c r="E12" i="20"/>
  <c r="F12" i="20"/>
  <c r="G12" i="20"/>
  <c r="H12" i="20"/>
  <c r="I12" i="20"/>
  <c r="J12" i="20"/>
  <c r="K12" i="20"/>
  <c r="L12" i="20"/>
  <c r="M12" i="20"/>
  <c r="E13" i="20"/>
  <c r="F13" i="20"/>
  <c r="G13" i="20"/>
  <c r="H13" i="20"/>
  <c r="I13" i="20"/>
  <c r="J13" i="20"/>
  <c r="K13" i="20"/>
  <c r="L13" i="20"/>
  <c r="M13" i="20"/>
  <c r="E14" i="20"/>
  <c r="F14" i="20"/>
  <c r="G14" i="20"/>
  <c r="H14" i="20"/>
  <c r="I14" i="20"/>
  <c r="J14" i="20"/>
  <c r="K14" i="20"/>
  <c r="L14" i="20"/>
  <c r="M14" i="20"/>
  <c r="E15" i="20"/>
  <c r="F15" i="20"/>
  <c r="G15" i="20"/>
  <c r="H15" i="20"/>
  <c r="I15" i="20"/>
  <c r="J15" i="20"/>
  <c r="K15" i="20"/>
  <c r="L15" i="20"/>
  <c r="M15" i="20"/>
  <c r="E16" i="20"/>
  <c r="F16" i="20"/>
  <c r="G16" i="20"/>
  <c r="H16" i="20"/>
  <c r="I16" i="20"/>
  <c r="J16" i="20"/>
  <c r="K16" i="20"/>
  <c r="L16" i="20"/>
  <c r="M16" i="20"/>
  <c r="E17" i="20"/>
  <c r="F17" i="20"/>
  <c r="G17" i="20"/>
  <c r="H17" i="20"/>
  <c r="I17" i="20"/>
  <c r="J17" i="20"/>
  <c r="K17" i="20"/>
  <c r="L17" i="20"/>
  <c r="M17" i="20"/>
  <c r="E18" i="20"/>
  <c r="F18" i="20"/>
  <c r="G18" i="20"/>
  <c r="H18" i="20"/>
  <c r="I18" i="20"/>
  <c r="J18" i="20"/>
  <c r="K18" i="20"/>
  <c r="L18" i="20"/>
  <c r="M18" i="20"/>
  <c r="E19" i="20"/>
  <c r="F19" i="20"/>
  <c r="G19" i="20"/>
  <c r="H19" i="20"/>
  <c r="I19" i="20"/>
  <c r="J19" i="20"/>
  <c r="K19" i="20"/>
  <c r="L19" i="20"/>
  <c r="M19" i="20"/>
  <c r="E20" i="20"/>
  <c r="F20" i="20"/>
  <c r="G20" i="20"/>
  <c r="H20" i="20"/>
  <c r="I20" i="20"/>
  <c r="J20" i="20"/>
  <c r="K20" i="20"/>
  <c r="L20" i="20"/>
  <c r="M20" i="20"/>
  <c r="E21" i="20"/>
  <c r="F21" i="20"/>
  <c r="G21" i="20"/>
  <c r="H21" i="20"/>
  <c r="I21" i="20"/>
  <c r="J21" i="20"/>
  <c r="K21" i="20"/>
  <c r="L21" i="20"/>
  <c r="M21" i="20"/>
  <c r="E22" i="20"/>
  <c r="F22" i="20"/>
  <c r="G22" i="20"/>
  <c r="H22" i="20"/>
  <c r="I22" i="20"/>
  <c r="J22" i="20"/>
  <c r="K22" i="20"/>
  <c r="L22" i="20"/>
  <c r="M22" i="20"/>
  <c r="E23" i="20"/>
  <c r="F23" i="20"/>
  <c r="G23" i="20"/>
  <c r="H23" i="20"/>
  <c r="I23" i="20"/>
  <c r="J23" i="20"/>
  <c r="K23" i="20"/>
  <c r="L23" i="20"/>
  <c r="M23" i="20"/>
  <c r="E24" i="20"/>
  <c r="F24" i="20"/>
  <c r="G24" i="20"/>
  <c r="H24" i="20"/>
  <c r="I24" i="20"/>
  <c r="J24" i="20"/>
  <c r="K24" i="20"/>
  <c r="L24" i="20"/>
  <c r="M24" i="20"/>
  <c r="E25" i="20"/>
  <c r="F25" i="20"/>
  <c r="G25" i="20"/>
  <c r="H25" i="20"/>
  <c r="I25" i="20"/>
  <c r="J25" i="20"/>
  <c r="K25" i="20"/>
  <c r="L25" i="20"/>
  <c r="M25" i="20"/>
  <c r="E26" i="20"/>
  <c r="F26" i="20"/>
  <c r="G26" i="20"/>
  <c r="H26" i="20"/>
  <c r="I26" i="20"/>
  <c r="J26" i="20"/>
  <c r="K26" i="20"/>
  <c r="L26" i="20"/>
  <c r="M26" i="20"/>
  <c r="E27" i="20"/>
  <c r="F27" i="20"/>
  <c r="G27" i="20"/>
  <c r="H27" i="20"/>
  <c r="I27" i="20"/>
  <c r="J27" i="20"/>
  <c r="K27" i="20"/>
  <c r="L27" i="20"/>
  <c r="M27" i="20"/>
  <c r="E28" i="20"/>
  <c r="F28" i="20"/>
  <c r="G28" i="20"/>
  <c r="H28" i="20"/>
  <c r="I28" i="20"/>
  <c r="J28" i="20"/>
  <c r="K28" i="20"/>
  <c r="L28" i="20"/>
  <c r="M28" i="20"/>
  <c r="E29" i="20"/>
  <c r="F29" i="20"/>
  <c r="G29" i="20"/>
  <c r="H29" i="20"/>
  <c r="I29" i="20"/>
  <c r="J29" i="20"/>
  <c r="K29" i="20"/>
  <c r="L29" i="20"/>
  <c r="M29" i="20"/>
  <c r="E30" i="20"/>
  <c r="F30" i="20"/>
  <c r="G30" i="20"/>
  <c r="H30" i="20"/>
  <c r="I30" i="20"/>
  <c r="J30" i="20"/>
  <c r="K30" i="20"/>
  <c r="L30" i="20"/>
  <c r="M30" i="20"/>
  <c r="E31" i="20"/>
  <c r="F31" i="20"/>
  <c r="G31" i="20"/>
  <c r="H31" i="20"/>
  <c r="I31" i="20"/>
  <c r="J31" i="20"/>
  <c r="K31" i="20"/>
  <c r="L31" i="20"/>
  <c r="M31" i="20"/>
  <c r="E32" i="20"/>
  <c r="F32" i="20"/>
  <c r="G32" i="20"/>
  <c r="H32" i="20"/>
  <c r="I32" i="20"/>
  <c r="J32" i="20"/>
  <c r="K32" i="20"/>
  <c r="L32" i="20"/>
  <c r="M32" i="20"/>
  <c r="E33" i="20"/>
  <c r="F33" i="20"/>
  <c r="G33" i="20"/>
  <c r="H33" i="20"/>
  <c r="I33" i="20"/>
  <c r="J33" i="20"/>
  <c r="K33" i="20"/>
  <c r="L33" i="20"/>
  <c r="M33" i="20"/>
  <c r="E34" i="20"/>
  <c r="F34" i="20"/>
  <c r="G34" i="20"/>
  <c r="H34" i="20"/>
  <c r="I34" i="20"/>
  <c r="J34" i="20"/>
  <c r="K34" i="20"/>
  <c r="L34" i="20"/>
  <c r="M34" i="20"/>
  <c r="E35" i="20"/>
  <c r="F35" i="20"/>
  <c r="G35" i="20"/>
  <c r="H35" i="20"/>
  <c r="I35" i="20"/>
  <c r="J35" i="20"/>
  <c r="K35" i="20"/>
  <c r="L35" i="20"/>
  <c r="M35" i="20"/>
  <c r="E36" i="20"/>
  <c r="F36" i="20"/>
  <c r="G36" i="20"/>
  <c r="H36" i="20"/>
  <c r="I36" i="20"/>
  <c r="J36" i="20"/>
  <c r="K36" i="20"/>
  <c r="L36" i="20"/>
  <c r="M36" i="20"/>
  <c r="E37" i="20"/>
  <c r="F37" i="20"/>
  <c r="G37" i="20"/>
  <c r="H37" i="20"/>
  <c r="I37" i="20"/>
  <c r="J37" i="20"/>
  <c r="K37" i="20"/>
  <c r="L37" i="20"/>
  <c r="M37" i="20"/>
  <c r="E38" i="20"/>
  <c r="F38" i="20"/>
  <c r="G38" i="20"/>
  <c r="H38" i="20"/>
  <c r="I38" i="20"/>
  <c r="J38" i="20"/>
  <c r="K38" i="20"/>
  <c r="L38" i="20"/>
  <c r="M38" i="20"/>
  <c r="E39" i="20"/>
  <c r="F39" i="20"/>
  <c r="G39" i="20"/>
  <c r="H39" i="20"/>
  <c r="I39" i="20"/>
  <c r="J39" i="20"/>
  <c r="K39" i="20"/>
  <c r="L39" i="20"/>
  <c r="M39" i="20"/>
  <c r="E40" i="20"/>
  <c r="F40" i="20"/>
  <c r="G40" i="20"/>
  <c r="H40" i="20"/>
  <c r="I40" i="20"/>
  <c r="J40" i="20"/>
  <c r="K40" i="20"/>
  <c r="L40" i="20"/>
  <c r="M40" i="20"/>
  <c r="E41" i="20"/>
  <c r="F41" i="20"/>
  <c r="G41" i="20"/>
  <c r="H41" i="20"/>
  <c r="I41" i="20"/>
  <c r="J41" i="20"/>
  <c r="K41" i="20"/>
  <c r="L41" i="20"/>
  <c r="M41" i="20"/>
  <c r="E42" i="20"/>
  <c r="F42" i="20"/>
  <c r="G42" i="20"/>
  <c r="H42" i="20"/>
  <c r="I42" i="20"/>
  <c r="J42" i="20"/>
  <c r="K42" i="20"/>
  <c r="L42" i="20"/>
  <c r="M42" i="20"/>
  <c r="E43" i="20"/>
  <c r="F43" i="20"/>
  <c r="G43" i="20"/>
  <c r="H43" i="20"/>
  <c r="I43" i="20"/>
  <c r="J43" i="20"/>
  <c r="K43" i="20"/>
  <c r="L43" i="20"/>
  <c r="M43" i="20"/>
  <c r="E44" i="20"/>
  <c r="F44" i="20"/>
  <c r="G44" i="20"/>
  <c r="H44" i="20"/>
  <c r="I44" i="20"/>
  <c r="J44" i="20"/>
  <c r="K44" i="20"/>
  <c r="L44" i="20"/>
  <c r="M44" i="20"/>
  <c r="E45" i="20"/>
  <c r="F45" i="20"/>
  <c r="G45" i="20"/>
  <c r="H45" i="20"/>
  <c r="I45" i="20"/>
  <c r="J45" i="20"/>
  <c r="K45" i="20"/>
  <c r="L45" i="20"/>
  <c r="M45" i="20"/>
  <c r="E46" i="20"/>
  <c r="F46" i="20"/>
  <c r="G46" i="20"/>
  <c r="H46" i="20"/>
  <c r="I46" i="20"/>
  <c r="J46" i="20"/>
  <c r="K46" i="20"/>
  <c r="L46" i="20"/>
  <c r="M46" i="20"/>
  <c r="E47" i="20"/>
  <c r="F47" i="20"/>
  <c r="G47" i="20"/>
  <c r="H47" i="20"/>
  <c r="I47" i="20"/>
  <c r="J47" i="20"/>
  <c r="K47" i="20"/>
  <c r="L47" i="20"/>
  <c r="M47" i="20"/>
  <c r="E48" i="20"/>
  <c r="F48" i="20"/>
  <c r="G48" i="20"/>
  <c r="H48" i="20"/>
  <c r="I48" i="20"/>
  <c r="J48" i="20"/>
  <c r="K48" i="20"/>
  <c r="L48" i="20"/>
  <c r="M48" i="20"/>
  <c r="E49" i="20"/>
  <c r="F49" i="20"/>
  <c r="G49" i="20"/>
  <c r="H49" i="20"/>
  <c r="I49" i="20"/>
  <c r="J49" i="20"/>
  <c r="K49" i="20"/>
  <c r="L49" i="20"/>
  <c r="M49" i="20"/>
  <c r="E50" i="20"/>
  <c r="F50" i="20"/>
  <c r="G50" i="20"/>
  <c r="H50" i="20"/>
  <c r="I50" i="20"/>
  <c r="J50" i="20"/>
  <c r="K50" i="20"/>
  <c r="L50" i="20"/>
  <c r="M50" i="20"/>
  <c r="E51" i="20"/>
  <c r="F51" i="20"/>
  <c r="G51" i="20"/>
  <c r="H51" i="20"/>
  <c r="I51" i="20"/>
  <c r="J51" i="20"/>
  <c r="K51" i="20"/>
  <c r="L51" i="20"/>
  <c r="M51" i="20"/>
  <c r="E52" i="20"/>
  <c r="F52" i="20"/>
  <c r="G52" i="20"/>
  <c r="H52" i="20"/>
  <c r="I52" i="20"/>
  <c r="J52" i="20"/>
  <c r="K52" i="20"/>
  <c r="L52" i="20"/>
  <c r="M52" i="20"/>
  <c r="E53" i="20"/>
  <c r="F53" i="20"/>
  <c r="G53" i="20"/>
  <c r="H53" i="20"/>
  <c r="I53" i="20"/>
  <c r="J53" i="20"/>
  <c r="K53" i="20"/>
  <c r="L53" i="20"/>
  <c r="M53" i="20"/>
  <c r="E54" i="20"/>
  <c r="F54" i="20"/>
  <c r="G54" i="20"/>
  <c r="H54" i="20"/>
  <c r="I54" i="20"/>
  <c r="J54" i="20"/>
  <c r="K54" i="20"/>
  <c r="L54" i="20"/>
  <c r="M54" i="20"/>
  <c r="E55" i="20"/>
  <c r="F55" i="20"/>
  <c r="G55" i="20"/>
  <c r="H55" i="20"/>
  <c r="I55" i="20"/>
  <c r="J55" i="20"/>
  <c r="K55" i="20"/>
  <c r="L55" i="20"/>
  <c r="M55" i="20"/>
  <c r="E56" i="20"/>
  <c r="F56" i="20"/>
  <c r="G56" i="20"/>
  <c r="H56" i="20"/>
  <c r="I56" i="20"/>
  <c r="J56" i="20"/>
  <c r="K56" i="20"/>
  <c r="L56" i="20"/>
  <c r="M56" i="20"/>
  <c r="E57" i="20"/>
  <c r="F57" i="20"/>
  <c r="G57" i="20"/>
  <c r="H57" i="20"/>
  <c r="I57" i="20"/>
  <c r="J57" i="20"/>
  <c r="K57" i="20"/>
  <c r="L57" i="20"/>
  <c r="M57" i="20"/>
  <c r="E58" i="20"/>
  <c r="F58" i="20"/>
  <c r="G58" i="20"/>
  <c r="H58" i="20"/>
  <c r="I58" i="20"/>
  <c r="J58" i="20"/>
  <c r="K58" i="20"/>
  <c r="L58" i="20"/>
  <c r="M58" i="20"/>
  <c r="E59" i="20"/>
  <c r="F59" i="20"/>
  <c r="G59" i="20"/>
  <c r="H59" i="20"/>
  <c r="I59" i="20"/>
  <c r="J59" i="20"/>
  <c r="K59" i="20"/>
  <c r="L59" i="20"/>
  <c r="M59" i="20"/>
  <c r="E60" i="20"/>
  <c r="F60" i="20"/>
  <c r="G60" i="20"/>
  <c r="H60" i="20"/>
  <c r="I60" i="20"/>
  <c r="J60" i="20"/>
  <c r="K60" i="20"/>
  <c r="L60" i="20"/>
  <c r="M60" i="20"/>
  <c r="E61" i="20"/>
  <c r="F61" i="20"/>
  <c r="G61" i="20"/>
  <c r="H61" i="20"/>
  <c r="I61" i="20"/>
  <c r="J61" i="20"/>
  <c r="K61" i="20"/>
  <c r="L61" i="20"/>
  <c r="M61" i="20"/>
  <c r="E62" i="20"/>
  <c r="F62" i="20"/>
  <c r="G62" i="20"/>
  <c r="H62" i="20"/>
  <c r="I62" i="20"/>
  <c r="J62" i="20"/>
  <c r="K62" i="20"/>
  <c r="L62" i="20"/>
  <c r="M62" i="20"/>
  <c r="E63" i="20"/>
  <c r="F63" i="20"/>
  <c r="G63" i="20"/>
  <c r="H63" i="20"/>
  <c r="I63" i="20"/>
  <c r="J63" i="20"/>
  <c r="K63" i="20"/>
  <c r="L63" i="20"/>
  <c r="M63" i="20"/>
  <c r="E64" i="20"/>
  <c r="F64" i="20"/>
  <c r="G64" i="20"/>
  <c r="H64" i="20"/>
  <c r="I64" i="20"/>
  <c r="J64" i="20"/>
  <c r="K64" i="20"/>
  <c r="L64" i="20"/>
  <c r="M64" i="20"/>
  <c r="E65" i="20"/>
  <c r="F65" i="20"/>
  <c r="G65" i="20"/>
  <c r="H65" i="20"/>
  <c r="I65" i="20"/>
  <c r="J65" i="20"/>
  <c r="K65" i="20"/>
  <c r="L65" i="20"/>
  <c r="M65" i="20"/>
  <c r="E66" i="20"/>
  <c r="F66" i="20"/>
  <c r="G66" i="20"/>
  <c r="H66" i="20"/>
  <c r="I66" i="20"/>
  <c r="J66" i="20"/>
  <c r="K66" i="20"/>
  <c r="L66" i="20"/>
  <c r="M66" i="20"/>
  <c r="E67" i="20"/>
  <c r="F67" i="20"/>
  <c r="G67" i="20"/>
  <c r="H67" i="20"/>
  <c r="I67" i="20"/>
  <c r="J67" i="20"/>
  <c r="K67" i="20"/>
  <c r="L67" i="20"/>
  <c r="M67" i="20"/>
  <c r="E68" i="20"/>
  <c r="F68" i="20"/>
  <c r="G68" i="20"/>
  <c r="H68" i="20"/>
  <c r="I68" i="20"/>
  <c r="J68" i="20"/>
  <c r="K68" i="20"/>
  <c r="L68" i="20"/>
  <c r="M68" i="20"/>
  <c r="E69" i="20"/>
  <c r="F69" i="20"/>
  <c r="G69" i="20"/>
  <c r="H69" i="20"/>
  <c r="I69" i="20"/>
  <c r="J69" i="20"/>
  <c r="K69" i="20"/>
  <c r="L69" i="20"/>
  <c r="M69" i="20"/>
  <c r="E70" i="20"/>
  <c r="F70" i="20"/>
  <c r="G70" i="20"/>
  <c r="H70" i="20"/>
  <c r="I70" i="20"/>
  <c r="J70" i="20"/>
  <c r="K70" i="20"/>
  <c r="L70" i="20"/>
  <c r="M70" i="20"/>
  <c r="E71" i="20"/>
  <c r="F71" i="20"/>
  <c r="G71" i="20"/>
  <c r="H71" i="20"/>
  <c r="I71" i="20"/>
  <c r="J71" i="20"/>
  <c r="K71" i="20"/>
  <c r="L71" i="20"/>
  <c r="M71" i="20"/>
  <c r="E72" i="20"/>
  <c r="F72" i="20"/>
  <c r="G72" i="20"/>
  <c r="H72" i="20"/>
  <c r="I72" i="20"/>
  <c r="J72" i="20"/>
  <c r="K72" i="20"/>
  <c r="L72" i="20"/>
  <c r="M72" i="20"/>
  <c r="E73" i="20"/>
  <c r="F73" i="20"/>
  <c r="G73" i="20"/>
  <c r="H73" i="20"/>
  <c r="I73" i="20"/>
  <c r="J73" i="20"/>
  <c r="K73" i="20"/>
  <c r="L73" i="20"/>
  <c r="M73" i="20"/>
  <c r="E74" i="20"/>
  <c r="F74" i="20"/>
  <c r="G74" i="20"/>
  <c r="H74" i="20"/>
  <c r="I74" i="20"/>
  <c r="J74" i="20"/>
  <c r="K74" i="20"/>
  <c r="L74" i="20"/>
  <c r="M74" i="20"/>
  <c r="E75" i="20"/>
  <c r="F75" i="20"/>
  <c r="G75" i="20"/>
  <c r="H75" i="20"/>
  <c r="I75" i="20"/>
  <c r="J75" i="20"/>
  <c r="K75" i="20"/>
  <c r="L75" i="20"/>
  <c r="M75" i="20"/>
  <c r="E76" i="20"/>
  <c r="F76" i="20"/>
  <c r="G76" i="20"/>
  <c r="H76" i="20"/>
  <c r="I76" i="20"/>
  <c r="J76" i="20"/>
  <c r="K76" i="20"/>
  <c r="L76" i="20"/>
  <c r="M76" i="20"/>
  <c r="E77" i="20"/>
  <c r="F77" i="20"/>
  <c r="G77" i="20"/>
  <c r="H77" i="20"/>
  <c r="I77" i="20"/>
  <c r="J77" i="20"/>
  <c r="K77" i="20"/>
  <c r="L77" i="20"/>
  <c r="M77" i="20"/>
  <c r="E78" i="20"/>
  <c r="F78" i="20"/>
  <c r="G78" i="20"/>
  <c r="H78" i="20"/>
  <c r="I78" i="20"/>
  <c r="J78" i="20"/>
  <c r="K78" i="20"/>
  <c r="L78" i="20"/>
  <c r="M78" i="20"/>
  <c r="E79" i="20"/>
  <c r="F79" i="20"/>
  <c r="G79" i="20"/>
  <c r="H79" i="20"/>
  <c r="I79" i="20"/>
  <c r="J79" i="20"/>
  <c r="K79" i="20"/>
  <c r="L79" i="20"/>
  <c r="M79" i="20"/>
  <c r="E80" i="20"/>
  <c r="F80" i="20"/>
  <c r="G80" i="20"/>
  <c r="H80" i="20"/>
  <c r="I80" i="20"/>
  <c r="J80" i="20"/>
  <c r="K80" i="20"/>
  <c r="L80" i="20"/>
  <c r="M80" i="20"/>
  <c r="E81" i="20"/>
  <c r="F81" i="20"/>
  <c r="G81" i="20"/>
  <c r="H81" i="20"/>
  <c r="I81" i="20"/>
  <c r="J81" i="20"/>
  <c r="K81" i="20"/>
  <c r="L81" i="20"/>
  <c r="M81" i="20"/>
  <c r="E82" i="20"/>
  <c r="F82" i="20"/>
  <c r="G82" i="20"/>
  <c r="H82" i="20"/>
  <c r="I82" i="20"/>
  <c r="J82" i="20"/>
  <c r="K82" i="20"/>
  <c r="L82" i="20"/>
  <c r="M82" i="20"/>
  <c r="E83" i="20"/>
  <c r="F83" i="20"/>
  <c r="G83" i="20"/>
  <c r="H83" i="20"/>
  <c r="I83" i="20"/>
  <c r="J83" i="20"/>
  <c r="K83" i="20"/>
  <c r="L83" i="20"/>
  <c r="M83" i="20"/>
  <c r="E84" i="20"/>
  <c r="F84" i="20"/>
  <c r="G84" i="20"/>
  <c r="H84" i="20"/>
  <c r="I84" i="20"/>
  <c r="J84" i="20"/>
  <c r="K84" i="20"/>
  <c r="L84" i="20"/>
  <c r="M84" i="20"/>
  <c r="E85" i="20"/>
  <c r="F85" i="20"/>
  <c r="G85" i="20"/>
  <c r="H85" i="20"/>
  <c r="I85" i="20"/>
  <c r="J85" i="20"/>
  <c r="K85" i="20"/>
  <c r="L85" i="20"/>
  <c r="M85" i="20"/>
  <c r="E86" i="20"/>
  <c r="F86" i="20"/>
  <c r="G86" i="20"/>
  <c r="H86" i="20"/>
  <c r="I86" i="20"/>
  <c r="J86" i="20"/>
  <c r="K86" i="20"/>
  <c r="L86" i="20"/>
  <c r="M86" i="20"/>
  <c r="E87" i="20"/>
  <c r="F87" i="20"/>
  <c r="G87" i="20"/>
  <c r="H87" i="20"/>
  <c r="I87" i="20"/>
  <c r="J87" i="20"/>
  <c r="K87" i="20"/>
  <c r="L87" i="20"/>
  <c r="M87" i="20"/>
  <c r="E88" i="20"/>
  <c r="F88" i="20"/>
  <c r="G88" i="20"/>
  <c r="H88" i="20"/>
  <c r="I88" i="20"/>
  <c r="J88" i="20"/>
  <c r="K88" i="20"/>
  <c r="L88" i="20"/>
  <c r="M88" i="20"/>
  <c r="E89" i="20"/>
  <c r="F89" i="20"/>
  <c r="G89" i="20"/>
  <c r="H89" i="20"/>
  <c r="I89" i="20"/>
  <c r="J89" i="20"/>
  <c r="K89" i="20"/>
  <c r="L89" i="20"/>
  <c r="M89" i="20"/>
  <c r="E90" i="20"/>
  <c r="F90" i="20"/>
  <c r="G90" i="20"/>
  <c r="H90" i="20"/>
  <c r="I90" i="20"/>
  <c r="J90" i="20"/>
  <c r="K90" i="20"/>
  <c r="L90" i="20"/>
  <c r="M90" i="20"/>
  <c r="E91" i="20"/>
  <c r="F91" i="20"/>
  <c r="G91" i="20"/>
  <c r="H91" i="20"/>
  <c r="I91" i="20"/>
  <c r="J91" i="20"/>
  <c r="K91" i="20"/>
  <c r="L91" i="20"/>
  <c r="M91" i="20"/>
  <c r="E92" i="20"/>
  <c r="F92" i="20"/>
  <c r="G92" i="20"/>
  <c r="H92" i="20"/>
  <c r="I92" i="20"/>
  <c r="J92" i="20"/>
  <c r="K92" i="20"/>
  <c r="L92" i="20"/>
  <c r="M92" i="20"/>
  <c r="E93" i="20"/>
  <c r="F93" i="20"/>
  <c r="G93" i="20"/>
  <c r="H93" i="20"/>
  <c r="I93" i="20"/>
  <c r="J93" i="20"/>
  <c r="K93" i="20"/>
  <c r="L93" i="20"/>
  <c r="M93" i="20"/>
  <c r="E94" i="20"/>
  <c r="F94" i="20"/>
  <c r="G94" i="20"/>
  <c r="H94" i="20"/>
  <c r="I94" i="20"/>
  <c r="J94" i="20"/>
  <c r="K94" i="20"/>
  <c r="L94" i="20"/>
  <c r="M94" i="20"/>
  <c r="E95" i="20"/>
  <c r="F95" i="20"/>
  <c r="G95" i="20"/>
  <c r="H95" i="20"/>
  <c r="I95" i="20"/>
  <c r="J95" i="20"/>
  <c r="K95" i="20"/>
  <c r="L95" i="20"/>
  <c r="M95" i="20"/>
  <c r="E96" i="20"/>
  <c r="F96" i="20"/>
  <c r="G96" i="20"/>
  <c r="H96" i="20"/>
  <c r="I96" i="20"/>
  <c r="J96" i="20"/>
  <c r="K96" i="20"/>
  <c r="L96" i="20"/>
  <c r="M96" i="20"/>
  <c r="E97" i="20"/>
  <c r="F97" i="20"/>
  <c r="G97" i="20"/>
  <c r="H97" i="20"/>
  <c r="I97" i="20"/>
  <c r="J97" i="20"/>
  <c r="K97" i="20"/>
  <c r="L97" i="20"/>
  <c r="M97" i="20"/>
  <c r="E98" i="20"/>
  <c r="F98" i="20"/>
  <c r="G98" i="20"/>
  <c r="H98" i="20"/>
  <c r="I98" i="20"/>
  <c r="J98" i="20"/>
  <c r="K98" i="20"/>
  <c r="L98" i="20"/>
  <c r="M98" i="20"/>
  <c r="E99" i="20"/>
  <c r="F99" i="20"/>
  <c r="G99" i="20"/>
  <c r="H99" i="20"/>
  <c r="I99" i="20"/>
  <c r="J99" i="20"/>
  <c r="K99" i="20"/>
  <c r="L99" i="20"/>
  <c r="M99" i="20"/>
  <c r="E100" i="20"/>
  <c r="F100" i="20"/>
  <c r="G100" i="20"/>
  <c r="H100" i="20"/>
  <c r="I100" i="20"/>
  <c r="J100" i="20"/>
  <c r="K100" i="20"/>
  <c r="L100" i="20"/>
  <c r="M100" i="20"/>
  <c r="E101" i="20"/>
  <c r="F101" i="20"/>
  <c r="G101" i="20"/>
  <c r="H101" i="20"/>
  <c r="I101" i="20"/>
  <c r="J101" i="20"/>
  <c r="K101" i="20"/>
  <c r="L101" i="20"/>
  <c r="M101" i="20"/>
  <c r="E102" i="20"/>
  <c r="F102" i="20"/>
  <c r="G102" i="20"/>
  <c r="H102" i="20"/>
  <c r="I102" i="20"/>
  <c r="J102" i="20"/>
  <c r="K102" i="20"/>
  <c r="L102" i="20"/>
  <c r="M102" i="20"/>
  <c r="E103" i="20"/>
  <c r="F103" i="20"/>
  <c r="G103" i="20"/>
  <c r="H103" i="20"/>
  <c r="I103" i="20"/>
  <c r="J103" i="20"/>
  <c r="K103" i="20"/>
  <c r="L103" i="20"/>
  <c r="M103" i="20"/>
  <c r="F2" i="20"/>
  <c r="G2" i="20"/>
  <c r="H2" i="20"/>
  <c r="I2" i="20"/>
  <c r="J2" i="20"/>
  <c r="K2" i="20"/>
  <c r="L2" i="20"/>
  <c r="M2" i="20"/>
  <c r="E2" i="20"/>
  <c r="F23" i="16" l="1"/>
  <c r="Q23" i="16"/>
  <c r="P23" i="16"/>
  <c r="Q22" i="16"/>
  <c r="P22" i="16"/>
  <c r="G23" i="16"/>
  <c r="G22" i="16"/>
  <c r="F22" i="16"/>
  <c r="E19" i="16"/>
  <c r="G19" i="16" s="1"/>
  <c r="N18" i="16"/>
  <c r="E18" i="16"/>
  <c r="F18" i="16" s="1"/>
  <c r="O3" i="16"/>
  <c r="Q3" i="16" s="1"/>
  <c r="F3" i="16"/>
  <c r="G18" i="16" l="1"/>
  <c r="G3" i="16"/>
  <c r="F19" i="16"/>
  <c r="P3" i="16"/>
</calcChain>
</file>

<file path=xl/sharedStrings.xml><?xml version="1.0" encoding="utf-8"?>
<sst xmlns="http://schemas.openxmlformats.org/spreadsheetml/2006/main" count="1314" uniqueCount="96">
  <si>
    <t>feature_name</t>
  </si>
  <si>
    <t>metrics</t>
  </si>
  <si>
    <t>display_names</t>
  </si>
  <si>
    <t>operating_system_type</t>
  </si>
  <si>
    <t>1st Quartile</t>
  </si>
  <si>
    <t>3rd Quartile</t>
  </si>
  <si>
    <t>IQR</t>
  </si>
  <si>
    <t>Upper</t>
  </si>
  <si>
    <t>Lower</t>
  </si>
  <si>
    <t>Yesterday</t>
  </si>
  <si>
    <t>last_7_days</t>
  </si>
  <si>
    <t>last_30_days</t>
  </si>
  <si>
    <t>% Change Last 7 Days</t>
  </si>
  <si>
    <t>% Change Last 30 Days</t>
  </si>
  <si>
    <t>SMART HELP</t>
  </si>
  <si>
    <t>DR_SmartHelp Result - Unknown</t>
  </si>
  <si>
    <t>1st common reason (Unknown)</t>
  </si>
  <si>
    <t>Apple iOS</t>
  </si>
  <si>
    <t>Both</t>
  </si>
  <si>
    <t>Google Android</t>
  </si>
  <si>
    <t>DR_SmartHelp Result - Disconnected</t>
  </si>
  <si>
    <t>2nd common reason (Disconnected)</t>
  </si>
  <si>
    <t>DR_SmartHelp Result - Incomplete Install</t>
  </si>
  <si>
    <t>3rd common reason (Incomplete Install)</t>
  </si>
  <si>
    <t>DR_SmartHelp - Billing &amp; Account Support</t>
  </si>
  <si>
    <t>Clicked Billing &amp; Account Support</t>
  </si>
  <si>
    <t>DR_SmartHelp - Homelife Support</t>
  </si>
  <si>
    <t>Clicked Homelife Support</t>
  </si>
  <si>
    <t>DR_SmartHelp - Internet Support</t>
  </si>
  <si>
    <t>Clicked Internet Support</t>
  </si>
  <si>
    <t>DR_SmartHelp - TV Support</t>
  </si>
  <si>
    <t>Clicked TV Support</t>
  </si>
  <si>
    <t>DR_Smarthelp P&amp;P - Connect with a support agent</t>
  </si>
  <si>
    <t>Connect with Agent</t>
  </si>
  <si>
    <t>RESET MODEM</t>
  </si>
  <si>
    <t>DR_Reset Modem Error -DMCA</t>
  </si>
  <si>
    <t>DMCA Error</t>
  </si>
  <si>
    <t>DR_SmartHelp - Landing Page</t>
  </si>
  <si>
    <t>Devices Page Visits</t>
  </si>
  <si>
    <t>DR_SmartHelp - Reboot Flow Started</t>
  </si>
  <si>
    <t>Did a Device Reboot</t>
  </si>
  <si>
    <t>DR_Reset Modem - Error Outage</t>
  </si>
  <si>
    <t>Error Outage</t>
  </si>
  <si>
    <t>DR_Reset Modem Error - Non Pay</t>
  </si>
  <si>
    <t>Non Pay Error</t>
  </si>
  <si>
    <t>DR_Reset Modem - Home Page</t>
  </si>
  <si>
    <t>Reset Modem Start Page Visits</t>
  </si>
  <si>
    <t>DR_Reset Modem - Rebooting Complete</t>
  </si>
  <si>
    <t>Reset Process Complete</t>
  </si>
  <si>
    <t>DR_Reset Modem - Rebooting Incomplete</t>
  </si>
  <si>
    <t>Reset Process Incomplete</t>
  </si>
  <si>
    <t>RESET TV BOX</t>
  </si>
  <si>
    <t>DR_Reset Tvbox - Home Page</t>
  </si>
  <si>
    <t>Reset TV Box Start Page Visits</t>
  </si>
  <si>
    <t>DR_Reset Modem - Agent Chat</t>
  </si>
  <si>
    <t>Reset_Modem Interacted with Chat</t>
  </si>
  <si>
    <t>DR_Reset Tvbox Error - DMCA</t>
  </si>
  <si>
    <t>Reset_TV DMCA Error</t>
  </si>
  <si>
    <t>DR_Reset Tvbox - Error Outage</t>
  </si>
  <si>
    <t>Reset_TV Error Outage</t>
  </si>
  <si>
    <t>DR_Reset Tvbox - Agent Chat</t>
  </si>
  <si>
    <t>Reset_TV Interacted with Chat</t>
  </si>
  <si>
    <t>DR_Reset Tvbox Error - Non Pay</t>
  </si>
  <si>
    <t>Reset_TV Non Pay Error</t>
  </si>
  <si>
    <t>DR_Reset Tvbox - Complete</t>
  </si>
  <si>
    <t>Reset_TV Process Complete</t>
  </si>
  <si>
    <t>DR_Reset Tvbox - Incomplete</t>
  </si>
  <si>
    <t>Reset_TV Process Incomplete</t>
  </si>
  <si>
    <t>DR_Reset Tvbox - Rebooting</t>
  </si>
  <si>
    <t>Reset_TV Started Reset Process</t>
  </si>
  <si>
    <t>DR_SmartHelp - Result</t>
  </si>
  <si>
    <t>Saw a Result</t>
  </si>
  <si>
    <t>DR_Smarthelp P&amp;P - Let's schedule a technician visit</t>
  </si>
  <si>
    <t>Schedule Tech</t>
  </si>
  <si>
    <t>DR_Smarthelp P&amp;P - Reset Complete</t>
  </si>
  <si>
    <t>Smarthelp Reset Complete</t>
  </si>
  <si>
    <t>DR_SmartHelp - Agent Chat</t>
  </si>
  <si>
    <t>Smarthelp_Interacted with Chat</t>
  </si>
  <si>
    <t>DR_Smarthelp P&amp;P - Interacted with Chat Agent</t>
  </si>
  <si>
    <t>Smarthelp_P&amp;P Interacted with Chat</t>
  </si>
  <si>
    <t>DR_Smarthelp P&amp;P - Let's troubleshoot together</t>
  </si>
  <si>
    <t>Started P&amp;P troubleshooting</t>
  </si>
  <si>
    <t>DR_SmartHelp - P&amp;P</t>
  </si>
  <si>
    <t>Started Proactive and Preventive (P&amp;P)</t>
  </si>
  <si>
    <t>DR_Reset Modem - Started Rebooting Process</t>
  </si>
  <si>
    <t>Started Reset Process</t>
  </si>
  <si>
    <t>DR_SmartHelp - Started</t>
  </si>
  <si>
    <t>Started Troubleshooting (Solution Center)</t>
  </si>
  <si>
    <t>Table Data</t>
  </si>
  <si>
    <t>Excel Data</t>
  </si>
  <si>
    <t>BOTH</t>
  </si>
  <si>
    <t>Last7days</t>
  </si>
  <si>
    <t>Last30days</t>
  </si>
  <si>
    <t>%Last7days</t>
  </si>
  <si>
    <t>%last30days</t>
  </si>
  <si>
    <t>Metrics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</si>
</sst>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" fontId="0" fillId="0" borderId="0" xfId="0" applyNumberFormat="1"/>
    <xf numFmtId="0" fontId="0" fillId="33" borderId="0" xfId="0" applyFill="1"/>
    <xf numFmtId="1" fontId="0" fillId="33" borderId="0" xfId="0" applyNumberFormat="1" applyFill="1"/>
    <xf numFmtId="0" fontId="0" fillId="34" borderId="0" xfId="0" applyFill="1"/>
    <xf numFmtId="164" fontId="0" fillId="33" borderId="0" xfId="0" applyNumberFormat="1" applyFill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topLeftCell="B28" workbookViewId="0">
      <selection activeCell="B59" sqref="A59:XFD59"/>
    </sheetView>
  </sheetViews>
  <sheetFormatPr defaultRowHeight="14.5" x14ac:dyDescent="0.35"/>
  <cols>
    <col min="1" max="1" width="13.453125" bestFit="1" customWidth="1"/>
    <col min="2" max="2" width="44.453125" bestFit="1" customWidth="1"/>
    <col min="3" max="3" width="36" bestFit="1" customWidth="1"/>
    <col min="4" max="4" width="20.453125" bestFit="1" customWidth="1"/>
    <col min="5" max="5" width="10.453125" bestFit="1" customWidth="1"/>
    <col min="6" max="6" width="10.81640625" bestFit="1" customWidth="1"/>
    <col min="7" max="7" width="6.81640625" bestFit="1" customWidth="1"/>
    <col min="8" max="8" width="9.36328125" bestFit="1" customWidth="1"/>
    <col min="9" max="9" width="8.81640625" bestFit="1" customWidth="1"/>
    <col min="10" max="10" width="10.54296875" bestFit="1" customWidth="1"/>
    <col min="11" max="11" width="11.54296875" bestFit="1" customWidth="1"/>
    <col min="12" max="12" width="18.7265625" bestFit="1" customWidth="1"/>
    <col min="13" max="13" width="19.72656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35">
      <c r="A2" t="s">
        <v>14</v>
      </c>
      <c r="B2" t="s">
        <v>15</v>
      </c>
      <c r="C2" t="s">
        <v>16</v>
      </c>
      <c r="D2" t="s">
        <v>17</v>
      </c>
      <c r="E2">
        <v>54.423000000000002</v>
      </c>
      <c r="F2">
        <v>73.521000000000001</v>
      </c>
      <c r="G2">
        <v>19.099</v>
      </c>
      <c r="H2">
        <v>87.844999999999999</v>
      </c>
      <c r="I2">
        <v>40.098999999999997</v>
      </c>
      <c r="J2">
        <v>58.29</v>
      </c>
      <c r="K2">
        <v>59.206000000000003</v>
      </c>
      <c r="L2">
        <v>13.598364814093101</v>
      </c>
      <c r="M2">
        <v>11.839638416246901</v>
      </c>
    </row>
    <row r="3" spans="1:13" x14ac:dyDescent="0.35">
      <c r="A3" t="s">
        <v>14</v>
      </c>
      <c r="B3" t="s">
        <v>20</v>
      </c>
      <c r="C3" t="s">
        <v>21</v>
      </c>
      <c r="D3" t="s">
        <v>17</v>
      </c>
      <c r="E3">
        <v>10.098000000000001</v>
      </c>
      <c r="F3">
        <v>23.292000000000002</v>
      </c>
      <c r="G3">
        <v>13.195</v>
      </c>
      <c r="H3">
        <v>33.189</v>
      </c>
      <c r="I3">
        <v>0.20100000000000001</v>
      </c>
      <c r="J3">
        <v>20.059999999999999</v>
      </c>
      <c r="K3">
        <v>23.126000000000001</v>
      </c>
      <c r="L3">
        <v>7.7881753051603004</v>
      </c>
      <c r="M3">
        <v>-6.50161581859013</v>
      </c>
    </row>
    <row r="4" spans="1:13" x14ac:dyDescent="0.35">
      <c r="A4" t="s">
        <v>14</v>
      </c>
      <c r="B4" t="s">
        <v>22</v>
      </c>
      <c r="C4" t="s">
        <v>23</v>
      </c>
      <c r="D4" t="s">
        <v>17</v>
      </c>
      <c r="E4">
        <v>1.6180000000000001</v>
      </c>
      <c r="F4">
        <v>6.6449999999999996</v>
      </c>
      <c r="G4">
        <v>5.0270000000000001</v>
      </c>
      <c r="H4">
        <v>10.414999999999999</v>
      </c>
      <c r="I4">
        <v>-2.1520000000000001</v>
      </c>
      <c r="J4">
        <v>9.2579999999999991</v>
      </c>
      <c r="K4">
        <v>6.2359999999999998</v>
      </c>
      <c r="L4">
        <v>-27.016726330082701</v>
      </c>
      <c r="M4">
        <v>8.3541353745169094</v>
      </c>
    </row>
    <row r="5" spans="1:13" x14ac:dyDescent="0.35">
      <c r="A5" t="s">
        <v>14</v>
      </c>
      <c r="B5" t="s">
        <v>24</v>
      </c>
      <c r="C5" t="s">
        <v>25</v>
      </c>
      <c r="D5" t="s">
        <v>17</v>
      </c>
      <c r="E5">
        <v>16.841999999999999</v>
      </c>
      <c r="F5">
        <v>18.939</v>
      </c>
      <c r="G5">
        <v>2.0979999999999999</v>
      </c>
      <c r="H5">
        <v>20.512</v>
      </c>
      <c r="I5">
        <v>15.269</v>
      </c>
      <c r="J5">
        <v>17.739999999999998</v>
      </c>
      <c r="K5">
        <v>17.552</v>
      </c>
      <c r="L5">
        <v>7.84841115173381</v>
      </c>
      <c r="M5">
        <v>8.9999601191866496</v>
      </c>
    </row>
    <row r="6" spans="1:13" x14ac:dyDescent="0.35">
      <c r="A6" t="s">
        <v>14</v>
      </c>
      <c r="B6" t="s">
        <v>26</v>
      </c>
      <c r="C6" t="s">
        <v>27</v>
      </c>
      <c r="D6" t="s">
        <v>17</v>
      </c>
      <c r="E6">
        <v>0.254</v>
      </c>
      <c r="F6">
        <v>0.39600000000000002</v>
      </c>
      <c r="G6">
        <v>0.14199999999999999</v>
      </c>
      <c r="H6">
        <v>0.503</v>
      </c>
      <c r="I6">
        <v>0.14799999999999999</v>
      </c>
      <c r="J6">
        <v>0.32800000000000001</v>
      </c>
      <c r="K6">
        <v>0.35399999999999998</v>
      </c>
      <c r="L6">
        <v>13.3159268929503</v>
      </c>
      <c r="M6">
        <v>5.0550691894944997</v>
      </c>
    </row>
    <row r="7" spans="1:13" x14ac:dyDescent="0.35">
      <c r="A7" t="s">
        <v>14</v>
      </c>
      <c r="B7" t="s">
        <v>28</v>
      </c>
      <c r="C7" t="s">
        <v>29</v>
      </c>
      <c r="D7" t="s">
        <v>17</v>
      </c>
      <c r="E7">
        <v>17.068999999999999</v>
      </c>
      <c r="F7">
        <v>18.419</v>
      </c>
      <c r="G7">
        <v>1.35</v>
      </c>
      <c r="H7">
        <v>19.431999999999999</v>
      </c>
      <c r="I7">
        <v>16.056000000000001</v>
      </c>
      <c r="J7">
        <v>17.957000000000001</v>
      </c>
      <c r="K7">
        <v>17.960999999999999</v>
      </c>
      <c r="L7">
        <v>3.0898965791567101</v>
      </c>
      <c r="M7">
        <v>3.0675666396328301</v>
      </c>
    </row>
    <row r="8" spans="1:13" x14ac:dyDescent="0.35">
      <c r="A8" t="s">
        <v>14</v>
      </c>
      <c r="B8" t="s">
        <v>30</v>
      </c>
      <c r="C8" t="s">
        <v>31</v>
      </c>
      <c r="D8" t="s">
        <v>17</v>
      </c>
      <c r="E8">
        <v>1.149</v>
      </c>
      <c r="F8">
        <v>1.4910000000000001</v>
      </c>
      <c r="G8">
        <v>0.34200000000000003</v>
      </c>
      <c r="H8">
        <v>1.7470000000000001</v>
      </c>
      <c r="I8">
        <v>0.89300000000000002</v>
      </c>
      <c r="J8">
        <v>1.478</v>
      </c>
      <c r="K8">
        <v>1.4059999999999999</v>
      </c>
      <c r="L8">
        <v>-9.8279860842674793</v>
      </c>
      <c r="M8">
        <v>-5.1650540694365503</v>
      </c>
    </row>
    <row r="9" spans="1:13" x14ac:dyDescent="0.35">
      <c r="A9" t="s">
        <v>14</v>
      </c>
      <c r="B9" t="s">
        <v>32</v>
      </c>
      <c r="C9" t="s">
        <v>33</v>
      </c>
      <c r="D9" t="s">
        <v>17</v>
      </c>
      <c r="E9">
        <v>4.0449999999999999</v>
      </c>
      <c r="F9">
        <v>5.0309999999999997</v>
      </c>
      <c r="G9">
        <v>0.98599999999999999</v>
      </c>
      <c r="H9">
        <v>5.77</v>
      </c>
      <c r="I9">
        <v>3.306</v>
      </c>
      <c r="J9">
        <v>4.9859999999999998</v>
      </c>
      <c r="K9">
        <v>4.8550000000000004</v>
      </c>
      <c r="L9">
        <v>4.4413880053869699</v>
      </c>
      <c r="M9">
        <v>7.2451032219529097</v>
      </c>
    </row>
    <row r="10" spans="1:13" x14ac:dyDescent="0.35">
      <c r="A10" t="s">
        <v>14</v>
      </c>
      <c r="B10" t="s">
        <v>37</v>
      </c>
      <c r="C10" t="s">
        <v>38</v>
      </c>
      <c r="D10" t="s">
        <v>17</v>
      </c>
      <c r="E10">
        <v>3158.25</v>
      </c>
      <c r="F10">
        <v>3441.5</v>
      </c>
      <c r="G10">
        <v>283.25</v>
      </c>
      <c r="H10">
        <v>3795.5619999999999</v>
      </c>
      <c r="I10">
        <v>2804.1880000000001</v>
      </c>
      <c r="J10">
        <v>3363.2860000000001</v>
      </c>
      <c r="K10">
        <v>3333.3330000000001</v>
      </c>
      <c r="L10">
        <v>-4.1116255362528102</v>
      </c>
      <c r="M10">
        <v>-3.25</v>
      </c>
    </row>
    <row r="11" spans="1:13" x14ac:dyDescent="0.35">
      <c r="A11" t="s">
        <v>14</v>
      </c>
      <c r="B11" t="s">
        <v>39</v>
      </c>
      <c r="C11" t="s">
        <v>40</v>
      </c>
      <c r="D11" t="s">
        <v>17</v>
      </c>
      <c r="E11">
        <v>0.66300000000000003</v>
      </c>
      <c r="F11">
        <v>1.2390000000000001</v>
      </c>
      <c r="G11">
        <v>0.57599999999999996</v>
      </c>
      <c r="H11">
        <v>1.671</v>
      </c>
      <c r="I11">
        <v>0.23100000000000001</v>
      </c>
      <c r="J11">
        <v>0.96</v>
      </c>
      <c r="K11">
        <v>0.93500000000000005</v>
      </c>
      <c r="L11">
        <v>-32.177407352284497</v>
      </c>
      <c r="M11">
        <v>-30.401625031182</v>
      </c>
    </row>
    <row r="12" spans="1:13" x14ac:dyDescent="0.35">
      <c r="A12" t="s">
        <v>14</v>
      </c>
      <c r="B12" t="s">
        <v>70</v>
      </c>
      <c r="C12" t="s">
        <v>71</v>
      </c>
      <c r="D12" t="s">
        <v>17</v>
      </c>
      <c r="E12">
        <v>93.128</v>
      </c>
      <c r="F12">
        <v>97.313999999999993</v>
      </c>
      <c r="G12">
        <v>4.1859999999999999</v>
      </c>
      <c r="H12">
        <v>100.45399999999999</v>
      </c>
      <c r="I12">
        <v>89.989000000000004</v>
      </c>
      <c r="J12">
        <v>94.626000000000005</v>
      </c>
      <c r="K12">
        <v>94.462000000000003</v>
      </c>
      <c r="L12">
        <v>-2.2471825297976298</v>
      </c>
      <c r="M12">
        <v>-2.0770602368994102</v>
      </c>
    </row>
    <row r="13" spans="1:13" x14ac:dyDescent="0.35">
      <c r="A13" t="s">
        <v>14</v>
      </c>
      <c r="B13" t="s">
        <v>72</v>
      </c>
      <c r="C13" t="s">
        <v>73</v>
      </c>
      <c r="D13" t="s">
        <v>17</v>
      </c>
      <c r="E13">
        <v>21.181999999999999</v>
      </c>
      <c r="F13">
        <v>22.79</v>
      </c>
      <c r="G13">
        <v>1.609</v>
      </c>
      <c r="H13">
        <v>23.997</v>
      </c>
      <c r="I13">
        <v>19.975999999999999</v>
      </c>
      <c r="J13">
        <v>22.966000000000001</v>
      </c>
      <c r="K13">
        <v>22.596</v>
      </c>
      <c r="L13">
        <v>3.02057674603767</v>
      </c>
      <c r="M13">
        <v>4.70926141468144</v>
      </c>
    </row>
    <row r="14" spans="1:13" x14ac:dyDescent="0.35">
      <c r="A14" t="s">
        <v>14</v>
      </c>
      <c r="B14" t="s">
        <v>74</v>
      </c>
      <c r="C14" t="s">
        <v>75</v>
      </c>
      <c r="D14" t="s">
        <v>17</v>
      </c>
      <c r="E14">
        <v>18.516999999999999</v>
      </c>
      <c r="F14">
        <v>20.928000000000001</v>
      </c>
      <c r="G14">
        <v>2.411</v>
      </c>
      <c r="H14">
        <v>22.736000000000001</v>
      </c>
      <c r="I14">
        <v>16.709</v>
      </c>
      <c r="J14">
        <v>17.527000000000001</v>
      </c>
      <c r="K14">
        <v>19.783000000000001</v>
      </c>
      <c r="L14">
        <v>5.5768384330730703</v>
      </c>
      <c r="M14">
        <v>-6.4668804264861901</v>
      </c>
    </row>
    <row r="15" spans="1:13" x14ac:dyDescent="0.35">
      <c r="A15" t="s">
        <v>14</v>
      </c>
      <c r="B15" t="s">
        <v>76</v>
      </c>
      <c r="C15" t="s">
        <v>77</v>
      </c>
      <c r="D15" t="s">
        <v>17</v>
      </c>
      <c r="E15">
        <v>1.1359999999999999</v>
      </c>
      <c r="F15">
        <v>1.5549999999999999</v>
      </c>
      <c r="G15">
        <v>0.42</v>
      </c>
      <c r="H15">
        <v>1.87</v>
      </c>
      <c r="I15">
        <v>0.82099999999999995</v>
      </c>
      <c r="J15">
        <v>1.2829999999999999</v>
      </c>
      <c r="K15">
        <v>1.2390000000000001</v>
      </c>
      <c r="L15">
        <v>-13.0260521042084</v>
      </c>
      <c r="M15">
        <v>-9.9394754539340706</v>
      </c>
    </row>
    <row r="16" spans="1:13" x14ac:dyDescent="0.35">
      <c r="A16" t="s">
        <v>14</v>
      </c>
      <c r="B16" t="s">
        <v>78</v>
      </c>
      <c r="C16" t="s">
        <v>79</v>
      </c>
      <c r="D16" t="s">
        <v>17</v>
      </c>
      <c r="E16">
        <v>13.686</v>
      </c>
      <c r="F16">
        <v>15.266</v>
      </c>
      <c r="G16">
        <v>1.58</v>
      </c>
      <c r="H16">
        <v>16.451000000000001</v>
      </c>
      <c r="I16">
        <v>12.500999999999999</v>
      </c>
      <c r="J16">
        <v>15.375999999999999</v>
      </c>
      <c r="K16">
        <v>14.750999999999999</v>
      </c>
      <c r="L16">
        <v>15.408200239707799</v>
      </c>
      <c r="M16">
        <v>20.299647473560501</v>
      </c>
    </row>
    <row r="17" spans="1:13" x14ac:dyDescent="0.35">
      <c r="A17" t="s">
        <v>14</v>
      </c>
      <c r="B17" t="s">
        <v>80</v>
      </c>
      <c r="C17" t="s">
        <v>81</v>
      </c>
      <c r="D17" t="s">
        <v>17</v>
      </c>
      <c r="E17">
        <v>53.177</v>
      </c>
      <c r="F17">
        <v>55.747999999999998</v>
      </c>
      <c r="G17">
        <v>2.5710000000000002</v>
      </c>
      <c r="H17">
        <v>57.677</v>
      </c>
      <c r="I17">
        <v>51.249000000000002</v>
      </c>
      <c r="J17">
        <v>57.563000000000002</v>
      </c>
      <c r="K17">
        <v>55.244999999999997</v>
      </c>
      <c r="L17">
        <v>2.1439916612894998</v>
      </c>
      <c r="M17">
        <v>6.4303117408760402</v>
      </c>
    </row>
    <row r="18" spans="1:13" x14ac:dyDescent="0.35">
      <c r="A18" t="s">
        <v>14</v>
      </c>
      <c r="B18" t="s">
        <v>82</v>
      </c>
      <c r="C18" t="s">
        <v>83</v>
      </c>
      <c r="D18" t="s">
        <v>17</v>
      </c>
      <c r="E18">
        <v>59.581000000000003</v>
      </c>
      <c r="F18">
        <v>61.734999999999999</v>
      </c>
      <c r="G18">
        <v>2.1539999999999999</v>
      </c>
      <c r="H18">
        <v>63.350999999999999</v>
      </c>
      <c r="I18">
        <v>57.965000000000003</v>
      </c>
      <c r="J18">
        <v>62.051000000000002</v>
      </c>
      <c r="K18">
        <v>61.203000000000003</v>
      </c>
      <c r="L18">
        <v>-1.1566575727227699</v>
      </c>
      <c r="M18">
        <v>0.212735365048661</v>
      </c>
    </row>
    <row r="19" spans="1:13" x14ac:dyDescent="0.35">
      <c r="A19" t="s">
        <v>14</v>
      </c>
      <c r="B19" t="s">
        <v>86</v>
      </c>
      <c r="C19" t="s">
        <v>87</v>
      </c>
      <c r="D19" t="s">
        <v>17</v>
      </c>
      <c r="E19">
        <v>2.4769999999999999</v>
      </c>
      <c r="F19">
        <v>3.052</v>
      </c>
      <c r="G19">
        <v>0.57499999999999996</v>
      </c>
      <c r="H19">
        <v>3.484</v>
      </c>
      <c r="I19">
        <v>2.0459999999999998</v>
      </c>
      <c r="J19">
        <v>2.883</v>
      </c>
      <c r="K19">
        <v>2.7050000000000001</v>
      </c>
      <c r="L19">
        <v>-13.935279250706101</v>
      </c>
      <c r="M19">
        <v>-8.2787006457337196</v>
      </c>
    </row>
    <row r="20" spans="1:13" x14ac:dyDescent="0.35">
      <c r="A20" t="s">
        <v>14</v>
      </c>
      <c r="B20" t="s">
        <v>15</v>
      </c>
      <c r="C20" t="s">
        <v>16</v>
      </c>
      <c r="D20" t="s">
        <v>18</v>
      </c>
      <c r="E20">
        <v>54.716000000000001</v>
      </c>
      <c r="F20">
        <v>70.602999999999994</v>
      </c>
      <c r="G20">
        <v>15.885999999999999</v>
      </c>
      <c r="H20">
        <v>82.518000000000001</v>
      </c>
      <c r="I20">
        <v>42.801000000000002</v>
      </c>
      <c r="J20">
        <v>56.408999999999999</v>
      </c>
      <c r="K20">
        <v>58.838000000000001</v>
      </c>
      <c r="L20">
        <v>13.7241842148582</v>
      </c>
      <c r="M20">
        <v>9.0307434143511607</v>
      </c>
    </row>
    <row r="21" spans="1:13" x14ac:dyDescent="0.35">
      <c r="A21" t="s">
        <v>14</v>
      </c>
      <c r="B21" t="s">
        <v>20</v>
      </c>
      <c r="C21" t="s">
        <v>21</v>
      </c>
      <c r="D21" t="s">
        <v>18</v>
      </c>
      <c r="E21">
        <v>12.419</v>
      </c>
      <c r="F21">
        <v>24.12</v>
      </c>
      <c r="G21">
        <v>11.701000000000001</v>
      </c>
      <c r="H21">
        <v>32.896000000000001</v>
      </c>
      <c r="I21">
        <v>3.6429999999999998</v>
      </c>
      <c r="J21">
        <v>22.08</v>
      </c>
      <c r="K21">
        <v>23.356000000000002</v>
      </c>
      <c r="L21">
        <v>6.8168142909827303</v>
      </c>
      <c r="M21">
        <v>0.97860261198555798</v>
      </c>
    </row>
    <row r="22" spans="1:13" x14ac:dyDescent="0.35">
      <c r="A22" t="s">
        <v>14</v>
      </c>
      <c r="B22" t="s">
        <v>22</v>
      </c>
      <c r="C22" t="s">
        <v>23</v>
      </c>
      <c r="D22" t="s">
        <v>18</v>
      </c>
      <c r="E22">
        <v>2.532</v>
      </c>
      <c r="F22">
        <v>7.1890000000000001</v>
      </c>
      <c r="G22">
        <v>4.657</v>
      </c>
      <c r="H22">
        <v>10.682</v>
      </c>
      <c r="I22">
        <v>-0.96099999999999997</v>
      </c>
      <c r="J22">
        <v>10.670999999999999</v>
      </c>
      <c r="K22">
        <v>7.3819999999999997</v>
      </c>
      <c r="L22">
        <v>-38.114298718858301</v>
      </c>
      <c r="M22">
        <v>-10.539957193559101</v>
      </c>
    </row>
    <row r="23" spans="1:13" x14ac:dyDescent="0.35">
      <c r="A23" t="s">
        <v>14</v>
      </c>
      <c r="B23" t="s">
        <v>24</v>
      </c>
      <c r="C23" t="s">
        <v>25</v>
      </c>
      <c r="D23" t="s">
        <v>18</v>
      </c>
      <c r="E23">
        <v>16.731999999999999</v>
      </c>
      <c r="F23">
        <v>18.462</v>
      </c>
      <c r="G23">
        <v>1.73</v>
      </c>
      <c r="H23">
        <v>19.760000000000002</v>
      </c>
      <c r="I23">
        <v>15.435</v>
      </c>
      <c r="J23">
        <v>17.379000000000001</v>
      </c>
      <c r="K23">
        <v>17.363</v>
      </c>
      <c r="L23">
        <v>3.7171298693825898</v>
      </c>
      <c r="M23">
        <v>3.8142995918461402</v>
      </c>
    </row>
    <row r="24" spans="1:13" x14ac:dyDescent="0.35">
      <c r="A24" t="s">
        <v>14</v>
      </c>
      <c r="B24" t="s">
        <v>26</v>
      </c>
      <c r="C24" t="s">
        <v>27</v>
      </c>
      <c r="D24" t="s">
        <v>18</v>
      </c>
      <c r="E24">
        <v>0.26800000000000002</v>
      </c>
      <c r="F24">
        <v>0.41</v>
      </c>
      <c r="G24">
        <v>0.14199999999999999</v>
      </c>
      <c r="H24">
        <v>0.51600000000000001</v>
      </c>
      <c r="I24">
        <v>0.16200000000000001</v>
      </c>
      <c r="J24">
        <v>0.35399999999999998</v>
      </c>
      <c r="K24">
        <v>0.36299999999999999</v>
      </c>
      <c r="L24">
        <v>-7.4193548387096602</v>
      </c>
      <c r="M24">
        <v>-9.7082033400623899</v>
      </c>
    </row>
    <row r="25" spans="1:13" x14ac:dyDescent="0.35">
      <c r="A25" t="s">
        <v>14</v>
      </c>
      <c r="B25" t="s">
        <v>28</v>
      </c>
      <c r="C25" t="s">
        <v>29</v>
      </c>
      <c r="D25" t="s">
        <v>18</v>
      </c>
      <c r="E25">
        <v>16.413</v>
      </c>
      <c r="F25">
        <v>17.422000000000001</v>
      </c>
      <c r="G25">
        <v>1.01</v>
      </c>
      <c r="H25">
        <v>18.18</v>
      </c>
      <c r="I25">
        <v>15.654999999999999</v>
      </c>
      <c r="J25">
        <v>17.425999999999998</v>
      </c>
      <c r="K25">
        <v>17.312000000000001</v>
      </c>
      <c r="L25">
        <v>-1.39204289262905</v>
      </c>
      <c r="M25">
        <v>-0.74400120149263305</v>
      </c>
    </row>
    <row r="26" spans="1:13" x14ac:dyDescent="0.35">
      <c r="A26" t="s">
        <v>14</v>
      </c>
      <c r="B26" t="s">
        <v>30</v>
      </c>
      <c r="C26" t="s">
        <v>31</v>
      </c>
      <c r="D26" t="s">
        <v>18</v>
      </c>
      <c r="E26">
        <v>1.091</v>
      </c>
      <c r="F26">
        <v>1.4219999999999999</v>
      </c>
      <c r="G26">
        <v>0.33100000000000002</v>
      </c>
      <c r="H26">
        <v>1.67</v>
      </c>
      <c r="I26">
        <v>0.84299999999999997</v>
      </c>
      <c r="J26">
        <v>1.421</v>
      </c>
      <c r="K26">
        <v>1.36</v>
      </c>
      <c r="L26">
        <v>-19.095477386934601</v>
      </c>
      <c r="M26">
        <v>-15.4391038996053</v>
      </c>
    </row>
    <row r="27" spans="1:13" x14ac:dyDescent="0.35">
      <c r="A27" t="s">
        <v>14</v>
      </c>
      <c r="B27" t="s">
        <v>32</v>
      </c>
      <c r="C27" t="s">
        <v>33</v>
      </c>
      <c r="D27" t="s">
        <v>18</v>
      </c>
      <c r="E27">
        <v>3.879</v>
      </c>
      <c r="F27">
        <v>4.7949999999999999</v>
      </c>
      <c r="G27">
        <v>0.91600000000000004</v>
      </c>
      <c r="H27">
        <v>5.4820000000000002</v>
      </c>
      <c r="I27">
        <v>3.1920000000000002</v>
      </c>
      <c r="J27">
        <v>4.8550000000000004</v>
      </c>
      <c r="K27">
        <v>4.633</v>
      </c>
      <c r="L27">
        <v>-1.75944450982699</v>
      </c>
      <c r="M27">
        <v>2.95778802639057</v>
      </c>
    </row>
    <row r="28" spans="1:13" x14ac:dyDescent="0.35">
      <c r="A28" t="s">
        <v>14</v>
      </c>
      <c r="B28" t="s">
        <v>37</v>
      </c>
      <c r="C28" t="s">
        <v>38</v>
      </c>
      <c r="D28" t="s">
        <v>18</v>
      </c>
      <c r="E28">
        <v>4676.5</v>
      </c>
      <c r="F28">
        <v>5158.25</v>
      </c>
      <c r="G28">
        <v>481.75</v>
      </c>
      <c r="H28" s="8">
        <v>5760.4375</v>
      </c>
      <c r="I28">
        <v>4074.3125</v>
      </c>
      <c r="J28">
        <v>5098.7139999999999</v>
      </c>
      <c r="K28">
        <v>4976.2</v>
      </c>
      <c r="L28">
        <v>-4.4661119049620197</v>
      </c>
      <c r="M28">
        <v>-2.1140629395924502</v>
      </c>
    </row>
    <row r="29" spans="1:13" x14ac:dyDescent="0.35">
      <c r="A29" t="s">
        <v>14</v>
      </c>
      <c r="B29" t="s">
        <v>39</v>
      </c>
      <c r="C29" t="s">
        <v>40</v>
      </c>
      <c r="D29" t="s">
        <v>18</v>
      </c>
      <c r="E29">
        <v>0.67100000000000004</v>
      </c>
      <c r="F29">
        <v>1.232</v>
      </c>
      <c r="G29">
        <v>0.56100000000000005</v>
      </c>
      <c r="H29">
        <v>1.6519999999999999</v>
      </c>
      <c r="I29">
        <v>0.25</v>
      </c>
      <c r="J29">
        <v>0.99</v>
      </c>
      <c r="K29">
        <v>0.94399999999999995</v>
      </c>
      <c r="L29">
        <v>-37.804702149141697</v>
      </c>
      <c r="M29">
        <v>-34.715794679761103</v>
      </c>
    </row>
    <row r="30" spans="1:13" x14ac:dyDescent="0.35">
      <c r="A30" t="s">
        <v>14</v>
      </c>
      <c r="B30" t="s">
        <v>70</v>
      </c>
      <c r="C30" t="s">
        <v>71</v>
      </c>
      <c r="D30" t="s">
        <v>18</v>
      </c>
      <c r="E30">
        <v>86.287999999999997</v>
      </c>
      <c r="F30">
        <v>92.56</v>
      </c>
      <c r="G30">
        <v>6.2720000000000002</v>
      </c>
      <c r="H30">
        <v>97.263999999999996</v>
      </c>
      <c r="I30">
        <v>81.584000000000003</v>
      </c>
      <c r="J30">
        <v>86.478999999999999</v>
      </c>
      <c r="K30">
        <v>87.393000000000001</v>
      </c>
      <c r="L30">
        <v>-0.34657578826167201</v>
      </c>
      <c r="M30">
        <v>-1.38897682724676</v>
      </c>
    </row>
    <row r="31" spans="1:13" x14ac:dyDescent="0.35">
      <c r="A31" t="s">
        <v>14</v>
      </c>
      <c r="B31" t="s">
        <v>72</v>
      </c>
      <c r="C31" t="s">
        <v>73</v>
      </c>
      <c r="D31" t="s">
        <v>18</v>
      </c>
      <c r="E31">
        <v>19.78</v>
      </c>
      <c r="F31">
        <v>21.201000000000001</v>
      </c>
      <c r="G31">
        <v>1.421</v>
      </c>
      <c r="H31">
        <v>22.266999999999999</v>
      </c>
      <c r="I31">
        <v>18.713999999999999</v>
      </c>
      <c r="J31">
        <v>21.448</v>
      </c>
      <c r="K31">
        <v>21</v>
      </c>
      <c r="L31">
        <v>0.71201161597996399</v>
      </c>
      <c r="M31">
        <v>2.8632109614090302</v>
      </c>
    </row>
    <row r="32" spans="1:13" x14ac:dyDescent="0.35">
      <c r="A32" t="s">
        <v>14</v>
      </c>
      <c r="B32" t="s">
        <v>74</v>
      </c>
      <c r="C32" t="s">
        <v>75</v>
      </c>
      <c r="D32" t="s">
        <v>18</v>
      </c>
      <c r="E32">
        <v>16.779</v>
      </c>
      <c r="F32">
        <v>18.966999999999999</v>
      </c>
      <c r="G32">
        <v>2.1880000000000002</v>
      </c>
      <c r="H32">
        <v>20.608000000000001</v>
      </c>
      <c r="I32">
        <v>15.138</v>
      </c>
      <c r="J32">
        <v>15.472</v>
      </c>
      <c r="K32">
        <v>17.579000000000001</v>
      </c>
      <c r="L32">
        <v>3.0542808867386202</v>
      </c>
      <c r="M32">
        <v>-9.29758961212322</v>
      </c>
    </row>
    <row r="33" spans="1:13" x14ac:dyDescent="0.35">
      <c r="A33" t="s">
        <v>14</v>
      </c>
      <c r="B33" t="s">
        <v>76</v>
      </c>
      <c r="C33" t="s">
        <v>77</v>
      </c>
      <c r="D33" t="s">
        <v>18</v>
      </c>
      <c r="E33">
        <v>1.1299999999999999</v>
      </c>
      <c r="F33">
        <v>1.4890000000000001</v>
      </c>
      <c r="G33">
        <v>0.35899999999999999</v>
      </c>
      <c r="H33">
        <v>1.758</v>
      </c>
      <c r="I33">
        <v>0.86099999999999999</v>
      </c>
      <c r="J33">
        <v>1.4159999999999999</v>
      </c>
      <c r="K33">
        <v>1.23</v>
      </c>
      <c r="L33">
        <v>-26.059322033898301</v>
      </c>
      <c r="M33">
        <v>-14.905721716514901</v>
      </c>
    </row>
    <row r="34" spans="1:13" x14ac:dyDescent="0.35">
      <c r="A34" t="s">
        <v>14</v>
      </c>
      <c r="B34" t="s">
        <v>78</v>
      </c>
      <c r="C34" t="s">
        <v>79</v>
      </c>
      <c r="D34" t="s">
        <v>18</v>
      </c>
      <c r="E34">
        <v>13.815</v>
      </c>
      <c r="F34">
        <v>15.233000000000001</v>
      </c>
      <c r="G34">
        <v>1.4179999999999999</v>
      </c>
      <c r="H34">
        <v>16.297000000000001</v>
      </c>
      <c r="I34">
        <v>12.750999999999999</v>
      </c>
      <c r="J34">
        <v>15.596</v>
      </c>
      <c r="K34">
        <v>15.098000000000001</v>
      </c>
      <c r="L34">
        <v>10.321138732665201</v>
      </c>
      <c r="M34">
        <v>13.963623839234801</v>
      </c>
    </row>
    <row r="35" spans="1:13" x14ac:dyDescent="0.35">
      <c r="A35" t="s">
        <v>14</v>
      </c>
      <c r="B35" t="s">
        <v>80</v>
      </c>
      <c r="C35" t="s">
        <v>81</v>
      </c>
      <c r="D35" t="s">
        <v>18</v>
      </c>
      <c r="E35">
        <v>52.981999999999999</v>
      </c>
      <c r="F35">
        <v>55.555</v>
      </c>
      <c r="G35">
        <v>2.573</v>
      </c>
      <c r="H35">
        <v>57.484999999999999</v>
      </c>
      <c r="I35">
        <v>51.052999999999997</v>
      </c>
      <c r="J35">
        <v>57.88</v>
      </c>
      <c r="K35">
        <v>55.442</v>
      </c>
      <c r="L35">
        <v>1.19064367322459</v>
      </c>
      <c r="M35">
        <v>5.6396203137437801</v>
      </c>
    </row>
    <row r="36" spans="1:13" x14ac:dyDescent="0.35">
      <c r="A36" t="s">
        <v>14</v>
      </c>
      <c r="B36" t="s">
        <v>82</v>
      </c>
      <c r="C36" t="s">
        <v>83</v>
      </c>
      <c r="D36" t="s">
        <v>18</v>
      </c>
      <c r="E36">
        <v>58.026000000000003</v>
      </c>
      <c r="F36">
        <v>60.204000000000001</v>
      </c>
      <c r="G36">
        <v>2.1779999999999999</v>
      </c>
      <c r="H36">
        <v>61.837000000000003</v>
      </c>
      <c r="I36">
        <v>56.392000000000003</v>
      </c>
      <c r="J36">
        <v>60.61</v>
      </c>
      <c r="K36">
        <v>59.58</v>
      </c>
      <c r="L36">
        <v>-0.58500896840905003</v>
      </c>
      <c r="M36">
        <v>1.1322515458103799</v>
      </c>
    </row>
    <row r="37" spans="1:13" x14ac:dyDescent="0.35">
      <c r="A37" t="s">
        <v>14</v>
      </c>
      <c r="B37" t="s">
        <v>86</v>
      </c>
      <c r="C37" t="s">
        <v>87</v>
      </c>
      <c r="D37" t="s">
        <v>18</v>
      </c>
      <c r="E37">
        <v>2.5150000000000001</v>
      </c>
      <c r="F37">
        <v>3.0710000000000002</v>
      </c>
      <c r="G37">
        <v>0.55600000000000005</v>
      </c>
      <c r="H37">
        <v>3.4889999999999999</v>
      </c>
      <c r="I37">
        <v>2.097</v>
      </c>
      <c r="J37">
        <v>3.1019999999999999</v>
      </c>
      <c r="K37">
        <v>2.8069999999999999</v>
      </c>
      <c r="L37">
        <v>-18.6121471658148</v>
      </c>
      <c r="M37">
        <v>-10.0569935882213</v>
      </c>
    </row>
    <row r="38" spans="1:13" x14ac:dyDescent="0.35">
      <c r="A38" t="s">
        <v>14</v>
      </c>
      <c r="B38" t="s">
        <v>15</v>
      </c>
      <c r="C38" t="s">
        <v>16</v>
      </c>
      <c r="D38" t="s">
        <v>19</v>
      </c>
      <c r="E38">
        <v>50</v>
      </c>
      <c r="F38">
        <v>72.135000000000005</v>
      </c>
      <c r="G38">
        <v>22.135000000000002</v>
      </c>
      <c r="H38">
        <v>88.736999999999995</v>
      </c>
      <c r="I38">
        <v>33.399000000000001</v>
      </c>
      <c r="J38">
        <v>53.121000000000002</v>
      </c>
      <c r="K38">
        <v>58.332000000000001</v>
      </c>
      <c r="L38">
        <v>11.7737229221853</v>
      </c>
      <c r="M38">
        <v>1.7883898662479101</v>
      </c>
    </row>
    <row r="39" spans="1:13" x14ac:dyDescent="0.35">
      <c r="A39" t="s">
        <v>14</v>
      </c>
      <c r="B39" t="s">
        <v>20</v>
      </c>
      <c r="C39" t="s">
        <v>21</v>
      </c>
      <c r="D39" t="s">
        <v>19</v>
      </c>
      <c r="E39">
        <v>10.07</v>
      </c>
      <c r="F39">
        <v>25.436</v>
      </c>
      <c r="G39">
        <v>15.365</v>
      </c>
      <c r="H39">
        <v>36.96</v>
      </c>
      <c r="I39">
        <v>-1.4530000000000001</v>
      </c>
      <c r="J39">
        <v>25.846</v>
      </c>
      <c r="K39">
        <v>23.867000000000001</v>
      </c>
      <c r="L39">
        <v>8.8170105514500499</v>
      </c>
      <c r="M39">
        <v>17.8426725251642</v>
      </c>
    </row>
    <row r="40" spans="1:13" x14ac:dyDescent="0.35">
      <c r="A40" t="s">
        <v>14</v>
      </c>
      <c r="B40" t="s">
        <v>22</v>
      </c>
      <c r="C40" t="s">
        <v>23</v>
      </c>
      <c r="D40" t="s">
        <v>19</v>
      </c>
      <c r="E40">
        <v>2.1739999999999999</v>
      </c>
      <c r="F40">
        <v>9.6609999999999996</v>
      </c>
      <c r="G40">
        <v>7.4870000000000001</v>
      </c>
      <c r="H40">
        <v>15.276</v>
      </c>
      <c r="I40">
        <v>-3.4409999999999998</v>
      </c>
      <c r="J40">
        <v>13.843</v>
      </c>
      <c r="K40">
        <v>9.8520000000000003</v>
      </c>
      <c r="L40">
        <v>-54.851293058966696</v>
      </c>
      <c r="M40">
        <v>-36.5604604188024</v>
      </c>
    </row>
    <row r="41" spans="1:13" x14ac:dyDescent="0.35">
      <c r="A41" t="s">
        <v>14</v>
      </c>
      <c r="B41" t="s">
        <v>24</v>
      </c>
      <c r="C41" t="s">
        <v>25</v>
      </c>
      <c r="D41" t="s">
        <v>19</v>
      </c>
      <c r="E41">
        <v>15.981</v>
      </c>
      <c r="F41">
        <v>17.902999999999999</v>
      </c>
      <c r="G41">
        <v>1.9219999999999999</v>
      </c>
      <c r="H41">
        <v>19.344999999999999</v>
      </c>
      <c r="I41">
        <v>14.539</v>
      </c>
      <c r="J41">
        <v>16.690999999999999</v>
      </c>
      <c r="K41">
        <v>16.986999999999998</v>
      </c>
      <c r="L41">
        <v>-4.9975179308101598</v>
      </c>
      <c r="M41">
        <v>-6.6506803348495502</v>
      </c>
    </row>
    <row r="42" spans="1:13" x14ac:dyDescent="0.35">
      <c r="A42" t="s">
        <v>14</v>
      </c>
      <c r="B42" t="s">
        <v>26</v>
      </c>
      <c r="C42" t="s">
        <v>27</v>
      </c>
      <c r="D42" t="s">
        <v>19</v>
      </c>
      <c r="E42">
        <v>0.252</v>
      </c>
      <c r="F42">
        <v>0.44</v>
      </c>
      <c r="G42">
        <v>0.188</v>
      </c>
      <c r="H42">
        <v>0.58099999999999996</v>
      </c>
      <c r="I42">
        <v>0.112</v>
      </c>
      <c r="J42">
        <v>0.40699999999999997</v>
      </c>
      <c r="K42">
        <v>0.38</v>
      </c>
      <c r="L42">
        <v>-40.231904427266301</v>
      </c>
      <c r="M42">
        <v>-36.108676599474101</v>
      </c>
    </row>
    <row r="43" spans="1:13" x14ac:dyDescent="0.35">
      <c r="A43" t="s">
        <v>14</v>
      </c>
      <c r="B43" t="s">
        <v>28</v>
      </c>
      <c r="C43" t="s">
        <v>29</v>
      </c>
      <c r="D43" t="s">
        <v>19</v>
      </c>
      <c r="E43">
        <v>14.666</v>
      </c>
      <c r="F43">
        <v>16.350000000000001</v>
      </c>
      <c r="G43">
        <v>1.6839999999999999</v>
      </c>
      <c r="H43">
        <v>17.613</v>
      </c>
      <c r="I43">
        <v>13.403</v>
      </c>
      <c r="J43">
        <v>16.414999999999999</v>
      </c>
      <c r="K43">
        <v>15.999000000000001</v>
      </c>
      <c r="L43">
        <v>-11.1742539618996</v>
      </c>
      <c r="M43">
        <v>-8.8651425785603806</v>
      </c>
    </row>
    <row r="44" spans="1:13" x14ac:dyDescent="0.35">
      <c r="A44" t="s">
        <v>14</v>
      </c>
      <c r="B44" t="s">
        <v>30</v>
      </c>
      <c r="C44" t="s">
        <v>31</v>
      </c>
      <c r="D44" t="s">
        <v>19</v>
      </c>
      <c r="E44">
        <v>0.88500000000000001</v>
      </c>
      <c r="F44">
        <v>1.3720000000000001</v>
      </c>
      <c r="G44">
        <v>0.48699999999999999</v>
      </c>
      <c r="H44">
        <v>1.7370000000000001</v>
      </c>
      <c r="I44">
        <v>0.52</v>
      </c>
      <c r="J44">
        <v>1.3080000000000001</v>
      </c>
      <c r="K44">
        <v>1.268</v>
      </c>
      <c r="L44">
        <v>-39.609042262749803</v>
      </c>
      <c r="M44">
        <v>-37.680778332895002</v>
      </c>
    </row>
    <row r="45" spans="1:13" x14ac:dyDescent="0.35">
      <c r="A45" t="s">
        <v>14</v>
      </c>
      <c r="B45" t="s">
        <v>32</v>
      </c>
      <c r="C45" t="s">
        <v>33</v>
      </c>
      <c r="D45" t="s">
        <v>19</v>
      </c>
      <c r="E45">
        <v>3.2519999999999998</v>
      </c>
      <c r="F45">
        <v>4.3789999999999996</v>
      </c>
      <c r="G45">
        <v>1.1259999999999999</v>
      </c>
      <c r="H45">
        <v>5.2229999999999999</v>
      </c>
      <c r="I45">
        <v>2.4079999999999999</v>
      </c>
      <c r="J45">
        <v>4.585</v>
      </c>
      <c r="K45">
        <v>4.1310000000000002</v>
      </c>
      <c r="L45">
        <v>-15.6789431046301</v>
      </c>
      <c r="M45">
        <v>-6.4247274957036504</v>
      </c>
    </row>
    <row r="46" spans="1:13" x14ac:dyDescent="0.35">
      <c r="A46" t="s">
        <v>14</v>
      </c>
      <c r="B46" t="s">
        <v>37</v>
      </c>
      <c r="C46" t="s">
        <v>38</v>
      </c>
      <c r="D46" t="s">
        <v>19</v>
      </c>
      <c r="E46">
        <v>1491.25</v>
      </c>
      <c r="F46">
        <v>1702.25</v>
      </c>
      <c r="G46">
        <v>211</v>
      </c>
      <c r="H46">
        <v>1966</v>
      </c>
      <c r="I46">
        <v>1227.5</v>
      </c>
      <c r="J46">
        <v>1735.4290000000001</v>
      </c>
      <c r="K46">
        <v>1642.867</v>
      </c>
      <c r="L46">
        <v>-5.1531116233124701</v>
      </c>
      <c r="M46">
        <v>0.190723532037501</v>
      </c>
    </row>
    <row r="47" spans="1:13" x14ac:dyDescent="0.35">
      <c r="A47" t="s">
        <v>14</v>
      </c>
      <c r="B47" t="s">
        <v>39</v>
      </c>
      <c r="C47" t="s">
        <v>40</v>
      </c>
      <c r="D47" t="s">
        <v>19</v>
      </c>
      <c r="E47">
        <v>0.63400000000000001</v>
      </c>
      <c r="F47">
        <v>1.2789999999999999</v>
      </c>
      <c r="G47">
        <v>0.64500000000000002</v>
      </c>
      <c r="H47">
        <v>1.7629999999999999</v>
      </c>
      <c r="I47">
        <v>0.15</v>
      </c>
      <c r="J47">
        <v>1.0529999999999999</v>
      </c>
      <c r="K47">
        <v>0.95799999999999996</v>
      </c>
      <c r="L47">
        <v>-48.039082643506497</v>
      </c>
      <c r="M47">
        <v>-42.931664058424602</v>
      </c>
    </row>
    <row r="48" spans="1:13" x14ac:dyDescent="0.35">
      <c r="A48" t="s">
        <v>14</v>
      </c>
      <c r="B48" t="s">
        <v>70</v>
      </c>
      <c r="C48" t="s">
        <v>71</v>
      </c>
      <c r="D48" t="s">
        <v>19</v>
      </c>
      <c r="E48">
        <v>70.906000000000006</v>
      </c>
      <c r="F48">
        <v>85.123999999999995</v>
      </c>
      <c r="G48">
        <v>14.218</v>
      </c>
      <c r="H48">
        <v>95.787999999999997</v>
      </c>
      <c r="I48">
        <v>60.243000000000002</v>
      </c>
      <c r="J48">
        <v>73.680999999999997</v>
      </c>
      <c r="K48">
        <v>74.756</v>
      </c>
      <c r="L48">
        <v>1.0016150703709199</v>
      </c>
      <c r="M48">
        <v>-0.45071115871295198</v>
      </c>
    </row>
    <row r="49" spans="1:13" x14ac:dyDescent="0.35">
      <c r="A49" t="s">
        <v>14</v>
      </c>
      <c r="B49" t="s">
        <v>72</v>
      </c>
      <c r="C49" t="s">
        <v>73</v>
      </c>
      <c r="D49" t="s">
        <v>19</v>
      </c>
      <c r="E49">
        <v>15.856</v>
      </c>
      <c r="F49">
        <v>17.952999999999999</v>
      </c>
      <c r="G49">
        <v>2.097</v>
      </c>
      <c r="H49">
        <v>19.524999999999999</v>
      </c>
      <c r="I49">
        <v>14.282999999999999</v>
      </c>
      <c r="J49">
        <v>18.298999999999999</v>
      </c>
      <c r="K49">
        <v>17.46</v>
      </c>
      <c r="L49">
        <v>-5.2057147318291701</v>
      </c>
      <c r="M49">
        <v>-0.655576215985054</v>
      </c>
    </row>
    <row r="50" spans="1:13" x14ac:dyDescent="0.35">
      <c r="A50" t="s">
        <v>14</v>
      </c>
      <c r="B50" t="s">
        <v>74</v>
      </c>
      <c r="C50" t="s">
        <v>75</v>
      </c>
      <c r="D50" t="s">
        <v>19</v>
      </c>
      <c r="E50">
        <v>12.417</v>
      </c>
      <c r="F50">
        <v>14.574999999999999</v>
      </c>
      <c r="G50">
        <v>2.1579999999999999</v>
      </c>
      <c r="H50">
        <v>16.193999999999999</v>
      </c>
      <c r="I50">
        <v>10.798999999999999</v>
      </c>
      <c r="J50">
        <v>11.202</v>
      </c>
      <c r="K50">
        <v>12.712</v>
      </c>
      <c r="L50">
        <v>-4.8599155795299502</v>
      </c>
      <c r="M50">
        <v>-16.1612586037364</v>
      </c>
    </row>
    <row r="51" spans="1:13" x14ac:dyDescent="0.35">
      <c r="A51" t="s">
        <v>14</v>
      </c>
      <c r="B51" t="s">
        <v>76</v>
      </c>
      <c r="C51" t="s">
        <v>77</v>
      </c>
      <c r="D51" t="s">
        <v>19</v>
      </c>
      <c r="E51">
        <v>0.98399999999999999</v>
      </c>
      <c r="F51">
        <v>1.4139999999999999</v>
      </c>
      <c r="G51">
        <v>0.43</v>
      </c>
      <c r="H51">
        <v>1.7370000000000001</v>
      </c>
      <c r="I51">
        <v>0.66100000000000003</v>
      </c>
      <c r="J51">
        <v>1.671</v>
      </c>
      <c r="K51">
        <v>1.21</v>
      </c>
      <c r="L51">
        <v>-45.486407932980001</v>
      </c>
      <c r="M51">
        <v>-24.698297239213002</v>
      </c>
    </row>
    <row r="52" spans="1:13" x14ac:dyDescent="0.35">
      <c r="A52" t="s">
        <v>14</v>
      </c>
      <c r="B52" t="s">
        <v>78</v>
      </c>
      <c r="C52" t="s">
        <v>79</v>
      </c>
      <c r="D52" t="s">
        <v>19</v>
      </c>
      <c r="E52">
        <v>13.387</v>
      </c>
      <c r="F52">
        <v>15.798999999999999</v>
      </c>
      <c r="G52">
        <v>2.4119999999999999</v>
      </c>
      <c r="H52">
        <v>17.608000000000001</v>
      </c>
      <c r="I52">
        <v>11.577999999999999</v>
      </c>
      <c r="J52">
        <v>16.085999999999999</v>
      </c>
      <c r="K52">
        <v>15.866</v>
      </c>
      <c r="L52">
        <v>3.8187937940147097E-2</v>
      </c>
      <c r="M52">
        <v>1.4271997848590401</v>
      </c>
    </row>
    <row r="53" spans="1:13" x14ac:dyDescent="0.35">
      <c r="A53" t="s">
        <v>14</v>
      </c>
      <c r="B53" t="s">
        <v>80</v>
      </c>
      <c r="C53" t="s">
        <v>81</v>
      </c>
      <c r="D53" t="s">
        <v>19</v>
      </c>
      <c r="E53">
        <v>52.031999999999996</v>
      </c>
      <c r="F53">
        <v>56.274000000000001</v>
      </c>
      <c r="G53">
        <v>4.242</v>
      </c>
      <c r="H53">
        <v>59.454999999999998</v>
      </c>
      <c r="I53">
        <v>48.85</v>
      </c>
      <c r="J53">
        <v>58.555</v>
      </c>
      <c r="K53">
        <v>55.869</v>
      </c>
      <c r="L53">
        <v>-0.780220745381625</v>
      </c>
      <c r="M53">
        <v>3.9895660806934501</v>
      </c>
    </row>
    <row r="54" spans="1:13" x14ac:dyDescent="0.35">
      <c r="A54" t="s">
        <v>14</v>
      </c>
      <c r="B54" t="s">
        <v>82</v>
      </c>
      <c r="C54" t="s">
        <v>83</v>
      </c>
      <c r="D54" t="s">
        <v>19</v>
      </c>
      <c r="E54">
        <v>54.518999999999998</v>
      </c>
      <c r="F54">
        <v>57.454000000000001</v>
      </c>
      <c r="G54">
        <v>2.9340000000000002</v>
      </c>
      <c r="H54">
        <v>59.654000000000003</v>
      </c>
      <c r="I54">
        <v>52.317999999999998</v>
      </c>
      <c r="J54">
        <v>57.85</v>
      </c>
      <c r="K54">
        <v>56.29</v>
      </c>
      <c r="L54">
        <v>0.50376962911196399</v>
      </c>
      <c r="M54">
        <v>3.2877778231773398</v>
      </c>
    </row>
    <row r="55" spans="1:13" x14ac:dyDescent="0.35">
      <c r="A55" t="s">
        <v>14</v>
      </c>
      <c r="B55" t="s">
        <v>86</v>
      </c>
      <c r="C55" t="s">
        <v>87</v>
      </c>
      <c r="D55" t="s">
        <v>19</v>
      </c>
      <c r="E55">
        <v>2.5680000000000001</v>
      </c>
      <c r="F55">
        <v>3.3420000000000001</v>
      </c>
      <c r="G55">
        <v>0.77400000000000002</v>
      </c>
      <c r="H55">
        <v>3.9220000000000002</v>
      </c>
      <c r="I55">
        <v>1.9870000000000001</v>
      </c>
      <c r="J55">
        <v>3.5249999999999999</v>
      </c>
      <c r="K55">
        <v>3.0129999999999999</v>
      </c>
      <c r="L55">
        <v>-25.897706087379401</v>
      </c>
      <c r="M55">
        <v>-13.298443222429899</v>
      </c>
    </row>
    <row r="56" spans="1:13" x14ac:dyDescent="0.35">
      <c r="A56" t="s">
        <v>34</v>
      </c>
      <c r="B56" t="s">
        <v>35</v>
      </c>
      <c r="C56" t="s">
        <v>36</v>
      </c>
      <c r="D56" t="s">
        <v>17</v>
      </c>
      <c r="E56">
        <v>0</v>
      </c>
      <c r="F56">
        <v>0</v>
      </c>
      <c r="G56">
        <v>0</v>
      </c>
      <c r="H56">
        <v>0</v>
      </c>
      <c r="I56">
        <v>0</v>
      </c>
      <c r="L56">
        <v>0</v>
      </c>
      <c r="M56">
        <v>0</v>
      </c>
    </row>
    <row r="57" spans="1:13" x14ac:dyDescent="0.35">
      <c r="A57" t="s">
        <v>34</v>
      </c>
      <c r="B57" t="s">
        <v>41</v>
      </c>
      <c r="C57" t="s">
        <v>42</v>
      </c>
      <c r="D57" t="s">
        <v>17</v>
      </c>
      <c r="E57">
        <v>0</v>
      </c>
      <c r="F57">
        <v>0</v>
      </c>
      <c r="G57">
        <v>0</v>
      </c>
      <c r="H57">
        <v>0</v>
      </c>
      <c r="I57">
        <v>0</v>
      </c>
      <c r="L57">
        <v>0</v>
      </c>
      <c r="M57">
        <v>0</v>
      </c>
    </row>
    <row r="58" spans="1:13" x14ac:dyDescent="0.35">
      <c r="A58" t="s">
        <v>34</v>
      </c>
      <c r="B58" t="s">
        <v>43</v>
      </c>
      <c r="C58" t="s">
        <v>44</v>
      </c>
      <c r="D58" t="s">
        <v>17</v>
      </c>
      <c r="E58">
        <v>0</v>
      </c>
      <c r="F58">
        <v>0</v>
      </c>
      <c r="G58">
        <v>0</v>
      </c>
      <c r="H58">
        <v>0</v>
      </c>
      <c r="I58">
        <v>0</v>
      </c>
      <c r="L58">
        <v>0</v>
      </c>
      <c r="M58">
        <v>0</v>
      </c>
    </row>
    <row r="59" spans="1:13" x14ac:dyDescent="0.35">
      <c r="A59" t="s">
        <v>34</v>
      </c>
      <c r="B59" t="s">
        <v>45</v>
      </c>
      <c r="C59" t="s">
        <v>46</v>
      </c>
      <c r="D59" t="s">
        <v>17</v>
      </c>
      <c r="E59">
        <v>4866.5</v>
      </c>
      <c r="F59">
        <v>5387.25</v>
      </c>
      <c r="G59">
        <v>520.75</v>
      </c>
      <c r="H59">
        <v>6038.1880000000001</v>
      </c>
      <c r="I59">
        <v>4215.5619999999999</v>
      </c>
      <c r="J59">
        <v>5007.143</v>
      </c>
      <c r="K59">
        <v>5106.433</v>
      </c>
      <c r="L59">
        <v>-5.3552068473608996</v>
      </c>
      <c r="M59">
        <v>-7.1954984888343398</v>
      </c>
    </row>
    <row r="60" spans="1:13" x14ac:dyDescent="0.35">
      <c r="A60" t="s">
        <v>34</v>
      </c>
      <c r="B60" t="s">
        <v>47</v>
      </c>
      <c r="C60" t="s">
        <v>48</v>
      </c>
      <c r="D60" t="s">
        <v>17</v>
      </c>
      <c r="E60">
        <v>30.856999999999999</v>
      </c>
      <c r="F60">
        <v>32.533999999999999</v>
      </c>
      <c r="G60">
        <v>1.677</v>
      </c>
      <c r="H60">
        <v>33.792000000000002</v>
      </c>
      <c r="I60">
        <v>29.599</v>
      </c>
      <c r="J60">
        <v>30.428000000000001</v>
      </c>
      <c r="K60">
        <v>31.783999999999999</v>
      </c>
      <c r="L60">
        <v>-6.2922255660983897</v>
      </c>
      <c r="M60">
        <v>-10.291811960881899</v>
      </c>
    </row>
    <row r="61" spans="1:13" x14ac:dyDescent="0.35">
      <c r="A61" t="s">
        <v>34</v>
      </c>
      <c r="B61" t="s">
        <v>49</v>
      </c>
      <c r="C61" t="s">
        <v>50</v>
      </c>
      <c r="D61" t="s">
        <v>17</v>
      </c>
      <c r="E61">
        <v>44.426000000000002</v>
      </c>
      <c r="F61">
        <v>46.622</v>
      </c>
      <c r="G61">
        <v>2.1960000000000002</v>
      </c>
      <c r="H61">
        <v>48.268999999999998</v>
      </c>
      <c r="I61">
        <v>42.779000000000003</v>
      </c>
      <c r="J61">
        <v>47.792999999999999</v>
      </c>
      <c r="K61">
        <v>46.027999999999999</v>
      </c>
      <c r="L61">
        <v>-0.81781497534001002</v>
      </c>
      <c r="M61">
        <v>2.9840953496894098</v>
      </c>
    </row>
    <row r="62" spans="1:13" x14ac:dyDescent="0.35">
      <c r="A62" t="s">
        <v>34</v>
      </c>
      <c r="B62" t="s">
        <v>54</v>
      </c>
      <c r="C62" t="s">
        <v>55</v>
      </c>
      <c r="D62" t="s">
        <v>17</v>
      </c>
      <c r="E62">
        <v>13.97</v>
      </c>
      <c r="F62">
        <v>15.276</v>
      </c>
      <c r="G62">
        <v>1.306</v>
      </c>
      <c r="H62">
        <v>16.254999999999999</v>
      </c>
      <c r="I62">
        <v>12.99</v>
      </c>
      <c r="J62">
        <v>15.564</v>
      </c>
      <c r="K62">
        <v>14.845000000000001</v>
      </c>
      <c r="L62">
        <v>0.30840400925210898</v>
      </c>
      <c r="M62">
        <v>5.1702650813432296</v>
      </c>
    </row>
    <row r="63" spans="1:13" x14ac:dyDescent="0.35">
      <c r="A63" t="s">
        <v>34</v>
      </c>
      <c r="B63" t="s">
        <v>84</v>
      </c>
      <c r="C63" t="s">
        <v>85</v>
      </c>
      <c r="D63" t="s">
        <v>17</v>
      </c>
      <c r="E63">
        <v>91.085999999999999</v>
      </c>
      <c r="F63">
        <v>93.581000000000003</v>
      </c>
      <c r="G63">
        <v>2.4950000000000001</v>
      </c>
      <c r="H63">
        <v>95.453000000000003</v>
      </c>
      <c r="I63">
        <v>89.213999999999999</v>
      </c>
      <c r="J63">
        <v>93.364000000000004</v>
      </c>
      <c r="K63">
        <v>92.787000000000006</v>
      </c>
      <c r="L63">
        <v>3.3356438022051203E-2</v>
      </c>
      <c r="M63">
        <v>0.65486644913226999</v>
      </c>
    </row>
    <row r="64" spans="1:13" x14ac:dyDescent="0.35">
      <c r="A64" t="s">
        <v>34</v>
      </c>
      <c r="B64" t="s">
        <v>35</v>
      </c>
      <c r="C64" t="s">
        <v>36</v>
      </c>
      <c r="D64" t="s">
        <v>18</v>
      </c>
      <c r="E64">
        <v>0.152</v>
      </c>
      <c r="F64">
        <v>0.23100000000000001</v>
      </c>
      <c r="G64">
        <v>0.08</v>
      </c>
      <c r="H64">
        <v>0.29099999999999998</v>
      </c>
      <c r="I64">
        <v>9.1999999999999998E-2</v>
      </c>
      <c r="J64">
        <v>0.217</v>
      </c>
      <c r="K64">
        <v>0.21099999999999999</v>
      </c>
      <c r="L64">
        <v>56.833114323258897</v>
      </c>
      <c r="M64">
        <v>61.254728877679703</v>
      </c>
    </row>
    <row r="65" spans="1:13" x14ac:dyDescent="0.35">
      <c r="A65" t="s">
        <v>34</v>
      </c>
      <c r="B65" t="s">
        <v>41</v>
      </c>
      <c r="C65" t="s">
        <v>42</v>
      </c>
      <c r="D65" t="s">
        <v>18</v>
      </c>
      <c r="E65">
        <v>1.1619999999999999</v>
      </c>
      <c r="F65">
        <v>1.7549999999999999</v>
      </c>
      <c r="G65">
        <v>0.59399999999999997</v>
      </c>
      <c r="H65">
        <v>2.2010000000000001</v>
      </c>
      <c r="I65">
        <v>0.71599999999999997</v>
      </c>
      <c r="J65">
        <v>1.7130000000000001</v>
      </c>
      <c r="K65">
        <v>1.5840000000000001</v>
      </c>
      <c r="L65">
        <v>-16.623571607306701</v>
      </c>
      <c r="M65">
        <v>-9.8503819364070697</v>
      </c>
    </row>
    <row r="66" spans="1:13" x14ac:dyDescent="0.35">
      <c r="A66" t="s">
        <v>34</v>
      </c>
      <c r="B66" t="s">
        <v>43</v>
      </c>
      <c r="C66" t="s">
        <v>44</v>
      </c>
      <c r="D66" t="s">
        <v>18</v>
      </c>
      <c r="E66">
        <v>4.1000000000000002E-2</v>
      </c>
      <c r="F66">
        <v>7.9000000000000001E-2</v>
      </c>
      <c r="G66">
        <v>3.7999999999999999E-2</v>
      </c>
      <c r="H66">
        <v>0.107</v>
      </c>
      <c r="I66">
        <v>1.2999999999999999E-2</v>
      </c>
      <c r="J66">
        <v>6.6000000000000003E-2</v>
      </c>
      <c r="K66">
        <v>5.3999999999999999E-2</v>
      </c>
      <c r="L66">
        <v>-5.8568329718004399</v>
      </c>
      <c r="M66">
        <v>15.170278637770901</v>
      </c>
    </row>
    <row r="67" spans="1:13" x14ac:dyDescent="0.35">
      <c r="A67" t="s">
        <v>34</v>
      </c>
      <c r="B67" t="s">
        <v>45</v>
      </c>
      <c r="C67" t="s">
        <v>46</v>
      </c>
      <c r="D67" t="s">
        <v>18</v>
      </c>
      <c r="E67">
        <v>6552.75</v>
      </c>
      <c r="F67">
        <v>7198.5</v>
      </c>
      <c r="G67">
        <v>645.75</v>
      </c>
      <c r="H67">
        <v>8005.6875</v>
      </c>
      <c r="I67">
        <v>5745.5625</v>
      </c>
      <c r="J67">
        <v>6809.7139999999999</v>
      </c>
      <c r="K67">
        <v>6902.6</v>
      </c>
      <c r="L67">
        <v>-5.3851640513551997</v>
      </c>
      <c r="M67">
        <v>-6.6583606177382402</v>
      </c>
    </row>
    <row r="68" spans="1:13" x14ac:dyDescent="0.35">
      <c r="A68" t="s">
        <v>34</v>
      </c>
      <c r="B68" t="s">
        <v>47</v>
      </c>
      <c r="C68" t="s">
        <v>48</v>
      </c>
      <c r="D68" t="s">
        <v>18</v>
      </c>
      <c r="E68">
        <v>30.472000000000001</v>
      </c>
      <c r="F68">
        <v>31.968</v>
      </c>
      <c r="G68">
        <v>1.496</v>
      </c>
      <c r="H68">
        <v>33.090000000000003</v>
      </c>
      <c r="I68">
        <v>29.349</v>
      </c>
      <c r="J68">
        <v>29.824999999999999</v>
      </c>
      <c r="K68">
        <v>31.204000000000001</v>
      </c>
      <c r="L68">
        <v>-4.6580801525072104</v>
      </c>
      <c r="M68">
        <v>-8.8703655632789395</v>
      </c>
    </row>
    <row r="69" spans="1:13" x14ac:dyDescent="0.35">
      <c r="A69" t="s">
        <v>34</v>
      </c>
      <c r="B69" t="s">
        <v>49</v>
      </c>
      <c r="C69" t="s">
        <v>50</v>
      </c>
      <c r="D69" t="s">
        <v>18</v>
      </c>
      <c r="E69">
        <v>41.927</v>
      </c>
      <c r="F69">
        <v>43.972000000000001</v>
      </c>
      <c r="G69">
        <v>2.044</v>
      </c>
      <c r="H69">
        <v>45.505000000000003</v>
      </c>
      <c r="I69">
        <v>40.393999999999998</v>
      </c>
      <c r="J69">
        <v>45.668999999999997</v>
      </c>
      <c r="K69">
        <v>43.482999999999997</v>
      </c>
      <c r="L69">
        <v>-1.3000459833396201</v>
      </c>
      <c r="M69">
        <v>3.6616777208459501</v>
      </c>
    </row>
    <row r="70" spans="1:13" x14ac:dyDescent="0.35">
      <c r="A70" t="s">
        <v>34</v>
      </c>
      <c r="B70" t="s">
        <v>54</v>
      </c>
      <c r="C70" t="s">
        <v>55</v>
      </c>
      <c r="D70" t="s">
        <v>18</v>
      </c>
      <c r="E70">
        <v>13.704000000000001</v>
      </c>
      <c r="F70">
        <v>14.869</v>
      </c>
      <c r="G70">
        <v>1.165</v>
      </c>
      <c r="H70">
        <v>15.742000000000001</v>
      </c>
      <c r="I70">
        <v>12.831</v>
      </c>
      <c r="J70">
        <v>15.714</v>
      </c>
      <c r="K70">
        <v>14.68</v>
      </c>
      <c r="L70">
        <v>-2.1663439423277699</v>
      </c>
      <c r="M70">
        <v>4.7296606878886998</v>
      </c>
    </row>
    <row r="71" spans="1:13" x14ac:dyDescent="0.35">
      <c r="A71" t="s">
        <v>34</v>
      </c>
      <c r="B71" t="s">
        <v>84</v>
      </c>
      <c r="C71" t="s">
        <v>85</v>
      </c>
      <c r="D71" t="s">
        <v>18</v>
      </c>
      <c r="E71">
        <v>91.213999999999999</v>
      </c>
      <c r="F71">
        <v>93.585999999999999</v>
      </c>
      <c r="G71">
        <v>2.3719999999999999</v>
      </c>
      <c r="H71">
        <v>95.366</v>
      </c>
      <c r="I71">
        <v>89.435000000000002</v>
      </c>
      <c r="J71">
        <v>93.353999999999999</v>
      </c>
      <c r="K71">
        <v>92.738</v>
      </c>
      <c r="L71">
        <v>-7.8962349038054894E-2</v>
      </c>
      <c r="M71">
        <v>0.58436988478662799</v>
      </c>
    </row>
    <row r="72" spans="1:13" x14ac:dyDescent="0.35">
      <c r="A72" t="s">
        <v>34</v>
      </c>
      <c r="B72" t="s">
        <v>35</v>
      </c>
      <c r="C72" t="s">
        <v>36</v>
      </c>
      <c r="D72" t="s">
        <v>19</v>
      </c>
      <c r="E72">
        <v>0.57799999999999996</v>
      </c>
      <c r="F72">
        <v>0.89600000000000002</v>
      </c>
      <c r="G72">
        <v>0.318</v>
      </c>
      <c r="H72">
        <v>1.135</v>
      </c>
      <c r="I72">
        <v>0.34</v>
      </c>
      <c r="J72">
        <v>0.82</v>
      </c>
      <c r="K72">
        <v>0.81299999999999994</v>
      </c>
      <c r="L72">
        <v>57.3841866945315</v>
      </c>
      <c r="M72">
        <v>58.827147836784803</v>
      </c>
    </row>
    <row r="73" spans="1:13" x14ac:dyDescent="0.35">
      <c r="A73" t="s">
        <v>34</v>
      </c>
      <c r="B73" t="s">
        <v>41</v>
      </c>
      <c r="C73" t="s">
        <v>42</v>
      </c>
      <c r="D73" t="s">
        <v>19</v>
      </c>
      <c r="E73">
        <v>4.5880000000000001</v>
      </c>
      <c r="F73">
        <v>6.9960000000000004</v>
      </c>
      <c r="G73">
        <v>2.407</v>
      </c>
      <c r="H73">
        <v>8.8010000000000002</v>
      </c>
      <c r="I73">
        <v>2.7829999999999999</v>
      </c>
      <c r="J73">
        <v>6.4610000000000003</v>
      </c>
      <c r="K73">
        <v>6.07</v>
      </c>
      <c r="L73">
        <v>-16.440779146122999</v>
      </c>
      <c r="M73">
        <v>-11.0519234465526</v>
      </c>
    </row>
    <row r="74" spans="1:13" x14ac:dyDescent="0.35">
      <c r="A74" t="s">
        <v>34</v>
      </c>
      <c r="B74" t="s">
        <v>43</v>
      </c>
      <c r="C74" t="s">
        <v>44</v>
      </c>
      <c r="D74" t="s">
        <v>19</v>
      </c>
      <c r="E74">
        <v>0.14699999999999999</v>
      </c>
      <c r="F74">
        <v>0.309</v>
      </c>
      <c r="G74">
        <v>0.16200000000000001</v>
      </c>
      <c r="H74">
        <v>0.43</v>
      </c>
      <c r="I74">
        <v>2.5999999999999999E-2</v>
      </c>
      <c r="J74">
        <v>0.247</v>
      </c>
      <c r="K74">
        <v>0.20699999999999999</v>
      </c>
      <c r="L74">
        <v>-4.9682264586944003</v>
      </c>
      <c r="M74">
        <v>13.764724866870999</v>
      </c>
    </row>
    <row r="75" spans="1:13" x14ac:dyDescent="0.35">
      <c r="A75" t="s">
        <v>34</v>
      </c>
      <c r="B75" t="s">
        <v>45</v>
      </c>
      <c r="C75" t="s">
        <v>46</v>
      </c>
      <c r="D75" t="s">
        <v>19</v>
      </c>
      <c r="E75">
        <v>1691.75</v>
      </c>
      <c r="F75">
        <v>1830</v>
      </c>
      <c r="G75">
        <v>138.25</v>
      </c>
      <c r="H75">
        <v>2002.8119999999999</v>
      </c>
      <c r="I75">
        <v>1518.9380000000001</v>
      </c>
      <c r="J75">
        <v>1802.5709999999999</v>
      </c>
      <c r="K75">
        <v>1796.1669999999999</v>
      </c>
      <c r="L75">
        <v>-5.4683785068949096</v>
      </c>
      <c r="M75">
        <v>-5.1312981349169497</v>
      </c>
    </row>
    <row r="76" spans="1:13" x14ac:dyDescent="0.35">
      <c r="A76" t="s">
        <v>34</v>
      </c>
      <c r="B76" t="s">
        <v>47</v>
      </c>
      <c r="C76" t="s">
        <v>48</v>
      </c>
      <c r="D76" t="s">
        <v>19</v>
      </c>
      <c r="E76">
        <v>28.754999999999999</v>
      </c>
      <c r="F76">
        <v>30.718</v>
      </c>
      <c r="G76">
        <v>1.9630000000000001</v>
      </c>
      <c r="H76">
        <v>32.19</v>
      </c>
      <c r="I76">
        <v>27.283000000000001</v>
      </c>
      <c r="J76">
        <v>28.18</v>
      </c>
      <c r="K76">
        <v>29.565000000000001</v>
      </c>
      <c r="L76">
        <v>0.14143697943331901</v>
      </c>
      <c r="M76">
        <v>-4.5492981566041104</v>
      </c>
    </row>
    <row r="77" spans="1:13" x14ac:dyDescent="0.35">
      <c r="A77" t="s">
        <v>34</v>
      </c>
      <c r="B77" t="s">
        <v>49</v>
      </c>
      <c r="C77" t="s">
        <v>50</v>
      </c>
      <c r="D77" t="s">
        <v>19</v>
      </c>
      <c r="E77">
        <v>34.008000000000003</v>
      </c>
      <c r="F77">
        <v>36.634</v>
      </c>
      <c r="G77">
        <v>2.6259999999999999</v>
      </c>
      <c r="H77">
        <v>38.603000000000002</v>
      </c>
      <c r="I77">
        <v>32.039000000000001</v>
      </c>
      <c r="J77">
        <v>39.747</v>
      </c>
      <c r="K77">
        <v>36.201000000000001</v>
      </c>
      <c r="L77">
        <v>-2.95263562715202</v>
      </c>
      <c r="M77">
        <v>6.5512259666071797</v>
      </c>
    </row>
    <row r="78" spans="1:13" x14ac:dyDescent="0.35">
      <c r="A78" t="s">
        <v>34</v>
      </c>
      <c r="B78" t="s">
        <v>54</v>
      </c>
      <c r="C78" t="s">
        <v>55</v>
      </c>
      <c r="D78" t="s">
        <v>19</v>
      </c>
      <c r="E78">
        <v>12.823</v>
      </c>
      <c r="F78">
        <v>14.066000000000001</v>
      </c>
      <c r="G78">
        <v>1.2430000000000001</v>
      </c>
      <c r="H78">
        <v>14.999000000000001</v>
      </c>
      <c r="I78">
        <v>11.891</v>
      </c>
      <c r="J78">
        <v>16.120999999999999</v>
      </c>
      <c r="K78">
        <v>14.205</v>
      </c>
      <c r="L78">
        <v>-8.7549844926893901</v>
      </c>
      <c r="M78">
        <v>3.5553292393035898</v>
      </c>
    </row>
    <row r="79" spans="1:13" x14ac:dyDescent="0.35">
      <c r="A79" t="s">
        <v>34</v>
      </c>
      <c r="B79" t="s">
        <v>84</v>
      </c>
      <c r="C79" t="s">
        <v>85</v>
      </c>
      <c r="D79" t="s">
        <v>19</v>
      </c>
      <c r="E79">
        <v>91.447999999999993</v>
      </c>
      <c r="F79">
        <v>93.358000000000004</v>
      </c>
      <c r="G79">
        <v>1.911</v>
      </c>
      <c r="H79">
        <v>94.792000000000002</v>
      </c>
      <c r="I79">
        <v>90.015000000000001</v>
      </c>
      <c r="J79">
        <v>93.319000000000003</v>
      </c>
      <c r="K79">
        <v>92.596000000000004</v>
      </c>
      <c r="L79">
        <v>-0.38730259814219098</v>
      </c>
      <c r="M79">
        <v>0.391307008607305</v>
      </c>
    </row>
    <row r="80" spans="1:13" x14ac:dyDescent="0.35">
      <c r="A80" t="s">
        <v>51</v>
      </c>
      <c r="B80" t="s">
        <v>52</v>
      </c>
      <c r="C80" t="s">
        <v>53</v>
      </c>
      <c r="D80" t="s">
        <v>17</v>
      </c>
      <c r="E80">
        <v>641</v>
      </c>
      <c r="F80">
        <v>758.75</v>
      </c>
      <c r="G80">
        <v>117.75</v>
      </c>
      <c r="H80">
        <v>905.93799999999999</v>
      </c>
      <c r="I80">
        <v>493.81200000000001</v>
      </c>
      <c r="J80">
        <v>737.57100000000003</v>
      </c>
      <c r="K80">
        <v>726.86699999999996</v>
      </c>
      <c r="L80">
        <v>-15.262444315320501</v>
      </c>
      <c r="M80">
        <v>-14.014491424378599</v>
      </c>
    </row>
    <row r="81" spans="1:13" x14ac:dyDescent="0.35">
      <c r="A81" t="s">
        <v>51</v>
      </c>
      <c r="B81" t="s">
        <v>56</v>
      </c>
      <c r="C81" t="s">
        <v>57</v>
      </c>
      <c r="D81" t="s">
        <v>17</v>
      </c>
      <c r="E81">
        <v>0</v>
      </c>
      <c r="F81">
        <v>0</v>
      </c>
      <c r="G81">
        <v>0</v>
      </c>
      <c r="H81">
        <v>0</v>
      </c>
      <c r="I81">
        <v>0</v>
      </c>
      <c r="L81">
        <v>0</v>
      </c>
      <c r="M81">
        <v>0</v>
      </c>
    </row>
    <row r="82" spans="1:13" x14ac:dyDescent="0.35">
      <c r="A82" t="s">
        <v>51</v>
      </c>
      <c r="B82" t="s">
        <v>58</v>
      </c>
      <c r="C82" t="s">
        <v>59</v>
      </c>
      <c r="D82" t="s">
        <v>17</v>
      </c>
      <c r="E82">
        <v>0</v>
      </c>
      <c r="F82">
        <v>0</v>
      </c>
      <c r="G82">
        <v>0</v>
      </c>
      <c r="H82">
        <v>0</v>
      </c>
      <c r="I82">
        <v>0</v>
      </c>
      <c r="L82">
        <v>0</v>
      </c>
      <c r="M82">
        <v>0</v>
      </c>
    </row>
    <row r="83" spans="1:13" x14ac:dyDescent="0.35">
      <c r="A83" t="s">
        <v>51</v>
      </c>
      <c r="B83" t="s">
        <v>60</v>
      </c>
      <c r="C83" t="s">
        <v>61</v>
      </c>
      <c r="D83" t="s">
        <v>17</v>
      </c>
      <c r="E83">
        <v>16.084</v>
      </c>
      <c r="F83">
        <v>18.654</v>
      </c>
      <c r="G83">
        <v>2.569</v>
      </c>
      <c r="H83">
        <v>20.581</v>
      </c>
      <c r="I83">
        <v>14.157</v>
      </c>
      <c r="J83">
        <v>18.001000000000001</v>
      </c>
      <c r="K83">
        <v>17.454000000000001</v>
      </c>
      <c r="L83">
        <v>3.3037322730916201</v>
      </c>
      <c r="M83">
        <v>6.5427093260201401</v>
      </c>
    </row>
    <row r="84" spans="1:13" x14ac:dyDescent="0.35">
      <c r="A84" t="s">
        <v>51</v>
      </c>
      <c r="B84" t="s">
        <v>62</v>
      </c>
      <c r="C84" t="s">
        <v>63</v>
      </c>
      <c r="D84" t="s">
        <v>17</v>
      </c>
      <c r="E84">
        <v>0</v>
      </c>
      <c r="F84">
        <v>0</v>
      </c>
      <c r="G84">
        <v>0</v>
      </c>
      <c r="H84">
        <v>0</v>
      </c>
      <c r="I84">
        <v>0</v>
      </c>
      <c r="L84">
        <v>0</v>
      </c>
      <c r="M84">
        <v>0</v>
      </c>
    </row>
    <row r="85" spans="1:13" x14ac:dyDescent="0.35">
      <c r="A85" t="s">
        <v>51</v>
      </c>
      <c r="B85" t="s">
        <v>64</v>
      </c>
      <c r="C85" t="s">
        <v>65</v>
      </c>
      <c r="D85" t="s">
        <v>17</v>
      </c>
      <c r="E85">
        <v>32.329000000000001</v>
      </c>
      <c r="F85">
        <v>36.219000000000001</v>
      </c>
      <c r="G85">
        <v>3.8889999999999998</v>
      </c>
      <c r="H85">
        <v>39.136000000000003</v>
      </c>
      <c r="I85">
        <v>29.413</v>
      </c>
      <c r="J85">
        <v>34.302999999999997</v>
      </c>
      <c r="K85">
        <v>34.491999999999997</v>
      </c>
      <c r="L85">
        <v>10.9815468034865</v>
      </c>
      <c r="M85">
        <v>10.3727799328543</v>
      </c>
    </row>
    <row r="86" spans="1:13" x14ac:dyDescent="0.35">
      <c r="A86" t="s">
        <v>51</v>
      </c>
      <c r="B86" t="s">
        <v>66</v>
      </c>
      <c r="C86" t="s">
        <v>67</v>
      </c>
      <c r="D86" t="s">
        <v>17</v>
      </c>
      <c r="E86">
        <v>38.771999999999998</v>
      </c>
      <c r="F86">
        <v>42.216999999999999</v>
      </c>
      <c r="G86">
        <v>3.444</v>
      </c>
      <c r="H86">
        <v>44.8</v>
      </c>
      <c r="I86">
        <v>36.189</v>
      </c>
      <c r="J86">
        <v>42.3</v>
      </c>
      <c r="K86">
        <v>40.546999999999997</v>
      </c>
      <c r="L86">
        <v>7.4218921502075199</v>
      </c>
      <c r="M86">
        <v>12.066208647341201</v>
      </c>
    </row>
    <row r="87" spans="1:13" x14ac:dyDescent="0.35">
      <c r="A87" t="s">
        <v>51</v>
      </c>
      <c r="B87" t="s">
        <v>68</v>
      </c>
      <c r="C87" t="s">
        <v>69</v>
      </c>
      <c r="D87" t="s">
        <v>17</v>
      </c>
      <c r="E87">
        <v>91.43</v>
      </c>
      <c r="F87">
        <v>93.286000000000001</v>
      </c>
      <c r="G87">
        <v>1.8560000000000001</v>
      </c>
      <c r="H87">
        <v>94.677999999999997</v>
      </c>
      <c r="I87">
        <v>90.037999999999997</v>
      </c>
      <c r="J87">
        <v>91.442999999999998</v>
      </c>
      <c r="K87">
        <v>91.725999999999999</v>
      </c>
      <c r="L87">
        <v>-0.26527188024333198</v>
      </c>
      <c r="M87">
        <v>-0.57380832112913305</v>
      </c>
    </row>
    <row r="88" spans="1:13" x14ac:dyDescent="0.35">
      <c r="A88" t="s">
        <v>51</v>
      </c>
      <c r="B88" t="s">
        <v>52</v>
      </c>
      <c r="C88" t="s">
        <v>53</v>
      </c>
      <c r="D88" t="s">
        <v>18</v>
      </c>
      <c r="E88">
        <v>871.25</v>
      </c>
      <c r="F88">
        <v>1009.5</v>
      </c>
      <c r="G88">
        <v>138.25</v>
      </c>
      <c r="H88">
        <v>1182.3125</v>
      </c>
      <c r="I88">
        <v>698.4375</v>
      </c>
      <c r="J88">
        <v>1006.429</v>
      </c>
      <c r="K88">
        <v>990.6</v>
      </c>
      <c r="L88">
        <v>-16.437189496096501</v>
      </c>
      <c r="M88">
        <v>-15.101958409045</v>
      </c>
    </row>
    <row r="89" spans="1:13" x14ac:dyDescent="0.35">
      <c r="A89" t="s">
        <v>51</v>
      </c>
      <c r="B89" t="s">
        <v>56</v>
      </c>
      <c r="C89" t="s">
        <v>57</v>
      </c>
      <c r="D89" t="s">
        <v>18</v>
      </c>
      <c r="E89">
        <v>0</v>
      </c>
      <c r="F89">
        <v>0.11899999999999999</v>
      </c>
      <c r="G89">
        <v>0.11899999999999999</v>
      </c>
      <c r="H89">
        <v>0.20799999999999999</v>
      </c>
      <c r="I89">
        <v>-8.8999999999999996E-2</v>
      </c>
      <c r="J89">
        <v>1.7999999999999999E-2</v>
      </c>
      <c r="K89">
        <v>5.6000000000000001E-2</v>
      </c>
      <c r="L89">
        <v>561.11111111111097</v>
      </c>
      <c r="M89">
        <v>111.36767317939599</v>
      </c>
    </row>
    <row r="90" spans="1:13" x14ac:dyDescent="0.35">
      <c r="A90" t="s">
        <v>51</v>
      </c>
      <c r="B90" t="s">
        <v>58</v>
      </c>
      <c r="C90" t="s">
        <v>59</v>
      </c>
      <c r="D90" t="s">
        <v>18</v>
      </c>
      <c r="E90">
        <v>1.242</v>
      </c>
      <c r="F90">
        <v>2.2330000000000001</v>
      </c>
      <c r="G90">
        <v>0.99</v>
      </c>
      <c r="H90">
        <v>2.9750000000000001</v>
      </c>
      <c r="I90">
        <v>0.5</v>
      </c>
      <c r="J90">
        <v>1.77</v>
      </c>
      <c r="K90">
        <v>1.7050000000000001</v>
      </c>
      <c r="L90">
        <v>-12.6483170554524</v>
      </c>
      <c r="M90">
        <v>-9.3326035109668695</v>
      </c>
    </row>
    <row r="91" spans="1:13" x14ac:dyDescent="0.35">
      <c r="A91" t="s">
        <v>51</v>
      </c>
      <c r="B91" t="s">
        <v>60</v>
      </c>
      <c r="C91" t="s">
        <v>61</v>
      </c>
      <c r="D91" t="s">
        <v>18</v>
      </c>
      <c r="E91">
        <v>15.792999999999999</v>
      </c>
      <c r="F91">
        <v>17.885000000000002</v>
      </c>
      <c r="G91">
        <v>2.0920000000000001</v>
      </c>
      <c r="H91">
        <v>19.454000000000001</v>
      </c>
      <c r="I91">
        <v>14.224</v>
      </c>
      <c r="J91">
        <v>17.576000000000001</v>
      </c>
      <c r="K91">
        <v>16.837</v>
      </c>
      <c r="L91">
        <v>-1.0794115256441601</v>
      </c>
      <c r="M91">
        <v>3.26292469397089</v>
      </c>
    </row>
    <row r="92" spans="1:13" x14ac:dyDescent="0.35">
      <c r="A92" t="s">
        <v>51</v>
      </c>
      <c r="B92" t="s">
        <v>62</v>
      </c>
      <c r="C92" t="s">
        <v>63</v>
      </c>
      <c r="D92" t="s">
        <v>18</v>
      </c>
      <c r="E92">
        <v>0</v>
      </c>
      <c r="F92">
        <v>0.107</v>
      </c>
      <c r="G92">
        <v>0.107</v>
      </c>
      <c r="H92">
        <v>0.187</v>
      </c>
      <c r="I92">
        <v>-0.08</v>
      </c>
      <c r="J92">
        <v>0.111</v>
      </c>
      <c r="K92">
        <v>6.7000000000000004E-2</v>
      </c>
      <c r="L92">
        <v>-100</v>
      </c>
      <c r="M92">
        <v>-100</v>
      </c>
    </row>
    <row r="93" spans="1:13" x14ac:dyDescent="0.35">
      <c r="A93" t="s">
        <v>51</v>
      </c>
      <c r="B93" t="s">
        <v>64</v>
      </c>
      <c r="C93" t="s">
        <v>65</v>
      </c>
      <c r="D93" t="s">
        <v>18</v>
      </c>
      <c r="E93">
        <v>31.788</v>
      </c>
      <c r="F93">
        <v>34.735999999999997</v>
      </c>
      <c r="G93">
        <v>2.948</v>
      </c>
      <c r="H93">
        <v>36.947000000000003</v>
      </c>
      <c r="I93">
        <v>29.577999999999999</v>
      </c>
      <c r="J93">
        <v>33.917000000000002</v>
      </c>
      <c r="K93">
        <v>33.570999999999998</v>
      </c>
      <c r="L93">
        <v>7.5292413055289904</v>
      </c>
      <c r="M93">
        <v>8.6372216005504399</v>
      </c>
    </row>
    <row r="94" spans="1:13" x14ac:dyDescent="0.35">
      <c r="A94" t="s">
        <v>51</v>
      </c>
      <c r="B94" t="s">
        <v>66</v>
      </c>
      <c r="C94" t="s">
        <v>67</v>
      </c>
      <c r="D94" t="s">
        <v>18</v>
      </c>
      <c r="E94">
        <v>34.69</v>
      </c>
      <c r="F94">
        <v>38.018999999999998</v>
      </c>
      <c r="G94">
        <v>3.3279999999999998</v>
      </c>
      <c r="H94">
        <v>40.515000000000001</v>
      </c>
      <c r="I94">
        <v>32.194000000000003</v>
      </c>
      <c r="J94">
        <v>37.692999999999998</v>
      </c>
      <c r="K94">
        <v>36.454000000000001</v>
      </c>
      <c r="L94">
        <v>3.6922074033647698</v>
      </c>
      <c r="M94">
        <v>7.21653066673493</v>
      </c>
    </row>
    <row r="95" spans="1:13" x14ac:dyDescent="0.35">
      <c r="A95" t="s">
        <v>51</v>
      </c>
      <c r="B95" t="s">
        <v>68</v>
      </c>
      <c r="C95" t="s">
        <v>69</v>
      </c>
      <c r="D95" t="s">
        <v>18</v>
      </c>
      <c r="E95">
        <v>91.757999999999996</v>
      </c>
      <c r="F95">
        <v>93.372</v>
      </c>
      <c r="G95">
        <v>1.615</v>
      </c>
      <c r="H95">
        <v>94.582999999999998</v>
      </c>
      <c r="I95">
        <v>90.546999999999997</v>
      </c>
      <c r="J95">
        <v>91.581999999999994</v>
      </c>
      <c r="K95">
        <v>91.813999999999993</v>
      </c>
      <c r="L95">
        <v>-0.676051944000301</v>
      </c>
      <c r="M95">
        <v>-0.92637033175210604</v>
      </c>
    </row>
    <row r="96" spans="1:13" x14ac:dyDescent="0.35">
      <c r="A96" t="s">
        <v>51</v>
      </c>
      <c r="B96" t="s">
        <v>52</v>
      </c>
      <c r="C96" t="s">
        <v>53</v>
      </c>
      <c r="D96" t="s">
        <v>19</v>
      </c>
      <c r="E96">
        <v>233</v>
      </c>
      <c r="F96">
        <v>269.75</v>
      </c>
      <c r="G96">
        <v>36.75</v>
      </c>
      <c r="H96">
        <v>315.68799999999999</v>
      </c>
      <c r="I96">
        <v>187.06200000000001</v>
      </c>
      <c r="J96">
        <v>268.85700000000003</v>
      </c>
      <c r="K96">
        <v>263.733</v>
      </c>
      <c r="L96">
        <v>-19.659936238044601</v>
      </c>
      <c r="M96">
        <v>-18.0990899898887</v>
      </c>
    </row>
    <row r="97" spans="1:13" x14ac:dyDescent="0.35">
      <c r="A97" t="s">
        <v>51</v>
      </c>
      <c r="B97" t="s">
        <v>56</v>
      </c>
      <c r="C97" t="s">
        <v>57</v>
      </c>
      <c r="D97" t="s">
        <v>19</v>
      </c>
      <c r="E97">
        <v>0</v>
      </c>
      <c r="F97">
        <v>0.45900000000000002</v>
      </c>
      <c r="G97">
        <v>0.45900000000000002</v>
      </c>
      <c r="H97">
        <v>0.80300000000000005</v>
      </c>
      <c r="I97">
        <v>-0.34399999999999997</v>
      </c>
      <c r="J97">
        <v>7.4999999999999997E-2</v>
      </c>
      <c r="K97">
        <v>0.21199999999999999</v>
      </c>
      <c r="L97">
        <v>516.15969581749005</v>
      </c>
      <c r="M97">
        <v>118.39622641509401</v>
      </c>
    </row>
    <row r="98" spans="1:13" x14ac:dyDescent="0.35">
      <c r="A98" t="s">
        <v>51</v>
      </c>
      <c r="B98" t="s">
        <v>58</v>
      </c>
      <c r="C98" t="s">
        <v>59</v>
      </c>
      <c r="D98" t="s">
        <v>19</v>
      </c>
      <c r="E98">
        <v>4.9130000000000003</v>
      </c>
      <c r="F98">
        <v>8.6259999999999994</v>
      </c>
      <c r="G98">
        <v>3.7130000000000001</v>
      </c>
      <c r="H98">
        <v>11.41</v>
      </c>
      <c r="I98">
        <v>2.1280000000000001</v>
      </c>
      <c r="J98">
        <v>6.6619999999999999</v>
      </c>
      <c r="K98">
        <v>6.4139999999999997</v>
      </c>
      <c r="L98">
        <v>-9.65756802538756</v>
      </c>
      <c r="M98">
        <v>-6.1545017982246497</v>
      </c>
    </row>
    <row r="99" spans="1:13" x14ac:dyDescent="0.35">
      <c r="A99" t="s">
        <v>51</v>
      </c>
      <c r="B99" t="s">
        <v>60</v>
      </c>
      <c r="C99" t="s">
        <v>61</v>
      </c>
      <c r="D99" t="s">
        <v>19</v>
      </c>
      <c r="E99">
        <v>13.385999999999999</v>
      </c>
      <c r="F99">
        <v>17.443000000000001</v>
      </c>
      <c r="G99">
        <v>4.0570000000000004</v>
      </c>
      <c r="H99">
        <v>20.486000000000001</v>
      </c>
      <c r="I99">
        <v>10.343</v>
      </c>
      <c r="J99">
        <v>16.29</v>
      </c>
      <c r="K99">
        <v>15.099</v>
      </c>
      <c r="L99">
        <v>-15.001578559652</v>
      </c>
      <c r="M99">
        <v>-8.2971456829807195</v>
      </c>
    </row>
    <row r="100" spans="1:13" x14ac:dyDescent="0.35">
      <c r="A100" t="s">
        <v>51</v>
      </c>
      <c r="B100" t="s">
        <v>62</v>
      </c>
      <c r="C100" t="s">
        <v>63</v>
      </c>
      <c r="D100" t="s">
        <v>19</v>
      </c>
      <c r="E100">
        <v>0</v>
      </c>
      <c r="F100">
        <v>0.41099999999999998</v>
      </c>
      <c r="G100">
        <v>0.41099999999999998</v>
      </c>
      <c r="H100">
        <v>0.71899999999999997</v>
      </c>
      <c r="I100">
        <v>-0.308</v>
      </c>
      <c r="J100">
        <v>0.40100000000000002</v>
      </c>
      <c r="K100">
        <v>0.246</v>
      </c>
      <c r="L100">
        <v>-100</v>
      </c>
      <c r="M100">
        <v>-100</v>
      </c>
    </row>
    <row r="101" spans="1:13" x14ac:dyDescent="0.35">
      <c r="A101" t="s">
        <v>51</v>
      </c>
      <c r="B101" t="s">
        <v>64</v>
      </c>
      <c r="C101" t="s">
        <v>65</v>
      </c>
      <c r="D101" t="s">
        <v>19</v>
      </c>
      <c r="E101">
        <v>29.463999999999999</v>
      </c>
      <c r="F101">
        <v>32.918999999999997</v>
      </c>
      <c r="G101">
        <v>3.4550000000000001</v>
      </c>
      <c r="H101">
        <v>35.51</v>
      </c>
      <c r="I101">
        <v>26.873000000000001</v>
      </c>
      <c r="J101">
        <v>32.787999999999997</v>
      </c>
      <c r="K101">
        <v>31.033999999999999</v>
      </c>
      <c r="L101">
        <v>-3.0272795005075999</v>
      </c>
      <c r="M101">
        <v>2.4507187178112799</v>
      </c>
    </row>
    <row r="102" spans="1:13" x14ac:dyDescent="0.35">
      <c r="A102" t="s">
        <v>51</v>
      </c>
      <c r="B102" t="s">
        <v>66</v>
      </c>
      <c r="C102" t="s">
        <v>67</v>
      </c>
      <c r="D102" t="s">
        <v>19</v>
      </c>
      <c r="E102">
        <v>22.004000000000001</v>
      </c>
      <c r="F102">
        <v>26.951000000000001</v>
      </c>
      <c r="G102">
        <v>4.9470000000000001</v>
      </c>
      <c r="H102">
        <v>30.661000000000001</v>
      </c>
      <c r="I102">
        <v>18.294</v>
      </c>
      <c r="J102">
        <v>25.003</v>
      </c>
      <c r="K102">
        <v>25.184999999999999</v>
      </c>
      <c r="L102">
        <v>-17.956907535753199</v>
      </c>
      <c r="M102">
        <v>-18.550940239718699</v>
      </c>
    </row>
    <row r="103" spans="1:13" x14ac:dyDescent="0.35">
      <c r="A103" t="s">
        <v>51</v>
      </c>
      <c r="B103" t="s">
        <v>68</v>
      </c>
      <c r="C103" t="s">
        <v>69</v>
      </c>
      <c r="D103" t="s">
        <v>19</v>
      </c>
      <c r="E103">
        <v>91.736000000000004</v>
      </c>
      <c r="F103">
        <v>94.367000000000004</v>
      </c>
      <c r="G103">
        <v>2.6309999999999998</v>
      </c>
      <c r="H103">
        <v>96.34</v>
      </c>
      <c r="I103">
        <v>89.763000000000005</v>
      </c>
      <c r="J103">
        <v>91.921000000000006</v>
      </c>
      <c r="K103">
        <v>92.021000000000001</v>
      </c>
      <c r="L103">
        <v>-1.78755703646604</v>
      </c>
      <c r="M103">
        <v>-1.89413286097738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topLeftCell="A49" zoomScale="80" zoomScaleNormal="80" workbookViewId="0">
      <selection activeCell="F57" sqref="F57"/>
    </sheetView>
  </sheetViews>
  <sheetFormatPr defaultRowHeight="14.5" x14ac:dyDescent="0.35"/>
  <cols>
    <col min="1" max="1" width="12.6328125" bestFit="1" customWidth="1"/>
    <col min="2" max="2" width="44.453125" bestFit="1" customWidth="1"/>
    <col min="3" max="3" width="36" bestFit="1" customWidth="1"/>
    <col min="4" max="4" width="20.453125" bestFit="1" customWidth="1"/>
    <col min="5" max="5" width="12.7265625" bestFit="1" customWidth="1"/>
    <col min="6" max="6" width="13.08984375" bestFit="1" customWidth="1"/>
    <col min="7" max="7" width="6.08984375" bestFit="1" customWidth="1"/>
    <col min="8" max="8" width="8.26953125" bestFit="1" customWidth="1"/>
    <col min="9" max="9" width="8.1796875" bestFit="1" customWidth="1"/>
    <col min="10" max="10" width="12.81640625" bestFit="1" customWidth="1"/>
    <col min="11" max="11" width="13.81640625" bestFit="1" customWidth="1"/>
    <col min="12" max="12" width="21" bestFit="1" customWidth="1"/>
    <col min="13" max="13" width="22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35">
      <c r="A2" t="s">
        <v>14</v>
      </c>
      <c r="B2" t="s">
        <v>15</v>
      </c>
      <c r="C2" t="s">
        <v>16</v>
      </c>
      <c r="D2" t="s">
        <v>17</v>
      </c>
      <c r="E2" s="1">
        <v>54</v>
      </c>
      <c r="F2">
        <v>74</v>
      </c>
      <c r="G2">
        <v>19</v>
      </c>
      <c r="H2">
        <v>88</v>
      </c>
      <c r="I2">
        <v>40</v>
      </c>
      <c r="J2">
        <v>58.3</v>
      </c>
      <c r="K2">
        <v>59.5</v>
      </c>
      <c r="L2">
        <v>14</v>
      </c>
      <c r="M2">
        <v>11</v>
      </c>
    </row>
    <row r="3" spans="1:13" x14ac:dyDescent="0.35">
      <c r="A3" t="s">
        <v>14</v>
      </c>
      <c r="B3" t="s">
        <v>20</v>
      </c>
      <c r="C3" t="s">
        <v>21</v>
      </c>
      <c r="D3" t="s">
        <v>17</v>
      </c>
      <c r="E3">
        <v>10</v>
      </c>
      <c r="F3">
        <v>23</v>
      </c>
      <c r="G3">
        <v>13</v>
      </c>
      <c r="H3">
        <v>33</v>
      </c>
      <c r="I3">
        <v>0</v>
      </c>
      <c r="J3">
        <v>20</v>
      </c>
      <c r="K3">
        <v>22.9</v>
      </c>
      <c r="L3">
        <v>8</v>
      </c>
      <c r="M3">
        <v>-6</v>
      </c>
    </row>
    <row r="4" spans="1:13" x14ac:dyDescent="0.35">
      <c r="A4" t="s">
        <v>14</v>
      </c>
      <c r="B4" t="s">
        <v>22</v>
      </c>
      <c r="C4" t="s">
        <v>23</v>
      </c>
      <c r="D4" t="s">
        <v>17</v>
      </c>
      <c r="E4">
        <v>2</v>
      </c>
      <c r="F4">
        <v>7</v>
      </c>
      <c r="G4">
        <v>5</v>
      </c>
      <c r="H4">
        <v>10</v>
      </c>
      <c r="I4">
        <v>-2</v>
      </c>
      <c r="J4">
        <v>9.3000000000000007</v>
      </c>
      <c r="K4">
        <v>6.3</v>
      </c>
      <c r="L4">
        <v>-27</v>
      </c>
      <c r="M4">
        <v>7</v>
      </c>
    </row>
    <row r="5" spans="1:13" x14ac:dyDescent="0.35">
      <c r="A5" t="s">
        <v>14</v>
      </c>
      <c r="B5" t="s">
        <v>24</v>
      </c>
      <c r="C5" t="s">
        <v>25</v>
      </c>
      <c r="D5" t="s">
        <v>17</v>
      </c>
      <c r="E5">
        <v>17</v>
      </c>
      <c r="F5">
        <v>19</v>
      </c>
      <c r="G5">
        <v>2</v>
      </c>
      <c r="H5">
        <v>21</v>
      </c>
      <c r="I5">
        <v>15</v>
      </c>
      <c r="J5">
        <v>17.7</v>
      </c>
      <c r="K5">
        <v>17.5</v>
      </c>
      <c r="L5">
        <v>8</v>
      </c>
      <c r="M5">
        <v>9</v>
      </c>
    </row>
    <row r="6" spans="1:13" x14ac:dyDescent="0.35">
      <c r="A6" t="s">
        <v>14</v>
      </c>
      <c r="B6" t="s">
        <v>26</v>
      </c>
      <c r="C6" t="s">
        <v>27</v>
      </c>
      <c r="D6" t="s">
        <v>17</v>
      </c>
      <c r="E6">
        <v>0</v>
      </c>
      <c r="F6">
        <v>0</v>
      </c>
      <c r="G6">
        <v>0</v>
      </c>
      <c r="H6">
        <v>1</v>
      </c>
      <c r="I6">
        <v>0</v>
      </c>
      <c r="J6">
        <v>0.3</v>
      </c>
      <c r="K6">
        <v>0.4</v>
      </c>
      <c r="L6">
        <v>14</v>
      </c>
      <c r="M6">
        <v>5</v>
      </c>
    </row>
    <row r="7" spans="1:13" x14ac:dyDescent="0.35">
      <c r="A7" t="s">
        <v>14</v>
      </c>
      <c r="B7" t="s">
        <v>28</v>
      </c>
      <c r="C7" t="s">
        <v>29</v>
      </c>
      <c r="D7" t="s">
        <v>17</v>
      </c>
      <c r="E7">
        <v>17</v>
      </c>
      <c r="F7">
        <v>18</v>
      </c>
      <c r="G7">
        <v>1</v>
      </c>
      <c r="H7" s="1">
        <v>19</v>
      </c>
      <c r="I7">
        <v>16</v>
      </c>
      <c r="J7">
        <v>18</v>
      </c>
      <c r="K7">
        <v>18</v>
      </c>
      <c r="L7">
        <v>3</v>
      </c>
      <c r="M7">
        <v>3</v>
      </c>
    </row>
    <row r="8" spans="1:13" x14ac:dyDescent="0.35">
      <c r="A8" t="s">
        <v>14</v>
      </c>
      <c r="B8" t="s">
        <v>30</v>
      </c>
      <c r="C8" t="s">
        <v>31</v>
      </c>
      <c r="D8" t="s">
        <v>17</v>
      </c>
      <c r="E8">
        <v>1</v>
      </c>
      <c r="F8">
        <v>1</v>
      </c>
      <c r="G8">
        <v>0</v>
      </c>
      <c r="H8">
        <v>2</v>
      </c>
      <c r="I8">
        <v>1</v>
      </c>
      <c r="J8">
        <v>1.5</v>
      </c>
      <c r="K8">
        <v>1.4</v>
      </c>
      <c r="L8">
        <v>-10</v>
      </c>
      <c r="M8">
        <v>-4</v>
      </c>
    </row>
    <row r="9" spans="1:13" x14ac:dyDescent="0.35">
      <c r="A9" t="s">
        <v>14</v>
      </c>
      <c r="B9" t="s">
        <v>32</v>
      </c>
      <c r="C9" t="s">
        <v>33</v>
      </c>
      <c r="D9" t="s">
        <v>17</v>
      </c>
      <c r="E9">
        <v>4</v>
      </c>
      <c r="F9">
        <v>5</v>
      </c>
      <c r="G9">
        <v>1</v>
      </c>
      <c r="H9">
        <v>6</v>
      </c>
      <c r="I9">
        <v>3</v>
      </c>
      <c r="J9">
        <v>5</v>
      </c>
      <c r="K9">
        <v>4.8</v>
      </c>
      <c r="L9">
        <v>4</v>
      </c>
      <c r="M9">
        <v>7</v>
      </c>
    </row>
    <row r="10" spans="1:13" x14ac:dyDescent="0.35">
      <c r="A10" t="s">
        <v>14</v>
      </c>
      <c r="B10" t="s">
        <v>37</v>
      </c>
      <c r="C10" t="s">
        <v>38</v>
      </c>
      <c r="D10" t="s">
        <v>17</v>
      </c>
      <c r="E10">
        <v>3157</v>
      </c>
      <c r="F10">
        <v>3444</v>
      </c>
      <c r="G10">
        <v>287</v>
      </c>
      <c r="H10">
        <v>3803</v>
      </c>
      <c r="I10">
        <v>2798</v>
      </c>
      <c r="J10">
        <v>3363</v>
      </c>
      <c r="K10">
        <v>3333</v>
      </c>
      <c r="L10">
        <v>-4</v>
      </c>
      <c r="M10">
        <v>-3</v>
      </c>
    </row>
    <row r="11" spans="1:13" x14ac:dyDescent="0.35">
      <c r="A11" t="s">
        <v>14</v>
      </c>
      <c r="B11" t="s">
        <v>39</v>
      </c>
      <c r="C11" t="s">
        <v>40</v>
      </c>
      <c r="D11" t="s">
        <v>17</v>
      </c>
      <c r="E11">
        <v>1</v>
      </c>
      <c r="F11">
        <v>1</v>
      </c>
      <c r="G11">
        <v>1</v>
      </c>
      <c r="H11">
        <v>2</v>
      </c>
      <c r="I11">
        <v>0</v>
      </c>
      <c r="J11">
        <v>1</v>
      </c>
      <c r="K11">
        <v>0.9</v>
      </c>
      <c r="L11">
        <v>-32</v>
      </c>
      <c r="M11">
        <v>-29</v>
      </c>
    </row>
    <row r="12" spans="1:13" x14ac:dyDescent="0.35">
      <c r="A12" t="s">
        <v>14</v>
      </c>
      <c r="B12" t="s">
        <v>70</v>
      </c>
      <c r="C12" t="s">
        <v>71</v>
      </c>
      <c r="D12" t="s">
        <v>17</v>
      </c>
      <c r="E12">
        <v>93</v>
      </c>
      <c r="F12">
        <v>97</v>
      </c>
      <c r="G12">
        <v>4</v>
      </c>
      <c r="H12">
        <v>100</v>
      </c>
      <c r="I12">
        <v>90</v>
      </c>
      <c r="J12">
        <v>94.6</v>
      </c>
      <c r="K12">
        <v>94.5</v>
      </c>
      <c r="L12">
        <v>-2</v>
      </c>
      <c r="M12">
        <v>-2</v>
      </c>
    </row>
    <row r="13" spans="1:13" x14ac:dyDescent="0.35">
      <c r="A13" t="s">
        <v>14</v>
      </c>
      <c r="B13" t="s">
        <v>72</v>
      </c>
      <c r="C13" t="s">
        <v>73</v>
      </c>
      <c r="D13" t="s">
        <v>17</v>
      </c>
      <c r="E13">
        <v>21</v>
      </c>
      <c r="F13">
        <v>23</v>
      </c>
      <c r="G13">
        <v>2</v>
      </c>
      <c r="H13">
        <v>24</v>
      </c>
      <c r="I13">
        <v>20</v>
      </c>
      <c r="J13">
        <v>23</v>
      </c>
      <c r="K13">
        <v>22.6</v>
      </c>
      <c r="L13">
        <v>3</v>
      </c>
      <c r="M13">
        <v>5</v>
      </c>
    </row>
    <row r="14" spans="1:13" x14ac:dyDescent="0.35">
      <c r="A14" t="s">
        <v>14</v>
      </c>
      <c r="B14" t="s">
        <v>74</v>
      </c>
      <c r="C14" t="s">
        <v>75</v>
      </c>
      <c r="D14" t="s">
        <v>17</v>
      </c>
      <c r="E14">
        <v>19</v>
      </c>
      <c r="F14">
        <v>21</v>
      </c>
      <c r="G14">
        <v>2</v>
      </c>
      <c r="H14">
        <v>23</v>
      </c>
      <c r="I14">
        <v>17</v>
      </c>
      <c r="J14">
        <v>17.5</v>
      </c>
      <c r="K14">
        <v>19.7</v>
      </c>
      <c r="L14">
        <v>6</v>
      </c>
      <c r="M14">
        <v>-6</v>
      </c>
    </row>
    <row r="15" spans="1:13" x14ac:dyDescent="0.35">
      <c r="A15" t="s">
        <v>14</v>
      </c>
      <c r="B15" t="s">
        <v>76</v>
      </c>
      <c r="C15" t="s">
        <v>77</v>
      </c>
      <c r="D15" t="s">
        <v>17</v>
      </c>
      <c r="E15">
        <v>1</v>
      </c>
      <c r="F15">
        <v>2</v>
      </c>
      <c r="G15">
        <v>0</v>
      </c>
      <c r="H15">
        <v>2</v>
      </c>
      <c r="I15">
        <v>1</v>
      </c>
      <c r="J15">
        <v>1.3</v>
      </c>
      <c r="K15">
        <v>1.2</v>
      </c>
      <c r="L15">
        <v>-13</v>
      </c>
      <c r="M15">
        <v>-9</v>
      </c>
    </row>
    <row r="16" spans="1:13" x14ac:dyDescent="0.35">
      <c r="A16" t="s">
        <v>14</v>
      </c>
      <c r="B16" t="s">
        <v>78</v>
      </c>
      <c r="C16" t="s">
        <v>79</v>
      </c>
      <c r="D16" t="s">
        <v>17</v>
      </c>
      <c r="E16">
        <v>14</v>
      </c>
      <c r="F16">
        <v>15</v>
      </c>
      <c r="G16">
        <v>2</v>
      </c>
      <c r="H16">
        <v>16</v>
      </c>
      <c r="I16">
        <v>13</v>
      </c>
      <c r="J16">
        <v>15.4</v>
      </c>
      <c r="K16">
        <v>14.7</v>
      </c>
      <c r="L16">
        <v>15</v>
      </c>
      <c r="M16">
        <v>20</v>
      </c>
    </row>
    <row r="17" spans="1:13" x14ac:dyDescent="0.35">
      <c r="A17" t="s">
        <v>14</v>
      </c>
      <c r="B17" t="s">
        <v>80</v>
      </c>
      <c r="C17" t="s">
        <v>81</v>
      </c>
      <c r="D17" t="s">
        <v>17</v>
      </c>
      <c r="E17">
        <v>53</v>
      </c>
      <c r="F17">
        <v>56</v>
      </c>
      <c r="G17">
        <v>3</v>
      </c>
      <c r="H17">
        <v>58</v>
      </c>
      <c r="I17">
        <v>51</v>
      </c>
      <c r="J17">
        <v>57.6</v>
      </c>
      <c r="K17">
        <v>55.4</v>
      </c>
      <c r="L17">
        <v>2</v>
      </c>
      <c r="M17">
        <v>6</v>
      </c>
    </row>
    <row r="18" spans="1:13" x14ac:dyDescent="0.35">
      <c r="A18" t="s">
        <v>14</v>
      </c>
      <c r="B18" t="s">
        <v>82</v>
      </c>
      <c r="C18" t="s">
        <v>83</v>
      </c>
      <c r="D18" t="s">
        <v>17</v>
      </c>
      <c r="E18">
        <v>60</v>
      </c>
      <c r="F18">
        <v>62</v>
      </c>
      <c r="G18">
        <v>2</v>
      </c>
      <c r="H18">
        <v>63</v>
      </c>
      <c r="I18">
        <v>58</v>
      </c>
      <c r="J18">
        <v>62</v>
      </c>
      <c r="K18">
        <v>61.2</v>
      </c>
      <c r="L18">
        <v>-1</v>
      </c>
      <c r="M18">
        <v>0</v>
      </c>
    </row>
    <row r="19" spans="1:13" x14ac:dyDescent="0.35">
      <c r="A19" t="s">
        <v>14</v>
      </c>
      <c r="B19" t="s">
        <v>86</v>
      </c>
      <c r="C19" t="s">
        <v>87</v>
      </c>
      <c r="D19" t="s">
        <v>17</v>
      </c>
      <c r="E19">
        <v>2</v>
      </c>
      <c r="F19">
        <v>3</v>
      </c>
      <c r="G19">
        <v>1</v>
      </c>
      <c r="H19">
        <v>3</v>
      </c>
      <c r="I19">
        <v>2</v>
      </c>
      <c r="J19">
        <v>2.9</v>
      </c>
      <c r="K19">
        <v>2.7</v>
      </c>
      <c r="L19">
        <v>-14</v>
      </c>
      <c r="M19">
        <v>-7</v>
      </c>
    </row>
    <row r="20" spans="1:13" x14ac:dyDescent="0.35">
      <c r="A20" t="s">
        <v>14</v>
      </c>
      <c r="B20" t="s">
        <v>15</v>
      </c>
      <c r="C20" t="s">
        <v>16</v>
      </c>
      <c r="D20" t="s">
        <v>18</v>
      </c>
      <c r="E20">
        <v>54.7</v>
      </c>
      <c r="F20">
        <v>70.7</v>
      </c>
      <c r="G20">
        <v>16</v>
      </c>
      <c r="H20">
        <v>82.7</v>
      </c>
      <c r="I20">
        <v>42.7</v>
      </c>
      <c r="J20">
        <v>56.4</v>
      </c>
      <c r="K20">
        <v>59</v>
      </c>
      <c r="L20">
        <v>14</v>
      </c>
      <c r="M20">
        <v>9</v>
      </c>
    </row>
    <row r="21" spans="1:13" x14ac:dyDescent="0.35">
      <c r="A21" t="s">
        <v>14</v>
      </c>
      <c r="B21" t="s">
        <v>20</v>
      </c>
      <c r="C21" t="s">
        <v>21</v>
      </c>
      <c r="D21" t="s">
        <v>18</v>
      </c>
      <c r="E21">
        <v>12.3</v>
      </c>
      <c r="F21">
        <v>24.3</v>
      </c>
      <c r="G21">
        <v>12</v>
      </c>
      <c r="H21">
        <v>33.299999999999997</v>
      </c>
      <c r="I21">
        <v>3.2</v>
      </c>
      <c r="J21">
        <v>22.1</v>
      </c>
      <c r="K21">
        <v>23.2</v>
      </c>
      <c r="L21">
        <v>7</v>
      </c>
      <c r="M21">
        <v>2</v>
      </c>
    </row>
    <row r="22" spans="1:13" x14ac:dyDescent="0.35">
      <c r="A22" t="s">
        <v>14</v>
      </c>
      <c r="B22" t="s">
        <v>22</v>
      </c>
      <c r="C22" t="s">
        <v>23</v>
      </c>
      <c r="D22" t="s">
        <v>18</v>
      </c>
      <c r="E22">
        <v>2.5</v>
      </c>
      <c r="F22">
        <v>7.2</v>
      </c>
      <c r="G22">
        <v>4.7</v>
      </c>
      <c r="H22">
        <v>10.8</v>
      </c>
      <c r="I22">
        <v>-1</v>
      </c>
      <c r="J22">
        <v>10.7</v>
      </c>
      <c r="K22">
        <v>7.5</v>
      </c>
      <c r="L22">
        <v>-38</v>
      </c>
      <c r="M22">
        <v>-12</v>
      </c>
    </row>
    <row r="23" spans="1:13" x14ac:dyDescent="0.35">
      <c r="A23" t="s">
        <v>14</v>
      </c>
      <c r="B23" t="s">
        <v>24</v>
      </c>
      <c r="C23" t="s">
        <v>25</v>
      </c>
      <c r="D23" t="s">
        <v>18</v>
      </c>
      <c r="E23">
        <v>16.7</v>
      </c>
      <c r="F23">
        <v>18.5</v>
      </c>
      <c r="G23">
        <v>1.7</v>
      </c>
      <c r="H23">
        <v>19.8</v>
      </c>
      <c r="I23">
        <v>15.4</v>
      </c>
      <c r="J23">
        <v>17.399999999999999</v>
      </c>
      <c r="K23">
        <v>17.3</v>
      </c>
      <c r="L23">
        <v>4</v>
      </c>
      <c r="M23">
        <v>4</v>
      </c>
    </row>
    <row r="24" spans="1:13" x14ac:dyDescent="0.35">
      <c r="A24" t="s">
        <v>14</v>
      </c>
      <c r="B24" t="s">
        <v>26</v>
      </c>
      <c r="C24" t="s">
        <v>27</v>
      </c>
      <c r="D24" t="s">
        <v>18</v>
      </c>
      <c r="E24">
        <v>0.3</v>
      </c>
      <c r="F24">
        <v>0.4</v>
      </c>
      <c r="G24">
        <v>0.1</v>
      </c>
      <c r="H24">
        <v>0.5</v>
      </c>
      <c r="I24">
        <v>0.2</v>
      </c>
      <c r="J24">
        <v>0.4</v>
      </c>
      <c r="K24">
        <v>0.4</v>
      </c>
      <c r="L24">
        <v>-7</v>
      </c>
      <c r="M24">
        <v>-9</v>
      </c>
    </row>
    <row r="25" spans="1:13" x14ac:dyDescent="0.35">
      <c r="A25" t="s">
        <v>14</v>
      </c>
      <c r="B25" t="s">
        <v>28</v>
      </c>
      <c r="C25" t="s">
        <v>29</v>
      </c>
      <c r="D25" t="s">
        <v>18</v>
      </c>
      <c r="E25">
        <v>16.399999999999999</v>
      </c>
      <c r="F25">
        <v>17.399999999999999</v>
      </c>
      <c r="G25">
        <v>1</v>
      </c>
      <c r="H25">
        <v>18.2</v>
      </c>
      <c r="I25">
        <v>15.6</v>
      </c>
      <c r="J25">
        <v>17.399999999999999</v>
      </c>
      <c r="K25">
        <v>17.399999999999999</v>
      </c>
      <c r="L25">
        <v>-1</v>
      </c>
      <c r="M25">
        <v>-1</v>
      </c>
    </row>
    <row r="26" spans="1:13" x14ac:dyDescent="0.35">
      <c r="A26" t="s">
        <v>14</v>
      </c>
      <c r="B26" t="s">
        <v>30</v>
      </c>
      <c r="C26" t="s">
        <v>31</v>
      </c>
      <c r="D26" t="s">
        <v>18</v>
      </c>
      <c r="E26">
        <v>1.1000000000000001</v>
      </c>
      <c r="F26">
        <v>1.4</v>
      </c>
      <c r="G26">
        <v>0.3</v>
      </c>
      <c r="H26">
        <v>1.7</v>
      </c>
      <c r="I26">
        <v>0.8</v>
      </c>
      <c r="J26">
        <v>1.4</v>
      </c>
      <c r="K26">
        <v>1.3</v>
      </c>
      <c r="L26">
        <v>-19</v>
      </c>
      <c r="M26">
        <v>-14</v>
      </c>
    </row>
    <row r="27" spans="1:13" x14ac:dyDescent="0.35">
      <c r="A27" t="s">
        <v>14</v>
      </c>
      <c r="B27" t="s">
        <v>32</v>
      </c>
      <c r="C27" t="s">
        <v>33</v>
      </c>
      <c r="D27" t="s">
        <v>18</v>
      </c>
      <c r="E27">
        <v>3.9</v>
      </c>
      <c r="F27">
        <v>4.8</v>
      </c>
      <c r="G27">
        <v>0.9</v>
      </c>
      <c r="H27">
        <v>5.5</v>
      </c>
      <c r="I27">
        <v>3.2</v>
      </c>
      <c r="J27">
        <v>4.9000000000000004</v>
      </c>
      <c r="K27">
        <v>4.5999999999999996</v>
      </c>
      <c r="L27">
        <v>-2</v>
      </c>
      <c r="M27">
        <v>3</v>
      </c>
    </row>
    <row r="28" spans="1:13" x14ac:dyDescent="0.35">
      <c r="A28" t="s">
        <v>14</v>
      </c>
      <c r="B28" t="s">
        <v>37</v>
      </c>
      <c r="C28" t="s">
        <v>38</v>
      </c>
      <c r="D28" t="s">
        <v>18</v>
      </c>
      <c r="E28">
        <v>4672</v>
      </c>
      <c r="F28">
        <v>5159</v>
      </c>
      <c r="G28">
        <v>487</v>
      </c>
      <c r="H28">
        <v>5768</v>
      </c>
      <c r="I28">
        <v>4063</v>
      </c>
      <c r="J28">
        <v>5099</v>
      </c>
      <c r="K28">
        <v>4976</v>
      </c>
      <c r="L28">
        <v>-4</v>
      </c>
      <c r="M28">
        <v>-2</v>
      </c>
    </row>
    <row r="29" spans="1:13" x14ac:dyDescent="0.35">
      <c r="A29" t="s">
        <v>14</v>
      </c>
      <c r="B29" t="s">
        <v>39</v>
      </c>
      <c r="C29" t="s">
        <v>40</v>
      </c>
      <c r="D29" t="s">
        <v>18</v>
      </c>
      <c r="E29">
        <v>0.7</v>
      </c>
      <c r="F29">
        <v>1.2</v>
      </c>
      <c r="G29">
        <v>0.6</v>
      </c>
      <c r="H29">
        <v>1.7</v>
      </c>
      <c r="I29">
        <v>0.2</v>
      </c>
      <c r="J29">
        <v>1</v>
      </c>
      <c r="K29">
        <v>0.9</v>
      </c>
      <c r="L29">
        <v>-38</v>
      </c>
      <c r="M29">
        <v>-34</v>
      </c>
    </row>
    <row r="30" spans="1:13" x14ac:dyDescent="0.35">
      <c r="A30" t="s">
        <v>14</v>
      </c>
      <c r="B30" t="s">
        <v>70</v>
      </c>
      <c r="C30" t="s">
        <v>71</v>
      </c>
      <c r="D30" t="s">
        <v>18</v>
      </c>
      <c r="E30">
        <v>86.3</v>
      </c>
      <c r="F30">
        <v>92.9</v>
      </c>
      <c r="G30">
        <v>6.5</v>
      </c>
      <c r="H30">
        <v>97.8</v>
      </c>
      <c r="I30">
        <v>81.400000000000006</v>
      </c>
      <c r="J30">
        <v>86.5</v>
      </c>
      <c r="K30">
        <v>87.4</v>
      </c>
      <c r="L30">
        <v>0</v>
      </c>
      <c r="M30">
        <v>-1</v>
      </c>
    </row>
    <row r="31" spans="1:13" x14ac:dyDescent="0.35">
      <c r="A31" t="s">
        <v>14</v>
      </c>
      <c r="B31" t="s">
        <v>72</v>
      </c>
      <c r="C31" t="s">
        <v>73</v>
      </c>
      <c r="D31" t="s">
        <v>18</v>
      </c>
      <c r="E31">
        <v>19.8</v>
      </c>
      <c r="F31">
        <v>21.2</v>
      </c>
      <c r="G31">
        <v>1.4</v>
      </c>
      <c r="H31">
        <v>22.3</v>
      </c>
      <c r="I31">
        <v>18.7</v>
      </c>
      <c r="J31">
        <v>21.5</v>
      </c>
      <c r="K31">
        <v>21</v>
      </c>
      <c r="L31">
        <v>1</v>
      </c>
      <c r="M31">
        <v>3</v>
      </c>
    </row>
    <row r="32" spans="1:13" x14ac:dyDescent="0.35">
      <c r="A32" t="s">
        <v>14</v>
      </c>
      <c r="B32" t="s">
        <v>74</v>
      </c>
      <c r="C32" t="s">
        <v>75</v>
      </c>
      <c r="D32" t="s">
        <v>18</v>
      </c>
      <c r="E32">
        <v>16.8</v>
      </c>
      <c r="F32">
        <v>19</v>
      </c>
      <c r="G32">
        <v>2.2000000000000002</v>
      </c>
      <c r="H32">
        <v>20.6</v>
      </c>
      <c r="I32">
        <v>15.2</v>
      </c>
      <c r="J32">
        <v>15.5</v>
      </c>
      <c r="K32">
        <v>17.399999999999999</v>
      </c>
      <c r="L32">
        <v>3</v>
      </c>
      <c r="M32">
        <v>-9</v>
      </c>
    </row>
    <row r="33" spans="1:13" x14ac:dyDescent="0.35">
      <c r="A33" t="s">
        <v>14</v>
      </c>
      <c r="B33" t="s">
        <v>76</v>
      </c>
      <c r="C33" t="s">
        <v>77</v>
      </c>
      <c r="D33" t="s">
        <v>18</v>
      </c>
      <c r="E33">
        <v>1.1000000000000001</v>
      </c>
      <c r="F33">
        <v>1.5</v>
      </c>
      <c r="G33">
        <v>0.4</v>
      </c>
      <c r="H33">
        <v>1.8</v>
      </c>
      <c r="I33">
        <v>0.9</v>
      </c>
      <c r="J33">
        <v>1.4</v>
      </c>
      <c r="K33">
        <v>1.2</v>
      </c>
      <c r="L33">
        <v>-26</v>
      </c>
      <c r="M33">
        <v>-15</v>
      </c>
    </row>
    <row r="34" spans="1:13" x14ac:dyDescent="0.35">
      <c r="A34" t="s">
        <v>14</v>
      </c>
      <c r="B34" t="s">
        <v>78</v>
      </c>
      <c r="C34" t="s">
        <v>79</v>
      </c>
      <c r="D34" t="s">
        <v>18</v>
      </c>
      <c r="E34">
        <v>13.8</v>
      </c>
      <c r="F34">
        <v>15.2</v>
      </c>
      <c r="G34">
        <v>1.4</v>
      </c>
      <c r="H34">
        <v>16.2</v>
      </c>
      <c r="I34">
        <v>12.8</v>
      </c>
      <c r="J34">
        <v>15.6</v>
      </c>
      <c r="K34">
        <v>15.1</v>
      </c>
      <c r="L34">
        <v>10</v>
      </c>
      <c r="M34">
        <v>14</v>
      </c>
    </row>
    <row r="35" spans="1:13" x14ac:dyDescent="0.35">
      <c r="A35" t="s">
        <v>14</v>
      </c>
      <c r="B35" t="s">
        <v>80</v>
      </c>
      <c r="C35" t="s">
        <v>81</v>
      </c>
      <c r="D35" t="s">
        <v>18</v>
      </c>
      <c r="E35">
        <v>53</v>
      </c>
      <c r="F35">
        <v>55.5</v>
      </c>
      <c r="G35">
        <v>2.5</v>
      </c>
      <c r="H35">
        <v>57.4</v>
      </c>
      <c r="I35">
        <v>51.1</v>
      </c>
      <c r="J35">
        <v>57.9</v>
      </c>
      <c r="K35">
        <v>55.6</v>
      </c>
      <c r="L35">
        <v>1</v>
      </c>
      <c r="M35">
        <v>5</v>
      </c>
    </row>
    <row r="36" spans="1:13" x14ac:dyDescent="0.35">
      <c r="A36" t="s">
        <v>14</v>
      </c>
      <c r="B36" t="s">
        <v>82</v>
      </c>
      <c r="C36" t="s">
        <v>83</v>
      </c>
      <c r="D36" t="s">
        <v>18</v>
      </c>
      <c r="E36">
        <v>58</v>
      </c>
      <c r="F36">
        <v>60.1</v>
      </c>
      <c r="G36">
        <v>2</v>
      </c>
      <c r="H36">
        <v>61.6</v>
      </c>
      <c r="I36">
        <v>56.5</v>
      </c>
      <c r="J36">
        <v>60.6</v>
      </c>
      <c r="K36">
        <v>59.6</v>
      </c>
      <c r="L36">
        <v>-1</v>
      </c>
      <c r="M36">
        <v>1</v>
      </c>
    </row>
    <row r="37" spans="1:13" x14ac:dyDescent="0.35">
      <c r="A37" t="s">
        <v>14</v>
      </c>
      <c r="B37" t="s">
        <v>86</v>
      </c>
      <c r="C37" t="s">
        <v>87</v>
      </c>
      <c r="D37" t="s">
        <v>18</v>
      </c>
      <c r="E37">
        <v>2.5</v>
      </c>
      <c r="F37">
        <v>3.1</v>
      </c>
      <c r="G37">
        <v>0.6</v>
      </c>
      <c r="H37">
        <v>3.5</v>
      </c>
      <c r="I37">
        <v>2.1</v>
      </c>
      <c r="J37">
        <v>3.1</v>
      </c>
      <c r="K37">
        <v>2.8</v>
      </c>
      <c r="L37">
        <v>-19</v>
      </c>
      <c r="M37">
        <v>-10</v>
      </c>
    </row>
    <row r="38" spans="1:13" x14ac:dyDescent="0.35">
      <c r="A38" t="s">
        <v>14</v>
      </c>
      <c r="B38" t="s">
        <v>15</v>
      </c>
      <c r="C38" t="s">
        <v>16</v>
      </c>
      <c r="D38" t="s">
        <v>19</v>
      </c>
      <c r="E38">
        <v>50</v>
      </c>
      <c r="F38">
        <v>72</v>
      </c>
      <c r="G38">
        <v>22</v>
      </c>
      <c r="H38">
        <v>89</v>
      </c>
      <c r="I38">
        <v>33</v>
      </c>
      <c r="J38">
        <v>53</v>
      </c>
      <c r="K38">
        <v>58</v>
      </c>
      <c r="L38">
        <v>12</v>
      </c>
      <c r="M38">
        <v>2</v>
      </c>
    </row>
    <row r="39" spans="1:13" x14ac:dyDescent="0.35">
      <c r="A39" t="s">
        <v>14</v>
      </c>
      <c r="B39" t="s">
        <v>20</v>
      </c>
      <c r="C39" t="s">
        <v>21</v>
      </c>
      <c r="D39" t="s">
        <v>19</v>
      </c>
      <c r="E39">
        <v>10</v>
      </c>
      <c r="F39">
        <v>25</v>
      </c>
      <c r="G39">
        <v>15</v>
      </c>
      <c r="H39">
        <v>36</v>
      </c>
      <c r="I39">
        <v>-2</v>
      </c>
      <c r="J39">
        <v>25.9</v>
      </c>
      <c r="K39">
        <v>23.9</v>
      </c>
      <c r="L39">
        <v>9</v>
      </c>
      <c r="M39">
        <v>18</v>
      </c>
    </row>
    <row r="40" spans="1:13" x14ac:dyDescent="0.35">
      <c r="A40" t="s">
        <v>14</v>
      </c>
      <c r="B40" t="s">
        <v>22</v>
      </c>
      <c r="C40" t="s">
        <v>23</v>
      </c>
      <c r="D40" t="s">
        <v>19</v>
      </c>
      <c r="E40">
        <v>2</v>
      </c>
      <c r="F40">
        <v>10</v>
      </c>
      <c r="G40">
        <v>8</v>
      </c>
      <c r="H40">
        <v>15</v>
      </c>
      <c r="I40">
        <v>-4</v>
      </c>
      <c r="J40">
        <v>13.8</v>
      </c>
      <c r="K40">
        <v>10</v>
      </c>
      <c r="L40">
        <v>-55</v>
      </c>
      <c r="M40">
        <v>-37</v>
      </c>
    </row>
    <row r="41" spans="1:13" x14ac:dyDescent="0.35">
      <c r="A41" t="s">
        <v>14</v>
      </c>
      <c r="B41" t="s">
        <v>24</v>
      </c>
      <c r="C41" t="s">
        <v>25</v>
      </c>
      <c r="D41" t="s">
        <v>19</v>
      </c>
      <c r="E41">
        <v>16</v>
      </c>
      <c r="F41">
        <v>18</v>
      </c>
      <c r="G41">
        <v>2</v>
      </c>
      <c r="H41">
        <v>19</v>
      </c>
      <c r="I41">
        <v>15</v>
      </c>
      <c r="J41">
        <v>16.600000000000001</v>
      </c>
      <c r="K41">
        <v>16.899999999999999</v>
      </c>
      <c r="L41">
        <v>-5</v>
      </c>
      <c r="M41">
        <v>-6</v>
      </c>
    </row>
    <row r="42" spans="1:13" x14ac:dyDescent="0.35">
      <c r="A42" t="s">
        <v>14</v>
      </c>
      <c r="B42" t="s">
        <v>26</v>
      </c>
      <c r="C42" t="s">
        <v>27</v>
      </c>
      <c r="D42" t="s">
        <v>19</v>
      </c>
      <c r="E42">
        <v>0</v>
      </c>
      <c r="F42">
        <v>0</v>
      </c>
      <c r="G42">
        <v>0</v>
      </c>
      <c r="H42">
        <v>1</v>
      </c>
      <c r="I42">
        <v>0</v>
      </c>
      <c r="J42">
        <v>0.4</v>
      </c>
      <c r="K42">
        <v>0.4</v>
      </c>
      <c r="L42">
        <v>-40</v>
      </c>
      <c r="M42">
        <v>-36</v>
      </c>
    </row>
    <row r="43" spans="1:13" x14ac:dyDescent="0.35">
      <c r="A43" t="s">
        <v>14</v>
      </c>
      <c r="B43" t="s">
        <v>28</v>
      </c>
      <c r="C43" t="s">
        <v>29</v>
      </c>
      <c r="D43" t="s">
        <v>19</v>
      </c>
      <c r="E43">
        <v>15</v>
      </c>
      <c r="F43">
        <v>16</v>
      </c>
      <c r="G43">
        <v>2</v>
      </c>
      <c r="H43">
        <v>18</v>
      </c>
      <c r="I43">
        <v>13</v>
      </c>
      <c r="J43">
        <v>16.399999999999999</v>
      </c>
      <c r="K43">
        <v>16.100000000000001</v>
      </c>
      <c r="L43">
        <v>-11</v>
      </c>
      <c r="M43">
        <v>-9</v>
      </c>
    </row>
    <row r="44" spans="1:13" x14ac:dyDescent="0.35">
      <c r="A44" t="s">
        <v>14</v>
      </c>
      <c r="B44" t="s">
        <v>30</v>
      </c>
      <c r="C44" t="s">
        <v>31</v>
      </c>
      <c r="D44" t="s">
        <v>19</v>
      </c>
      <c r="E44">
        <v>1</v>
      </c>
      <c r="F44">
        <v>1</v>
      </c>
      <c r="G44">
        <v>0</v>
      </c>
      <c r="H44">
        <v>2</v>
      </c>
      <c r="I44">
        <v>1</v>
      </c>
      <c r="J44">
        <v>1.3</v>
      </c>
      <c r="K44">
        <v>1.3</v>
      </c>
      <c r="L44">
        <v>-40</v>
      </c>
      <c r="M44">
        <v>-37</v>
      </c>
    </row>
    <row r="45" spans="1:13" x14ac:dyDescent="0.35">
      <c r="A45" t="s">
        <v>14</v>
      </c>
      <c r="B45" t="s">
        <v>32</v>
      </c>
      <c r="C45" t="s">
        <v>33</v>
      </c>
      <c r="D45" t="s">
        <v>19</v>
      </c>
      <c r="E45">
        <v>3</v>
      </c>
      <c r="F45">
        <v>4</v>
      </c>
      <c r="G45">
        <v>1</v>
      </c>
      <c r="H45">
        <v>5</v>
      </c>
      <c r="I45">
        <v>2</v>
      </c>
      <c r="J45">
        <v>4.5999999999999996</v>
      </c>
      <c r="K45">
        <v>4.2</v>
      </c>
      <c r="L45">
        <v>-16</v>
      </c>
      <c r="M45">
        <v>-8</v>
      </c>
    </row>
    <row r="46" spans="1:13" x14ac:dyDescent="0.35">
      <c r="A46" t="s">
        <v>14</v>
      </c>
      <c r="B46" t="s">
        <v>37</v>
      </c>
      <c r="C46" t="s">
        <v>38</v>
      </c>
      <c r="D46" t="s">
        <v>19</v>
      </c>
      <c r="E46">
        <v>1491</v>
      </c>
      <c r="F46">
        <v>1703</v>
      </c>
      <c r="G46">
        <v>212</v>
      </c>
      <c r="H46">
        <v>1968</v>
      </c>
      <c r="I46">
        <v>1226</v>
      </c>
      <c r="J46">
        <v>1735</v>
      </c>
      <c r="K46">
        <v>1643</v>
      </c>
      <c r="L46">
        <v>-5</v>
      </c>
      <c r="M46">
        <v>0</v>
      </c>
    </row>
    <row r="47" spans="1:13" x14ac:dyDescent="0.35">
      <c r="A47" t="s">
        <v>14</v>
      </c>
      <c r="B47" t="s">
        <v>39</v>
      </c>
      <c r="C47" t="s">
        <v>40</v>
      </c>
      <c r="D47" t="s">
        <v>19</v>
      </c>
      <c r="E47">
        <v>1</v>
      </c>
      <c r="F47">
        <v>1</v>
      </c>
      <c r="G47">
        <v>1</v>
      </c>
      <c r="H47">
        <v>2</v>
      </c>
      <c r="I47">
        <v>0</v>
      </c>
      <c r="J47">
        <v>1</v>
      </c>
      <c r="K47">
        <v>1</v>
      </c>
      <c r="L47">
        <v>-48</v>
      </c>
      <c r="M47">
        <v>-42</v>
      </c>
    </row>
    <row r="48" spans="1:13" x14ac:dyDescent="0.35">
      <c r="A48" t="s">
        <v>14</v>
      </c>
      <c r="B48" t="s">
        <v>70</v>
      </c>
      <c r="C48" t="s">
        <v>71</v>
      </c>
      <c r="D48" t="s">
        <v>19</v>
      </c>
      <c r="E48">
        <v>71</v>
      </c>
      <c r="F48">
        <v>85</v>
      </c>
      <c r="G48">
        <v>15</v>
      </c>
      <c r="H48">
        <v>96</v>
      </c>
      <c r="I48">
        <v>60</v>
      </c>
      <c r="J48">
        <v>73.599999999999994</v>
      </c>
      <c r="K48">
        <v>74.599999999999994</v>
      </c>
      <c r="L48">
        <v>1</v>
      </c>
      <c r="M48">
        <v>0</v>
      </c>
    </row>
    <row r="49" spans="1:13" x14ac:dyDescent="0.35">
      <c r="A49" t="s">
        <v>14</v>
      </c>
      <c r="B49" t="s">
        <v>72</v>
      </c>
      <c r="C49" t="s">
        <v>73</v>
      </c>
      <c r="D49" t="s">
        <v>19</v>
      </c>
      <c r="E49">
        <v>16</v>
      </c>
      <c r="F49">
        <v>18</v>
      </c>
      <c r="G49">
        <v>2</v>
      </c>
      <c r="H49">
        <v>20</v>
      </c>
      <c r="I49">
        <v>14</v>
      </c>
      <c r="J49">
        <v>18.3</v>
      </c>
      <c r="K49">
        <v>17.5</v>
      </c>
      <c r="L49">
        <v>-5</v>
      </c>
      <c r="M49">
        <v>-1</v>
      </c>
    </row>
    <row r="50" spans="1:13" x14ac:dyDescent="0.35">
      <c r="A50" t="s">
        <v>14</v>
      </c>
      <c r="B50" t="s">
        <v>74</v>
      </c>
      <c r="C50" t="s">
        <v>75</v>
      </c>
      <c r="D50" t="s">
        <v>19</v>
      </c>
      <c r="E50">
        <v>12</v>
      </c>
      <c r="F50">
        <v>15</v>
      </c>
      <c r="G50">
        <v>2</v>
      </c>
      <c r="H50">
        <v>16</v>
      </c>
      <c r="I50">
        <v>11</v>
      </c>
      <c r="J50">
        <v>11.2</v>
      </c>
      <c r="K50">
        <v>12.6</v>
      </c>
      <c r="L50">
        <v>-5</v>
      </c>
      <c r="M50">
        <v>-15</v>
      </c>
    </row>
    <row r="51" spans="1:13" x14ac:dyDescent="0.35">
      <c r="A51" t="s">
        <v>14</v>
      </c>
      <c r="B51" t="s">
        <v>76</v>
      </c>
      <c r="C51" t="s">
        <v>77</v>
      </c>
      <c r="D51" t="s">
        <v>19</v>
      </c>
      <c r="E51">
        <v>1</v>
      </c>
      <c r="F51">
        <v>1</v>
      </c>
      <c r="G51">
        <v>0</v>
      </c>
      <c r="H51">
        <v>2</v>
      </c>
      <c r="I51">
        <v>1</v>
      </c>
      <c r="J51">
        <v>1.7</v>
      </c>
      <c r="K51">
        <v>1.2</v>
      </c>
      <c r="L51">
        <v>-45</v>
      </c>
      <c r="M51">
        <v>-25</v>
      </c>
    </row>
    <row r="52" spans="1:13" x14ac:dyDescent="0.35">
      <c r="A52" t="s">
        <v>14</v>
      </c>
      <c r="B52" t="s">
        <v>78</v>
      </c>
      <c r="C52" t="s">
        <v>79</v>
      </c>
      <c r="D52" t="s">
        <v>19</v>
      </c>
      <c r="E52">
        <v>13</v>
      </c>
      <c r="F52">
        <v>16</v>
      </c>
      <c r="G52">
        <v>2</v>
      </c>
      <c r="H52">
        <v>17</v>
      </c>
      <c r="I52">
        <v>12</v>
      </c>
      <c r="J52">
        <v>16.100000000000001</v>
      </c>
      <c r="K52">
        <v>15.9</v>
      </c>
      <c r="L52">
        <v>0</v>
      </c>
      <c r="M52">
        <v>1</v>
      </c>
    </row>
    <row r="53" spans="1:13" x14ac:dyDescent="0.35">
      <c r="A53" t="s">
        <v>14</v>
      </c>
      <c r="B53" t="s">
        <v>80</v>
      </c>
      <c r="C53" t="s">
        <v>81</v>
      </c>
      <c r="D53" t="s">
        <v>19</v>
      </c>
      <c r="E53">
        <v>52</v>
      </c>
      <c r="F53">
        <v>56</v>
      </c>
      <c r="G53">
        <v>4</v>
      </c>
      <c r="H53">
        <v>59</v>
      </c>
      <c r="I53">
        <v>49</v>
      </c>
      <c r="J53">
        <v>58.6</v>
      </c>
      <c r="K53">
        <v>56</v>
      </c>
      <c r="L53">
        <v>-1</v>
      </c>
      <c r="M53">
        <v>4</v>
      </c>
    </row>
    <row r="54" spans="1:13" x14ac:dyDescent="0.35">
      <c r="A54" t="s">
        <v>14</v>
      </c>
      <c r="B54" t="s">
        <v>82</v>
      </c>
      <c r="C54" t="s">
        <v>83</v>
      </c>
      <c r="D54" t="s">
        <v>19</v>
      </c>
      <c r="E54">
        <v>55</v>
      </c>
      <c r="F54">
        <v>57</v>
      </c>
      <c r="G54">
        <v>3</v>
      </c>
      <c r="H54">
        <v>60</v>
      </c>
      <c r="I54">
        <v>52</v>
      </c>
      <c r="J54">
        <v>57.9</v>
      </c>
      <c r="K54">
        <v>56.3</v>
      </c>
      <c r="L54">
        <v>0</v>
      </c>
      <c r="M54">
        <v>3</v>
      </c>
    </row>
    <row r="55" spans="1:13" x14ac:dyDescent="0.35">
      <c r="A55" t="s">
        <v>14</v>
      </c>
      <c r="B55" t="s">
        <v>86</v>
      </c>
      <c r="C55" t="s">
        <v>87</v>
      </c>
      <c r="D55" t="s">
        <v>19</v>
      </c>
      <c r="E55">
        <v>3</v>
      </c>
      <c r="F55">
        <v>3</v>
      </c>
      <c r="G55">
        <v>1</v>
      </c>
      <c r="H55">
        <v>4</v>
      </c>
      <c r="I55">
        <v>2</v>
      </c>
      <c r="J55">
        <v>3.5</v>
      </c>
      <c r="K55">
        <v>3</v>
      </c>
      <c r="L55">
        <v>-26</v>
      </c>
      <c r="M55">
        <v>-14</v>
      </c>
    </row>
    <row r="56" spans="1:13" x14ac:dyDescent="0.35">
      <c r="A56" t="s">
        <v>34</v>
      </c>
      <c r="B56" t="s">
        <v>35</v>
      </c>
      <c r="C56" t="s">
        <v>36</v>
      </c>
      <c r="D56" t="s">
        <v>17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35">
      <c r="A57" t="s">
        <v>34</v>
      </c>
      <c r="B57" t="s">
        <v>41</v>
      </c>
      <c r="C57" t="s">
        <v>42</v>
      </c>
      <c r="D57" t="s">
        <v>17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35">
      <c r="A58" t="s">
        <v>34</v>
      </c>
      <c r="B58" t="s">
        <v>43</v>
      </c>
      <c r="C58" t="s">
        <v>44</v>
      </c>
      <c r="D58" t="s">
        <v>17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s="4" customFormat="1" x14ac:dyDescent="0.35">
      <c r="A59" s="4" t="s">
        <v>34</v>
      </c>
      <c r="B59" s="4" t="s">
        <v>45</v>
      </c>
      <c r="C59" s="4" t="s">
        <v>46</v>
      </c>
      <c r="D59" s="4" t="s">
        <v>17</v>
      </c>
      <c r="E59" s="4">
        <v>4883</v>
      </c>
      <c r="F59" s="4">
        <v>5393</v>
      </c>
      <c r="G59" s="4">
        <v>510</v>
      </c>
      <c r="H59" s="4">
        <v>6031</v>
      </c>
      <c r="I59" s="4">
        <v>4246</v>
      </c>
      <c r="J59" s="4">
        <v>5007</v>
      </c>
      <c r="K59" s="4">
        <v>5106</v>
      </c>
      <c r="L59" s="4">
        <v>-5</v>
      </c>
      <c r="M59" s="4">
        <v>-7</v>
      </c>
    </row>
    <row r="60" spans="1:13" x14ac:dyDescent="0.35">
      <c r="A60" t="s">
        <v>34</v>
      </c>
      <c r="B60" t="s">
        <v>47</v>
      </c>
      <c r="C60" t="s">
        <v>48</v>
      </c>
      <c r="D60" t="s">
        <v>17</v>
      </c>
      <c r="E60">
        <v>31</v>
      </c>
      <c r="F60">
        <v>33</v>
      </c>
      <c r="G60">
        <v>2</v>
      </c>
      <c r="H60">
        <v>34</v>
      </c>
      <c r="I60">
        <v>30</v>
      </c>
      <c r="J60">
        <v>30.4</v>
      </c>
      <c r="K60">
        <v>32</v>
      </c>
      <c r="L60">
        <v>-6</v>
      </c>
      <c r="M60">
        <v>-11</v>
      </c>
    </row>
    <row r="61" spans="1:13" x14ac:dyDescent="0.35">
      <c r="A61" t="s">
        <v>34</v>
      </c>
      <c r="B61" t="s">
        <v>49</v>
      </c>
      <c r="C61" t="s">
        <v>50</v>
      </c>
      <c r="D61" t="s">
        <v>17</v>
      </c>
      <c r="E61">
        <v>44</v>
      </c>
      <c r="F61">
        <v>47</v>
      </c>
      <c r="G61">
        <v>2</v>
      </c>
      <c r="H61">
        <v>48</v>
      </c>
      <c r="I61">
        <v>43</v>
      </c>
      <c r="J61">
        <v>47.8</v>
      </c>
      <c r="K61">
        <v>45.9</v>
      </c>
      <c r="L61">
        <v>-1</v>
      </c>
      <c r="M61">
        <v>3</v>
      </c>
    </row>
    <row r="62" spans="1:13" x14ac:dyDescent="0.35">
      <c r="A62" t="s">
        <v>34</v>
      </c>
      <c r="B62" t="s">
        <v>54</v>
      </c>
      <c r="C62" t="s">
        <v>55</v>
      </c>
      <c r="D62" t="s">
        <v>17</v>
      </c>
      <c r="E62">
        <v>14</v>
      </c>
      <c r="F62">
        <v>15</v>
      </c>
      <c r="G62">
        <v>1</v>
      </c>
      <c r="H62">
        <v>16</v>
      </c>
      <c r="I62">
        <v>13</v>
      </c>
      <c r="J62">
        <v>15.6</v>
      </c>
      <c r="K62">
        <v>14.9</v>
      </c>
      <c r="L62">
        <v>0</v>
      </c>
      <c r="M62">
        <v>5</v>
      </c>
    </row>
    <row r="63" spans="1:13" x14ac:dyDescent="0.35">
      <c r="A63" t="s">
        <v>34</v>
      </c>
      <c r="B63" t="s">
        <v>84</v>
      </c>
      <c r="C63" t="s">
        <v>85</v>
      </c>
      <c r="D63" t="s">
        <v>17</v>
      </c>
      <c r="E63">
        <v>91</v>
      </c>
      <c r="F63">
        <v>94</v>
      </c>
      <c r="G63">
        <v>3</v>
      </c>
      <c r="H63">
        <v>96</v>
      </c>
      <c r="I63">
        <v>89</v>
      </c>
      <c r="J63">
        <v>93.4</v>
      </c>
      <c r="K63">
        <v>92.9</v>
      </c>
      <c r="L63">
        <v>0</v>
      </c>
      <c r="M63">
        <v>1</v>
      </c>
    </row>
    <row r="64" spans="1:13" x14ac:dyDescent="0.35">
      <c r="A64" t="s">
        <v>34</v>
      </c>
      <c r="B64" t="s">
        <v>35</v>
      </c>
      <c r="C64" t="s">
        <v>36</v>
      </c>
      <c r="D64" t="s">
        <v>18</v>
      </c>
      <c r="E64">
        <v>0.2</v>
      </c>
      <c r="F64">
        <v>0.2</v>
      </c>
      <c r="G64">
        <v>0.1</v>
      </c>
      <c r="H64">
        <v>0.3</v>
      </c>
      <c r="I64">
        <v>0.1</v>
      </c>
      <c r="J64">
        <v>0.2</v>
      </c>
      <c r="K64">
        <v>0.2</v>
      </c>
      <c r="L64">
        <v>58</v>
      </c>
      <c r="M64">
        <v>67</v>
      </c>
    </row>
    <row r="65" spans="1:13" x14ac:dyDescent="0.35">
      <c r="A65" t="s">
        <v>34</v>
      </c>
      <c r="B65" t="s">
        <v>41</v>
      </c>
      <c r="C65" t="s">
        <v>42</v>
      </c>
      <c r="D65" t="s">
        <v>18</v>
      </c>
      <c r="E65">
        <v>1.2</v>
      </c>
      <c r="F65">
        <v>1.8</v>
      </c>
      <c r="G65">
        <v>0.6</v>
      </c>
      <c r="H65">
        <v>2.2000000000000002</v>
      </c>
      <c r="I65">
        <v>0.7</v>
      </c>
      <c r="J65">
        <v>1.7</v>
      </c>
      <c r="K65">
        <v>1.6</v>
      </c>
      <c r="L65">
        <v>-17</v>
      </c>
      <c r="M65">
        <v>-12</v>
      </c>
    </row>
    <row r="66" spans="1:13" x14ac:dyDescent="0.35">
      <c r="A66" t="s">
        <v>34</v>
      </c>
      <c r="B66" t="s">
        <v>43</v>
      </c>
      <c r="C66" t="s">
        <v>44</v>
      </c>
      <c r="D66" t="s">
        <v>18</v>
      </c>
      <c r="E66">
        <v>0</v>
      </c>
      <c r="F66">
        <v>0.1</v>
      </c>
      <c r="G66">
        <v>0</v>
      </c>
      <c r="H66">
        <v>0.1</v>
      </c>
      <c r="I66">
        <v>0</v>
      </c>
      <c r="J66">
        <v>0.1</v>
      </c>
      <c r="K66">
        <v>0.1</v>
      </c>
      <c r="L66">
        <v>-5</v>
      </c>
      <c r="M66">
        <v>18</v>
      </c>
    </row>
    <row r="67" spans="1:13" x14ac:dyDescent="0.35">
      <c r="A67" t="s">
        <v>34</v>
      </c>
      <c r="B67" t="s">
        <v>45</v>
      </c>
      <c r="C67" t="s">
        <v>46</v>
      </c>
      <c r="D67" t="s">
        <v>18</v>
      </c>
      <c r="E67">
        <v>6558</v>
      </c>
      <c r="F67">
        <v>7202</v>
      </c>
      <c r="G67">
        <v>644</v>
      </c>
      <c r="H67">
        <v>8007</v>
      </c>
      <c r="I67">
        <v>5753</v>
      </c>
      <c r="J67">
        <v>6810</v>
      </c>
      <c r="K67">
        <v>6903</v>
      </c>
      <c r="L67">
        <v>-5</v>
      </c>
      <c r="M67">
        <v>-7</v>
      </c>
    </row>
    <row r="68" spans="1:13" x14ac:dyDescent="0.35">
      <c r="A68" t="s">
        <v>34</v>
      </c>
      <c r="B68" t="s">
        <v>47</v>
      </c>
      <c r="C68" t="s">
        <v>48</v>
      </c>
      <c r="D68" t="s">
        <v>18</v>
      </c>
      <c r="E68">
        <v>30.5</v>
      </c>
      <c r="F68">
        <v>32</v>
      </c>
      <c r="G68">
        <v>1.4</v>
      </c>
      <c r="H68">
        <v>33</v>
      </c>
      <c r="I68">
        <v>29.5</v>
      </c>
      <c r="J68">
        <v>29.8</v>
      </c>
      <c r="K68">
        <v>31.4</v>
      </c>
      <c r="L68">
        <v>-5</v>
      </c>
      <c r="M68">
        <v>-9</v>
      </c>
    </row>
    <row r="69" spans="1:13" x14ac:dyDescent="0.35">
      <c r="A69" t="s">
        <v>34</v>
      </c>
      <c r="B69" t="s">
        <v>49</v>
      </c>
      <c r="C69" t="s">
        <v>50</v>
      </c>
      <c r="D69" t="s">
        <v>18</v>
      </c>
      <c r="E69">
        <v>41.9</v>
      </c>
      <c r="F69">
        <v>43.9</v>
      </c>
      <c r="G69">
        <v>2</v>
      </c>
      <c r="H69">
        <v>45.4</v>
      </c>
      <c r="I69">
        <v>40.4</v>
      </c>
      <c r="J69">
        <v>45.7</v>
      </c>
      <c r="K69">
        <v>43.4</v>
      </c>
      <c r="L69">
        <v>-1</v>
      </c>
      <c r="M69">
        <v>4</v>
      </c>
    </row>
    <row r="70" spans="1:13" x14ac:dyDescent="0.35">
      <c r="A70" t="s">
        <v>34</v>
      </c>
      <c r="B70" t="s">
        <v>54</v>
      </c>
      <c r="C70" t="s">
        <v>55</v>
      </c>
      <c r="D70" t="s">
        <v>18</v>
      </c>
      <c r="E70">
        <v>13.7</v>
      </c>
      <c r="F70">
        <v>14.9</v>
      </c>
      <c r="G70">
        <v>1.2</v>
      </c>
      <c r="H70">
        <v>15.7</v>
      </c>
      <c r="I70">
        <v>12.8</v>
      </c>
      <c r="J70">
        <v>15.7</v>
      </c>
      <c r="K70">
        <v>14.7</v>
      </c>
      <c r="L70">
        <v>-2</v>
      </c>
      <c r="M70">
        <v>5</v>
      </c>
    </row>
    <row r="71" spans="1:13" x14ac:dyDescent="0.35">
      <c r="A71" t="s">
        <v>34</v>
      </c>
      <c r="B71" t="s">
        <v>84</v>
      </c>
      <c r="C71" t="s">
        <v>85</v>
      </c>
      <c r="D71" t="s">
        <v>18</v>
      </c>
      <c r="E71">
        <v>91.2</v>
      </c>
      <c r="F71">
        <v>93.6</v>
      </c>
      <c r="G71">
        <v>2.4</v>
      </c>
      <c r="H71">
        <v>95.4</v>
      </c>
      <c r="I71">
        <v>89.4</v>
      </c>
      <c r="J71">
        <v>93.4</v>
      </c>
      <c r="K71">
        <v>92.9</v>
      </c>
      <c r="L71">
        <v>0</v>
      </c>
      <c r="M71">
        <v>0</v>
      </c>
    </row>
    <row r="72" spans="1:13" x14ac:dyDescent="0.35">
      <c r="A72" t="s">
        <v>34</v>
      </c>
      <c r="B72" t="s">
        <v>35</v>
      </c>
      <c r="C72" t="s">
        <v>36</v>
      </c>
      <c r="D72" t="s">
        <v>19</v>
      </c>
      <c r="E72">
        <v>1</v>
      </c>
      <c r="F72">
        <v>1</v>
      </c>
      <c r="G72">
        <v>0</v>
      </c>
      <c r="H72">
        <v>1</v>
      </c>
      <c r="I72">
        <v>0</v>
      </c>
      <c r="J72">
        <v>0.8</v>
      </c>
      <c r="K72">
        <v>0.8</v>
      </c>
      <c r="L72">
        <v>58</v>
      </c>
      <c r="M72">
        <v>64</v>
      </c>
    </row>
    <row r="73" spans="1:13" x14ac:dyDescent="0.35">
      <c r="A73" t="s">
        <v>34</v>
      </c>
      <c r="B73" t="s">
        <v>41</v>
      </c>
      <c r="C73" t="s">
        <v>42</v>
      </c>
      <c r="D73" t="s">
        <v>19</v>
      </c>
      <c r="E73">
        <v>5</v>
      </c>
      <c r="F73">
        <v>7</v>
      </c>
      <c r="G73">
        <v>2</v>
      </c>
      <c r="H73">
        <v>9</v>
      </c>
      <c r="I73">
        <v>3</v>
      </c>
      <c r="J73">
        <v>6.5</v>
      </c>
      <c r="K73">
        <v>6.2</v>
      </c>
      <c r="L73">
        <v>-17</v>
      </c>
      <c r="M73">
        <v>-13</v>
      </c>
    </row>
    <row r="74" spans="1:13" x14ac:dyDescent="0.35">
      <c r="A74" t="s">
        <v>34</v>
      </c>
      <c r="B74" t="s">
        <v>43</v>
      </c>
      <c r="C74" t="s">
        <v>44</v>
      </c>
      <c r="D74" t="s">
        <v>19</v>
      </c>
      <c r="E74">
        <v>0</v>
      </c>
      <c r="F74">
        <v>0</v>
      </c>
      <c r="G74">
        <v>0</v>
      </c>
      <c r="H74">
        <v>0</v>
      </c>
      <c r="I74">
        <v>0</v>
      </c>
      <c r="J74">
        <v>0.2</v>
      </c>
      <c r="K74">
        <v>0.2</v>
      </c>
      <c r="L74">
        <v>-4</v>
      </c>
      <c r="M74">
        <v>16</v>
      </c>
    </row>
    <row r="75" spans="1:13" x14ac:dyDescent="0.35">
      <c r="A75" t="s">
        <v>34</v>
      </c>
      <c r="B75" t="s">
        <v>45</v>
      </c>
      <c r="C75" t="s">
        <v>46</v>
      </c>
      <c r="D75" t="s">
        <v>19</v>
      </c>
      <c r="E75">
        <v>1691</v>
      </c>
      <c r="F75">
        <v>1830</v>
      </c>
      <c r="G75">
        <v>139</v>
      </c>
      <c r="H75">
        <v>2004</v>
      </c>
      <c r="I75">
        <v>1517</v>
      </c>
      <c r="J75">
        <v>1803</v>
      </c>
      <c r="K75">
        <v>1796</v>
      </c>
      <c r="L75">
        <v>-5</v>
      </c>
      <c r="M75">
        <v>-5</v>
      </c>
    </row>
    <row r="76" spans="1:13" x14ac:dyDescent="0.35">
      <c r="A76" t="s">
        <v>34</v>
      </c>
      <c r="B76" t="s">
        <v>47</v>
      </c>
      <c r="C76" t="s">
        <v>48</v>
      </c>
      <c r="D76" t="s">
        <v>19</v>
      </c>
      <c r="E76">
        <v>29</v>
      </c>
      <c r="F76">
        <v>31</v>
      </c>
      <c r="G76">
        <v>2</v>
      </c>
      <c r="H76">
        <v>32</v>
      </c>
      <c r="I76">
        <v>27</v>
      </c>
      <c r="J76">
        <v>28.2</v>
      </c>
      <c r="K76">
        <v>29.7</v>
      </c>
      <c r="L76">
        <v>0</v>
      </c>
      <c r="M76">
        <v>-5</v>
      </c>
    </row>
    <row r="77" spans="1:13" x14ac:dyDescent="0.35">
      <c r="A77" t="s">
        <v>34</v>
      </c>
      <c r="B77" t="s">
        <v>49</v>
      </c>
      <c r="C77" t="s">
        <v>50</v>
      </c>
      <c r="D77" t="s">
        <v>19</v>
      </c>
      <c r="E77">
        <v>34</v>
      </c>
      <c r="F77">
        <v>37</v>
      </c>
      <c r="G77">
        <v>3</v>
      </c>
      <c r="H77">
        <v>39</v>
      </c>
      <c r="I77">
        <v>32</v>
      </c>
      <c r="J77">
        <v>39.799999999999997</v>
      </c>
      <c r="K77">
        <v>36.1</v>
      </c>
      <c r="L77">
        <v>-3</v>
      </c>
      <c r="M77">
        <v>7</v>
      </c>
    </row>
    <row r="78" spans="1:13" x14ac:dyDescent="0.35">
      <c r="A78" t="s">
        <v>34</v>
      </c>
      <c r="B78" t="s">
        <v>54</v>
      </c>
      <c r="C78" t="s">
        <v>55</v>
      </c>
      <c r="D78" t="s">
        <v>19</v>
      </c>
      <c r="E78">
        <v>13</v>
      </c>
      <c r="F78">
        <v>14</v>
      </c>
      <c r="G78">
        <v>1</v>
      </c>
      <c r="H78">
        <v>15</v>
      </c>
      <c r="I78">
        <v>12</v>
      </c>
      <c r="J78">
        <v>16.100000000000001</v>
      </c>
      <c r="K78">
        <v>14.2</v>
      </c>
      <c r="L78">
        <v>-9</v>
      </c>
      <c r="M78">
        <v>3</v>
      </c>
    </row>
    <row r="79" spans="1:13" x14ac:dyDescent="0.35">
      <c r="A79" t="s">
        <v>34</v>
      </c>
      <c r="B79" t="s">
        <v>84</v>
      </c>
      <c r="C79" t="s">
        <v>85</v>
      </c>
      <c r="D79" t="s">
        <v>19</v>
      </c>
      <c r="E79">
        <v>91</v>
      </c>
      <c r="F79">
        <v>93</v>
      </c>
      <c r="G79">
        <v>2</v>
      </c>
      <c r="H79">
        <v>95</v>
      </c>
      <c r="I79">
        <v>90</v>
      </c>
      <c r="J79">
        <v>93.3</v>
      </c>
      <c r="K79">
        <v>92.7</v>
      </c>
      <c r="L79">
        <v>0</v>
      </c>
      <c r="M79">
        <v>0</v>
      </c>
    </row>
    <row r="80" spans="1:13" x14ac:dyDescent="0.35">
      <c r="A80" t="s">
        <v>51</v>
      </c>
      <c r="B80" t="s">
        <v>52</v>
      </c>
      <c r="C80" t="s">
        <v>53</v>
      </c>
      <c r="D80" t="s">
        <v>17</v>
      </c>
      <c r="E80">
        <v>644</v>
      </c>
      <c r="F80">
        <v>762</v>
      </c>
      <c r="G80">
        <v>118</v>
      </c>
      <c r="H80">
        <v>910</v>
      </c>
      <c r="I80">
        <v>497</v>
      </c>
      <c r="J80">
        <v>738</v>
      </c>
      <c r="K80">
        <v>727</v>
      </c>
      <c r="L80">
        <v>-15</v>
      </c>
      <c r="M80">
        <v>-14</v>
      </c>
    </row>
    <row r="81" spans="1:13" x14ac:dyDescent="0.35">
      <c r="A81" t="s">
        <v>51</v>
      </c>
      <c r="B81" t="s">
        <v>56</v>
      </c>
      <c r="C81" t="s">
        <v>57</v>
      </c>
      <c r="D81" t="s">
        <v>17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35">
      <c r="A82" t="s">
        <v>51</v>
      </c>
      <c r="B82" t="s">
        <v>58</v>
      </c>
      <c r="C82" t="s">
        <v>59</v>
      </c>
      <c r="D82" t="s">
        <v>17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35">
      <c r="A83" t="s">
        <v>51</v>
      </c>
      <c r="B83" t="s">
        <v>60</v>
      </c>
      <c r="C83" t="s">
        <v>61</v>
      </c>
      <c r="D83" t="s">
        <v>17</v>
      </c>
      <c r="E83">
        <v>16</v>
      </c>
      <c r="F83">
        <v>19</v>
      </c>
      <c r="G83">
        <v>3</v>
      </c>
      <c r="H83">
        <v>21</v>
      </c>
      <c r="I83">
        <v>14</v>
      </c>
      <c r="J83">
        <v>18.100000000000001</v>
      </c>
      <c r="K83">
        <v>17.5</v>
      </c>
      <c r="L83">
        <v>3</v>
      </c>
      <c r="M83">
        <v>6</v>
      </c>
    </row>
    <row r="84" spans="1:13" x14ac:dyDescent="0.35">
      <c r="A84" t="s">
        <v>51</v>
      </c>
      <c r="B84" t="s">
        <v>62</v>
      </c>
      <c r="C84" t="s">
        <v>63</v>
      </c>
      <c r="D84" t="s">
        <v>17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35">
      <c r="A85" t="s">
        <v>51</v>
      </c>
      <c r="B85" t="s">
        <v>64</v>
      </c>
      <c r="C85" t="s">
        <v>65</v>
      </c>
      <c r="D85" t="s">
        <v>17</v>
      </c>
      <c r="E85">
        <v>32</v>
      </c>
      <c r="F85">
        <v>36</v>
      </c>
      <c r="G85">
        <v>4</v>
      </c>
      <c r="H85">
        <v>39</v>
      </c>
      <c r="I85">
        <v>30</v>
      </c>
      <c r="J85">
        <v>34.299999999999997</v>
      </c>
      <c r="K85">
        <v>34.4</v>
      </c>
      <c r="L85">
        <v>11</v>
      </c>
      <c r="M85">
        <v>11</v>
      </c>
    </row>
    <row r="86" spans="1:13" x14ac:dyDescent="0.35">
      <c r="A86" t="s">
        <v>51</v>
      </c>
      <c r="B86" t="s">
        <v>66</v>
      </c>
      <c r="C86" t="s">
        <v>67</v>
      </c>
      <c r="D86" t="s">
        <v>17</v>
      </c>
      <c r="E86">
        <v>39</v>
      </c>
      <c r="F86">
        <v>42</v>
      </c>
      <c r="G86">
        <v>3</v>
      </c>
      <c r="H86">
        <v>45</v>
      </c>
      <c r="I86">
        <v>36</v>
      </c>
      <c r="J86">
        <v>42.4</v>
      </c>
      <c r="K86">
        <v>40.5</v>
      </c>
      <c r="L86">
        <v>7</v>
      </c>
      <c r="M86">
        <v>12</v>
      </c>
    </row>
    <row r="87" spans="1:13" x14ac:dyDescent="0.35">
      <c r="A87" t="s">
        <v>51</v>
      </c>
      <c r="B87" t="s">
        <v>68</v>
      </c>
      <c r="C87" t="s">
        <v>69</v>
      </c>
      <c r="D87" t="s">
        <v>17</v>
      </c>
      <c r="E87">
        <v>91</v>
      </c>
      <c r="F87">
        <v>93</v>
      </c>
      <c r="G87">
        <v>2</v>
      </c>
      <c r="H87">
        <v>95</v>
      </c>
      <c r="I87">
        <v>90</v>
      </c>
      <c r="J87">
        <v>91.6</v>
      </c>
      <c r="K87">
        <v>91.7</v>
      </c>
      <c r="L87">
        <v>0</v>
      </c>
      <c r="M87">
        <v>-1</v>
      </c>
    </row>
    <row r="88" spans="1:13" x14ac:dyDescent="0.35">
      <c r="A88" t="s">
        <v>51</v>
      </c>
      <c r="B88" t="s">
        <v>52</v>
      </c>
      <c r="C88" t="s">
        <v>53</v>
      </c>
      <c r="D88" t="s">
        <v>18</v>
      </c>
      <c r="E88">
        <v>872</v>
      </c>
      <c r="F88">
        <v>1010</v>
      </c>
      <c r="G88">
        <v>138</v>
      </c>
      <c r="H88">
        <v>1183</v>
      </c>
      <c r="I88">
        <v>700</v>
      </c>
      <c r="J88">
        <v>1006</v>
      </c>
      <c r="K88">
        <v>991</v>
      </c>
      <c r="L88">
        <v>-16</v>
      </c>
      <c r="M88">
        <v>-15</v>
      </c>
    </row>
    <row r="89" spans="1:13" s="2" customFormat="1" x14ac:dyDescent="0.35">
      <c r="A89" s="2" t="s">
        <v>51</v>
      </c>
      <c r="B89" s="2" t="s">
        <v>56</v>
      </c>
      <c r="C89" s="2" t="s">
        <v>57</v>
      </c>
      <c r="D89" s="2" t="s">
        <v>18</v>
      </c>
      <c r="E89" s="2">
        <v>0</v>
      </c>
      <c r="F89" s="2">
        <v>0.1</v>
      </c>
      <c r="G89" s="2">
        <v>0.1</v>
      </c>
      <c r="H89" s="2">
        <v>0.2</v>
      </c>
      <c r="I89" s="2">
        <v>-0.1</v>
      </c>
      <c r="J89" s="3">
        <v>0</v>
      </c>
      <c r="K89" s="5">
        <v>0.1</v>
      </c>
      <c r="L89" s="2">
        <v>738</v>
      </c>
      <c r="M89" s="2">
        <v>112</v>
      </c>
    </row>
    <row r="90" spans="1:13" x14ac:dyDescent="0.35">
      <c r="A90" t="s">
        <v>51</v>
      </c>
      <c r="B90" t="s">
        <v>58</v>
      </c>
      <c r="C90" t="s">
        <v>59</v>
      </c>
      <c r="D90" t="s">
        <v>18</v>
      </c>
      <c r="E90">
        <v>1.2</v>
      </c>
      <c r="F90">
        <v>2.2000000000000002</v>
      </c>
      <c r="G90">
        <v>1</v>
      </c>
      <c r="H90">
        <v>3</v>
      </c>
      <c r="I90">
        <v>0.5</v>
      </c>
      <c r="J90">
        <v>1.8</v>
      </c>
      <c r="K90">
        <v>1.7</v>
      </c>
      <c r="L90">
        <v>-12</v>
      </c>
      <c r="M90">
        <v>-11</v>
      </c>
    </row>
    <row r="91" spans="1:13" x14ac:dyDescent="0.35">
      <c r="A91" t="s">
        <v>51</v>
      </c>
      <c r="B91" t="s">
        <v>60</v>
      </c>
      <c r="C91" t="s">
        <v>61</v>
      </c>
      <c r="D91" t="s">
        <v>18</v>
      </c>
      <c r="E91">
        <v>15.8</v>
      </c>
      <c r="F91">
        <v>17.899999999999999</v>
      </c>
      <c r="G91">
        <v>2.1</v>
      </c>
      <c r="H91">
        <v>19.5</v>
      </c>
      <c r="I91">
        <v>14.2</v>
      </c>
      <c r="J91">
        <v>17.7</v>
      </c>
      <c r="K91">
        <v>16.899999999999999</v>
      </c>
      <c r="L91">
        <v>-2</v>
      </c>
      <c r="M91">
        <v>3</v>
      </c>
    </row>
    <row r="92" spans="1:13" x14ac:dyDescent="0.35">
      <c r="A92" t="s">
        <v>51</v>
      </c>
      <c r="B92" t="s">
        <v>62</v>
      </c>
      <c r="C92" t="s">
        <v>63</v>
      </c>
      <c r="D92" t="s">
        <v>18</v>
      </c>
      <c r="E92">
        <v>0</v>
      </c>
      <c r="F92">
        <v>0.1</v>
      </c>
      <c r="G92">
        <v>0.1</v>
      </c>
      <c r="H92">
        <v>0.2</v>
      </c>
      <c r="I92">
        <v>-0.1</v>
      </c>
      <c r="J92">
        <v>0.1</v>
      </c>
      <c r="K92">
        <v>0.1</v>
      </c>
      <c r="L92">
        <v>-100</v>
      </c>
      <c r="M92">
        <v>-100</v>
      </c>
    </row>
    <row r="93" spans="1:13" x14ac:dyDescent="0.35">
      <c r="A93" t="s">
        <v>51</v>
      </c>
      <c r="B93" t="s">
        <v>64</v>
      </c>
      <c r="C93" t="s">
        <v>65</v>
      </c>
      <c r="D93" t="s">
        <v>18</v>
      </c>
      <c r="E93">
        <v>31.8</v>
      </c>
      <c r="F93">
        <v>34.700000000000003</v>
      </c>
      <c r="G93">
        <v>3</v>
      </c>
      <c r="H93">
        <v>36.9</v>
      </c>
      <c r="I93">
        <v>29.6</v>
      </c>
      <c r="J93">
        <v>34</v>
      </c>
      <c r="K93">
        <v>33.6</v>
      </c>
      <c r="L93">
        <v>7</v>
      </c>
      <c r="M93">
        <v>8</v>
      </c>
    </row>
    <row r="94" spans="1:13" x14ac:dyDescent="0.35">
      <c r="A94" t="s">
        <v>51</v>
      </c>
      <c r="B94" t="s">
        <v>66</v>
      </c>
      <c r="C94" t="s">
        <v>67</v>
      </c>
      <c r="D94" t="s">
        <v>18</v>
      </c>
      <c r="E94">
        <v>34.700000000000003</v>
      </c>
      <c r="F94">
        <v>37.9</v>
      </c>
      <c r="G94">
        <v>3.3</v>
      </c>
      <c r="H94">
        <v>40.4</v>
      </c>
      <c r="I94">
        <v>32.200000000000003</v>
      </c>
      <c r="J94">
        <v>37.799999999999997</v>
      </c>
      <c r="K94">
        <v>36.4</v>
      </c>
      <c r="L94">
        <v>4</v>
      </c>
      <c r="M94">
        <v>7</v>
      </c>
    </row>
    <row r="95" spans="1:13" x14ac:dyDescent="0.35">
      <c r="A95" t="s">
        <v>51</v>
      </c>
      <c r="B95" t="s">
        <v>68</v>
      </c>
      <c r="C95" t="s">
        <v>69</v>
      </c>
      <c r="D95" t="s">
        <v>18</v>
      </c>
      <c r="E95">
        <v>91.8</v>
      </c>
      <c r="F95">
        <v>93.4</v>
      </c>
      <c r="G95">
        <v>1.6</v>
      </c>
      <c r="H95">
        <v>94.6</v>
      </c>
      <c r="I95">
        <v>90.6</v>
      </c>
      <c r="J95">
        <v>91.7</v>
      </c>
      <c r="K95">
        <v>91.8</v>
      </c>
      <c r="L95">
        <v>-1</v>
      </c>
      <c r="M95">
        <v>-1</v>
      </c>
    </row>
    <row r="96" spans="1:13" x14ac:dyDescent="0.35">
      <c r="A96" t="s">
        <v>51</v>
      </c>
      <c r="B96" t="s">
        <v>52</v>
      </c>
      <c r="C96" t="s">
        <v>53</v>
      </c>
      <c r="D96" t="s">
        <v>19</v>
      </c>
      <c r="E96">
        <v>233</v>
      </c>
      <c r="F96">
        <v>270</v>
      </c>
      <c r="G96">
        <v>37</v>
      </c>
      <c r="H96">
        <v>316</v>
      </c>
      <c r="I96">
        <v>187</v>
      </c>
      <c r="J96">
        <v>269</v>
      </c>
      <c r="K96">
        <v>264</v>
      </c>
      <c r="L96">
        <v>-20</v>
      </c>
      <c r="M96">
        <v>-18</v>
      </c>
    </row>
    <row r="97" spans="1:13" s="2" customFormat="1" x14ac:dyDescent="0.35">
      <c r="A97" s="2" t="s">
        <v>51</v>
      </c>
      <c r="B97" s="2" t="s">
        <v>56</v>
      </c>
      <c r="C97" s="2" t="s">
        <v>57</v>
      </c>
      <c r="D97" s="2" t="s">
        <v>19</v>
      </c>
      <c r="E97" s="2">
        <v>0</v>
      </c>
      <c r="F97" s="2">
        <v>0</v>
      </c>
      <c r="G97" s="2">
        <v>0</v>
      </c>
      <c r="H97" s="2">
        <v>1</v>
      </c>
      <c r="I97" s="2">
        <v>0</v>
      </c>
      <c r="J97" s="2">
        <v>0.1</v>
      </c>
      <c r="K97" s="2">
        <v>0.2</v>
      </c>
      <c r="L97" s="2">
        <v>771</v>
      </c>
      <c r="M97" s="2">
        <v>121</v>
      </c>
    </row>
    <row r="98" spans="1:13" x14ac:dyDescent="0.35">
      <c r="A98" t="s">
        <v>51</v>
      </c>
      <c r="B98" t="s">
        <v>58</v>
      </c>
      <c r="C98" t="s">
        <v>59</v>
      </c>
      <c r="D98" t="s">
        <v>19</v>
      </c>
      <c r="E98">
        <v>5</v>
      </c>
      <c r="F98">
        <v>9</v>
      </c>
      <c r="G98">
        <v>4</v>
      </c>
      <c r="H98">
        <v>12</v>
      </c>
      <c r="I98">
        <v>2</v>
      </c>
      <c r="J98">
        <v>6.6</v>
      </c>
      <c r="K98">
        <v>6.5</v>
      </c>
      <c r="L98">
        <v>-9</v>
      </c>
      <c r="M98">
        <v>-7</v>
      </c>
    </row>
    <row r="99" spans="1:13" x14ac:dyDescent="0.35">
      <c r="A99" t="s">
        <v>51</v>
      </c>
      <c r="B99" t="s">
        <v>60</v>
      </c>
      <c r="C99" t="s">
        <v>61</v>
      </c>
      <c r="D99" t="s">
        <v>19</v>
      </c>
      <c r="E99">
        <v>13</v>
      </c>
      <c r="F99">
        <v>18</v>
      </c>
      <c r="G99">
        <v>4</v>
      </c>
      <c r="H99">
        <v>21</v>
      </c>
      <c r="I99">
        <v>10</v>
      </c>
      <c r="J99">
        <v>16.5</v>
      </c>
      <c r="K99">
        <v>15.2</v>
      </c>
      <c r="L99">
        <v>-16</v>
      </c>
      <c r="M99">
        <v>-9</v>
      </c>
    </row>
    <row r="100" spans="1:13" x14ac:dyDescent="0.35">
      <c r="A100" t="s">
        <v>51</v>
      </c>
      <c r="B100" t="s">
        <v>62</v>
      </c>
      <c r="C100" t="s">
        <v>63</v>
      </c>
      <c r="D100" t="s">
        <v>19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0.4</v>
      </c>
      <c r="K100">
        <v>0.2</v>
      </c>
      <c r="L100">
        <v>-100</v>
      </c>
      <c r="M100">
        <v>-100</v>
      </c>
    </row>
    <row r="101" spans="1:13" x14ac:dyDescent="0.35">
      <c r="A101" t="s">
        <v>51</v>
      </c>
      <c r="B101" t="s">
        <v>64</v>
      </c>
      <c r="C101" t="s">
        <v>65</v>
      </c>
      <c r="D101" t="s">
        <v>19</v>
      </c>
      <c r="E101">
        <v>29</v>
      </c>
      <c r="F101">
        <v>33</v>
      </c>
      <c r="G101">
        <v>3</v>
      </c>
      <c r="H101">
        <v>36</v>
      </c>
      <c r="I101">
        <v>27</v>
      </c>
      <c r="J101">
        <v>33</v>
      </c>
      <c r="K101">
        <v>31.5</v>
      </c>
      <c r="L101">
        <v>-4</v>
      </c>
      <c r="M101">
        <v>1</v>
      </c>
    </row>
    <row r="102" spans="1:13" x14ac:dyDescent="0.35">
      <c r="A102" t="s">
        <v>51</v>
      </c>
      <c r="B102" t="s">
        <v>66</v>
      </c>
      <c r="C102" t="s">
        <v>67</v>
      </c>
      <c r="D102" t="s">
        <v>19</v>
      </c>
      <c r="E102">
        <v>22</v>
      </c>
      <c r="F102">
        <v>27</v>
      </c>
      <c r="G102">
        <v>5</v>
      </c>
      <c r="H102">
        <v>31</v>
      </c>
      <c r="I102">
        <v>18</v>
      </c>
      <c r="J102">
        <v>25.1</v>
      </c>
      <c r="K102">
        <v>25.1</v>
      </c>
      <c r="L102">
        <v>-18</v>
      </c>
      <c r="M102">
        <v>-18</v>
      </c>
    </row>
    <row r="103" spans="1:13" x14ac:dyDescent="0.35">
      <c r="A103" t="s">
        <v>51</v>
      </c>
      <c r="B103" t="s">
        <v>68</v>
      </c>
      <c r="C103" t="s">
        <v>69</v>
      </c>
      <c r="D103" t="s">
        <v>19</v>
      </c>
      <c r="E103">
        <v>92</v>
      </c>
      <c r="F103">
        <v>94</v>
      </c>
      <c r="G103">
        <v>3</v>
      </c>
      <c r="H103">
        <v>96</v>
      </c>
      <c r="I103">
        <v>90</v>
      </c>
      <c r="J103">
        <v>92.1</v>
      </c>
      <c r="K103">
        <v>92.1</v>
      </c>
      <c r="L103">
        <v>-2</v>
      </c>
      <c r="M103">
        <v>-2</v>
      </c>
    </row>
  </sheetData>
  <autoFilter ref="C1:DA102">
    <sortState ref="C2:DA103">
      <sortCondition ref="D1:D10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6"/>
  <sheetViews>
    <sheetView tabSelected="1" workbookViewId="0">
      <selection activeCell="J98" sqref="J98"/>
    </sheetView>
  </sheetViews>
  <sheetFormatPr defaultRowHeight="14.5" x14ac:dyDescent="0.35"/>
  <cols>
    <col min="1" max="1" width="13.453125" style="6" bestFit="1" customWidth="1"/>
    <col min="2" max="2" width="44.453125" style="6" bestFit="1" customWidth="1"/>
    <col min="3" max="3" width="36" style="6" customWidth="1"/>
    <col min="4" max="4" width="20.453125" style="6" bestFit="1" customWidth="1"/>
    <col min="5" max="5" width="10.7265625" style="6" bestFit="1" customWidth="1"/>
    <col min="6" max="6" width="11.08984375" style="6" bestFit="1" customWidth="1"/>
    <col min="7" max="7" width="6.36328125" style="6" bestFit="1" customWidth="1"/>
    <col min="8" max="8" width="8" style="6" bestFit="1" customWidth="1"/>
    <col min="9" max="9" width="7.36328125" style="6" bestFit="1" customWidth="1"/>
    <col min="10" max="10" width="10.81640625" style="6" bestFit="1" customWidth="1"/>
    <col min="11" max="11" width="11.81640625" style="6" bestFit="1" customWidth="1"/>
    <col min="12" max="12" width="19" style="6" bestFit="1" customWidth="1"/>
    <col min="13" max="13" width="20" style="6" bestFit="1" customWidth="1"/>
    <col min="14" max="16384" width="8.7265625" style="6"/>
  </cols>
  <sheetData>
    <row r="1" spans="1:13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10</v>
      </c>
      <c r="K1" s="6" t="s">
        <v>11</v>
      </c>
      <c r="L1" s="6" t="s">
        <v>12</v>
      </c>
      <c r="M1" s="6" t="s">
        <v>13</v>
      </c>
    </row>
    <row r="2" spans="1:13" x14ac:dyDescent="0.35">
      <c r="A2" s="6" t="s">
        <v>14</v>
      </c>
      <c r="B2" s="6" t="s">
        <v>15</v>
      </c>
      <c r="C2" s="6" t="s">
        <v>16</v>
      </c>
      <c r="D2" s="6" t="s">
        <v>17</v>
      </c>
      <c r="E2" s="7">
        <f>Table_Data!E2-ExcelData!E2</f>
        <v>0.42300000000000182</v>
      </c>
      <c r="F2" s="7">
        <f>Table_Data!F2-ExcelData!F2</f>
        <v>-0.4789999999999992</v>
      </c>
      <c r="G2" s="7">
        <f>Table_Data!G2-ExcelData!G2</f>
        <v>9.9000000000000199E-2</v>
      </c>
      <c r="H2" s="7">
        <f>Table_Data!H2-ExcelData!H2</f>
        <v>-0.15500000000000114</v>
      </c>
      <c r="I2" s="7">
        <f>Table_Data!I2-ExcelData!I2</f>
        <v>9.8999999999996646E-2</v>
      </c>
      <c r="J2" s="7">
        <f>Table_Data!J2-ExcelData!J2</f>
        <v>-9.9999999999980105E-3</v>
      </c>
      <c r="K2" s="7">
        <f>Table_Data!K2-ExcelData!K2</f>
        <v>-0.29399999999999693</v>
      </c>
      <c r="L2" s="7">
        <f>Table_Data!L2-ExcelData!L2</f>
        <v>-0.40163518590689939</v>
      </c>
      <c r="M2" s="7">
        <f>Table_Data!M2-ExcelData!M2</f>
        <v>0.83963841624690083</v>
      </c>
    </row>
    <row r="3" spans="1:13" x14ac:dyDescent="0.35">
      <c r="A3" s="6" t="s">
        <v>14</v>
      </c>
      <c r="B3" s="6" t="s">
        <v>20</v>
      </c>
      <c r="C3" s="6" t="s">
        <v>21</v>
      </c>
      <c r="D3" s="6" t="s">
        <v>17</v>
      </c>
      <c r="E3" s="7">
        <f>Table_Data!E3-ExcelData!E3</f>
        <v>9.8000000000000753E-2</v>
      </c>
      <c r="F3" s="7">
        <f>Table_Data!F3-ExcelData!F3</f>
        <v>0.29200000000000159</v>
      </c>
      <c r="G3" s="7">
        <f>Table_Data!G3-ExcelData!G3</f>
        <v>0.19500000000000028</v>
      </c>
      <c r="H3" s="7">
        <f>Table_Data!H3-ExcelData!H3</f>
        <v>0.18900000000000006</v>
      </c>
      <c r="I3" s="7">
        <f>Table_Data!I3-ExcelData!I3</f>
        <v>0.20100000000000001</v>
      </c>
      <c r="J3" s="7">
        <f>Table_Data!J3-ExcelData!J3</f>
        <v>5.9999999999998721E-2</v>
      </c>
      <c r="K3" s="7">
        <f>Table_Data!K3-ExcelData!K3</f>
        <v>0.22600000000000264</v>
      </c>
      <c r="L3" s="7">
        <f>Table_Data!L3-ExcelData!L3</f>
        <v>-0.21182469483969957</v>
      </c>
      <c r="M3" s="7">
        <f>Table_Data!M3-ExcelData!M3</f>
        <v>-0.50161581859013005</v>
      </c>
    </row>
    <row r="4" spans="1:13" x14ac:dyDescent="0.35">
      <c r="A4" s="6" t="s">
        <v>14</v>
      </c>
      <c r="B4" s="6" t="s">
        <v>22</v>
      </c>
      <c r="C4" s="6" t="s">
        <v>23</v>
      </c>
      <c r="D4" s="6" t="s">
        <v>17</v>
      </c>
      <c r="E4" s="7">
        <f>Table_Data!E4-ExcelData!E4</f>
        <v>-0.3819999999999999</v>
      </c>
      <c r="F4" s="7">
        <f>Table_Data!F4-ExcelData!F4</f>
        <v>-0.35500000000000043</v>
      </c>
      <c r="G4" s="7">
        <f>Table_Data!G4-ExcelData!G4</f>
        <v>2.7000000000000135E-2</v>
      </c>
      <c r="H4" s="7">
        <f>Table_Data!H4-ExcelData!H4</f>
        <v>0.41499999999999915</v>
      </c>
      <c r="I4" s="7">
        <f>Table_Data!I4-ExcelData!I4</f>
        <v>-0.15200000000000014</v>
      </c>
      <c r="J4" s="7">
        <f>Table_Data!J4-ExcelData!J4</f>
        <v>-4.2000000000001592E-2</v>
      </c>
      <c r="K4" s="7">
        <f>Table_Data!K4-ExcelData!K4</f>
        <v>-6.4000000000000057E-2</v>
      </c>
      <c r="L4" s="7">
        <f>Table_Data!L4-ExcelData!L4</f>
        <v>-1.6726330082700969E-2</v>
      </c>
      <c r="M4" s="7">
        <f>Table_Data!M4-ExcelData!M4</f>
        <v>1.3541353745169094</v>
      </c>
    </row>
    <row r="5" spans="1:13" x14ac:dyDescent="0.35">
      <c r="A5" s="6" t="s">
        <v>14</v>
      </c>
      <c r="B5" s="6" t="s">
        <v>24</v>
      </c>
      <c r="C5" s="6" t="s">
        <v>25</v>
      </c>
      <c r="D5" s="6" t="s">
        <v>17</v>
      </c>
      <c r="E5" s="7">
        <f>Table_Data!E5-ExcelData!E5</f>
        <v>-0.15800000000000125</v>
      </c>
      <c r="F5" s="7">
        <f>Table_Data!F5-ExcelData!F5</f>
        <v>-6.0999999999999943E-2</v>
      </c>
      <c r="G5" s="7">
        <f>Table_Data!G5-ExcelData!G5</f>
        <v>9.7999999999999865E-2</v>
      </c>
      <c r="H5" s="7">
        <f>Table_Data!H5-ExcelData!H5</f>
        <v>-0.48799999999999955</v>
      </c>
      <c r="I5" s="7">
        <f>Table_Data!I5-ExcelData!I5</f>
        <v>0.26900000000000013</v>
      </c>
      <c r="J5" s="7">
        <f>Table_Data!J5-ExcelData!J5</f>
        <v>3.9999999999999147E-2</v>
      </c>
      <c r="K5" s="7">
        <f>Table_Data!K5-ExcelData!K5</f>
        <v>5.1999999999999602E-2</v>
      </c>
      <c r="L5" s="7">
        <f>Table_Data!L5-ExcelData!L5</f>
        <v>-0.15158884826619001</v>
      </c>
      <c r="M5" s="7">
        <f>Table_Data!M5-ExcelData!M5</f>
        <v>-3.9880813350379185E-5</v>
      </c>
    </row>
    <row r="6" spans="1:13" x14ac:dyDescent="0.35">
      <c r="A6" s="6" t="s">
        <v>14</v>
      </c>
      <c r="B6" s="6" t="s">
        <v>26</v>
      </c>
      <c r="C6" s="6" t="s">
        <v>27</v>
      </c>
      <c r="D6" s="6" t="s">
        <v>17</v>
      </c>
      <c r="E6" s="7">
        <f>Table_Data!E6-ExcelData!E6</f>
        <v>0.254</v>
      </c>
      <c r="F6" s="7">
        <f>Table_Data!F6-ExcelData!F6</f>
        <v>0.39600000000000002</v>
      </c>
      <c r="G6" s="7">
        <f>Table_Data!G6-ExcelData!G6</f>
        <v>0.14199999999999999</v>
      </c>
      <c r="H6" s="7">
        <f>Table_Data!H6-ExcelData!H6</f>
        <v>-0.497</v>
      </c>
      <c r="I6" s="7">
        <f>Table_Data!I6-ExcelData!I6</f>
        <v>0.14799999999999999</v>
      </c>
      <c r="J6" s="7">
        <f>Table_Data!J6-ExcelData!J6</f>
        <v>2.8000000000000025E-2</v>
      </c>
      <c r="K6" s="7">
        <f>Table_Data!K6-ExcelData!K6</f>
        <v>-4.6000000000000041E-2</v>
      </c>
      <c r="L6" s="7">
        <f>Table_Data!L6-ExcelData!L6</f>
        <v>-0.68407310704970037</v>
      </c>
      <c r="M6" s="7">
        <f>Table_Data!M6-ExcelData!M6</f>
        <v>5.5069189494499682E-2</v>
      </c>
    </row>
    <row r="7" spans="1:13" x14ac:dyDescent="0.35">
      <c r="A7" s="6" t="s">
        <v>14</v>
      </c>
      <c r="B7" s="6" t="s">
        <v>28</v>
      </c>
      <c r="C7" s="6" t="s">
        <v>29</v>
      </c>
      <c r="D7" s="6" t="s">
        <v>17</v>
      </c>
      <c r="E7" s="7">
        <f>Table_Data!E7-ExcelData!E7</f>
        <v>6.8999999999999062E-2</v>
      </c>
      <c r="F7" s="7">
        <f>Table_Data!F7-ExcelData!F7</f>
        <v>0.41900000000000048</v>
      </c>
      <c r="G7" s="7">
        <f>Table_Data!G7-ExcelData!G7</f>
        <v>0.35000000000000009</v>
      </c>
      <c r="H7" s="7">
        <f>Table_Data!H7-ExcelData!H7</f>
        <v>0.43199999999999861</v>
      </c>
      <c r="I7" s="7">
        <f>Table_Data!I7-ExcelData!I7</f>
        <v>5.6000000000000938E-2</v>
      </c>
      <c r="J7" s="7">
        <f>Table_Data!J7-ExcelData!J7</f>
        <v>-4.2999999999999261E-2</v>
      </c>
      <c r="K7" s="7">
        <f>Table_Data!K7-ExcelData!K7</f>
        <v>-3.9000000000001478E-2</v>
      </c>
      <c r="L7" s="7">
        <f>Table_Data!L7-ExcelData!L7</f>
        <v>8.9896579156710121E-2</v>
      </c>
      <c r="M7" s="7">
        <f>Table_Data!M7-ExcelData!M7</f>
        <v>6.756663963283005E-2</v>
      </c>
    </row>
    <row r="8" spans="1:13" x14ac:dyDescent="0.35">
      <c r="A8" s="6" t="s">
        <v>14</v>
      </c>
      <c r="B8" s="6" t="s">
        <v>30</v>
      </c>
      <c r="C8" s="6" t="s">
        <v>31</v>
      </c>
      <c r="D8" s="6" t="s">
        <v>17</v>
      </c>
      <c r="E8" s="7">
        <f>Table_Data!E8-ExcelData!E8</f>
        <v>0.14900000000000002</v>
      </c>
      <c r="F8" s="7">
        <f>Table_Data!F8-ExcelData!F8</f>
        <v>0.4910000000000001</v>
      </c>
      <c r="G8" s="7">
        <f>Table_Data!G8-ExcelData!G8</f>
        <v>0.34200000000000003</v>
      </c>
      <c r="H8" s="7">
        <f>Table_Data!H8-ExcelData!H8</f>
        <v>-0.25299999999999989</v>
      </c>
      <c r="I8" s="7">
        <f>Table_Data!I8-ExcelData!I8</f>
        <v>-0.10699999999999998</v>
      </c>
      <c r="J8" s="7">
        <f>Table_Data!J8-ExcelData!J8</f>
        <v>-2.200000000000002E-2</v>
      </c>
      <c r="K8" s="7">
        <f>Table_Data!K8-ExcelData!K8</f>
        <v>6.0000000000000053E-3</v>
      </c>
      <c r="L8" s="7">
        <f>Table_Data!L8-ExcelData!L8</f>
        <v>0.17201391573252067</v>
      </c>
      <c r="M8" s="7">
        <f>Table_Data!M8-ExcelData!M8</f>
        <v>-1.1650540694365503</v>
      </c>
    </row>
    <row r="9" spans="1:13" x14ac:dyDescent="0.35">
      <c r="A9" s="6" t="s">
        <v>14</v>
      </c>
      <c r="B9" s="6" t="s">
        <v>32</v>
      </c>
      <c r="C9" s="6" t="s">
        <v>33</v>
      </c>
      <c r="D9" s="6" t="s">
        <v>17</v>
      </c>
      <c r="E9" s="7">
        <f>Table_Data!E9-ExcelData!E9</f>
        <v>4.4999999999999929E-2</v>
      </c>
      <c r="F9" s="7">
        <f>Table_Data!F9-ExcelData!F9</f>
        <v>3.0999999999999694E-2</v>
      </c>
      <c r="G9" s="7">
        <f>Table_Data!G9-ExcelData!G9</f>
        <v>-1.4000000000000012E-2</v>
      </c>
      <c r="H9" s="7">
        <f>Table_Data!H9-ExcelData!H9</f>
        <v>-0.23000000000000043</v>
      </c>
      <c r="I9" s="7">
        <f>Table_Data!I9-ExcelData!I9</f>
        <v>0.30600000000000005</v>
      </c>
      <c r="J9" s="7">
        <f>Table_Data!J9-ExcelData!J9</f>
        <v>-1.4000000000000234E-2</v>
      </c>
      <c r="K9" s="7">
        <f>Table_Data!K9-ExcelData!K9</f>
        <v>5.5000000000000604E-2</v>
      </c>
      <c r="L9" s="7">
        <f>Table_Data!L9-ExcelData!L9</f>
        <v>0.44138800538696987</v>
      </c>
      <c r="M9" s="7">
        <f>Table_Data!M9-ExcelData!M9</f>
        <v>0.24510322195290968</v>
      </c>
    </row>
    <row r="10" spans="1:13" x14ac:dyDescent="0.35">
      <c r="A10" s="6" t="s">
        <v>14</v>
      </c>
      <c r="B10" s="6" t="s">
        <v>37</v>
      </c>
      <c r="C10" s="6" t="s">
        <v>38</v>
      </c>
      <c r="D10" s="6" t="s">
        <v>17</v>
      </c>
      <c r="E10" s="7">
        <f>Table_Data!E10-ExcelData!E10</f>
        <v>1.25</v>
      </c>
      <c r="F10" s="7">
        <f>Table_Data!F10-ExcelData!F10</f>
        <v>-2.5</v>
      </c>
      <c r="G10" s="7">
        <f>Table_Data!G10-ExcelData!G10</f>
        <v>-3.75</v>
      </c>
      <c r="H10" s="7">
        <f>Table_Data!H10-ExcelData!H10</f>
        <v>-7.4380000000001019</v>
      </c>
      <c r="I10" s="7">
        <f>Table_Data!I10-ExcelData!I10</f>
        <v>6.1880000000001019</v>
      </c>
      <c r="J10" s="7">
        <f>Table_Data!J10-ExcelData!J10</f>
        <v>0.28600000000005821</v>
      </c>
      <c r="K10" s="7">
        <f>Table_Data!K10-ExcelData!K10</f>
        <v>0.33300000000008367</v>
      </c>
      <c r="L10" s="7">
        <f>Table_Data!L10-ExcelData!L10</f>
        <v>-0.11162553625281024</v>
      </c>
      <c r="M10" s="7">
        <f>Table_Data!M10-ExcelData!M10</f>
        <v>-0.25</v>
      </c>
    </row>
    <row r="11" spans="1:13" x14ac:dyDescent="0.35">
      <c r="A11" s="6" t="s">
        <v>14</v>
      </c>
      <c r="B11" s="6" t="s">
        <v>39</v>
      </c>
      <c r="C11" s="6" t="s">
        <v>40</v>
      </c>
      <c r="D11" s="6" t="s">
        <v>17</v>
      </c>
      <c r="E11" s="7">
        <f>Table_Data!E11-ExcelData!E11</f>
        <v>-0.33699999999999997</v>
      </c>
      <c r="F11" s="7">
        <f>Table_Data!F11-ExcelData!F11</f>
        <v>0.2390000000000001</v>
      </c>
      <c r="G11" s="7">
        <f>Table_Data!G11-ExcelData!G11</f>
        <v>-0.42400000000000004</v>
      </c>
      <c r="H11" s="7">
        <f>Table_Data!H11-ExcelData!H11</f>
        <v>-0.32899999999999996</v>
      </c>
      <c r="I11" s="7">
        <f>Table_Data!I11-ExcelData!I11</f>
        <v>0.23100000000000001</v>
      </c>
      <c r="J11" s="7">
        <f>Table_Data!J11-ExcelData!J11</f>
        <v>-4.0000000000000036E-2</v>
      </c>
      <c r="K11" s="7">
        <f>Table_Data!K11-ExcelData!K11</f>
        <v>3.5000000000000031E-2</v>
      </c>
      <c r="L11" s="7">
        <f>Table_Data!L11-ExcelData!L11</f>
        <v>-0.17740735228449722</v>
      </c>
      <c r="M11" s="7">
        <f>Table_Data!M11-ExcelData!M11</f>
        <v>-1.4016250311820002</v>
      </c>
    </row>
    <row r="12" spans="1:13" x14ac:dyDescent="0.35">
      <c r="A12" s="6" t="s">
        <v>14</v>
      </c>
      <c r="B12" s="6" t="s">
        <v>70</v>
      </c>
      <c r="C12" s="6" t="s">
        <v>71</v>
      </c>
      <c r="D12" s="6" t="s">
        <v>17</v>
      </c>
      <c r="E12" s="7">
        <f>Table_Data!E12-ExcelData!E12</f>
        <v>0.12800000000000011</v>
      </c>
      <c r="F12" s="7">
        <f>Table_Data!F12-ExcelData!F12</f>
        <v>0.31399999999999295</v>
      </c>
      <c r="G12" s="7">
        <f>Table_Data!G12-ExcelData!G12</f>
        <v>0.18599999999999994</v>
      </c>
      <c r="H12" s="7">
        <f>Table_Data!H12-ExcelData!H12</f>
        <v>0.45399999999999352</v>
      </c>
      <c r="I12" s="7">
        <f>Table_Data!I12-ExcelData!I12</f>
        <v>-1.099999999999568E-2</v>
      </c>
      <c r="J12" s="7">
        <f>Table_Data!J12-ExcelData!J12</f>
        <v>2.6000000000010459E-2</v>
      </c>
      <c r="K12" s="7">
        <f>Table_Data!K12-ExcelData!K12</f>
        <v>-3.7999999999996703E-2</v>
      </c>
      <c r="L12" s="7">
        <f>Table_Data!L12-ExcelData!L12</f>
        <v>-0.24718252979762978</v>
      </c>
      <c r="M12" s="7">
        <f>Table_Data!M12-ExcelData!M12</f>
        <v>-7.7060236899410217E-2</v>
      </c>
    </row>
    <row r="13" spans="1:13" x14ac:dyDescent="0.35">
      <c r="A13" s="6" t="s">
        <v>14</v>
      </c>
      <c r="B13" s="6" t="s">
        <v>72</v>
      </c>
      <c r="C13" s="6" t="s">
        <v>73</v>
      </c>
      <c r="D13" s="6" t="s">
        <v>17</v>
      </c>
      <c r="E13" s="7">
        <f>Table_Data!E13-ExcelData!E13</f>
        <v>0.18199999999999861</v>
      </c>
      <c r="F13" s="7">
        <f>Table_Data!F13-ExcelData!F13</f>
        <v>-0.21000000000000085</v>
      </c>
      <c r="G13" s="7">
        <f>Table_Data!G13-ExcelData!G13</f>
        <v>-0.39100000000000001</v>
      </c>
      <c r="H13" s="7">
        <f>Table_Data!H13-ExcelData!H13</f>
        <v>-3.0000000000001137E-3</v>
      </c>
      <c r="I13" s="7">
        <f>Table_Data!I13-ExcelData!I13</f>
        <v>-2.4000000000000909E-2</v>
      </c>
      <c r="J13" s="7">
        <f>Table_Data!J13-ExcelData!J13</f>
        <v>-3.399999999999892E-2</v>
      </c>
      <c r="K13" s="7">
        <f>Table_Data!K13-ExcelData!K13</f>
        <v>-4.0000000000013358E-3</v>
      </c>
      <c r="L13" s="7">
        <f>Table_Data!L13-ExcelData!L13</f>
        <v>2.0576746037670013E-2</v>
      </c>
      <c r="M13" s="7">
        <f>Table_Data!M13-ExcelData!M13</f>
        <v>-0.29073858531856001</v>
      </c>
    </row>
    <row r="14" spans="1:13" x14ac:dyDescent="0.35">
      <c r="A14" s="6" t="s">
        <v>14</v>
      </c>
      <c r="B14" s="6" t="s">
        <v>74</v>
      </c>
      <c r="C14" s="6" t="s">
        <v>75</v>
      </c>
      <c r="D14" s="6" t="s">
        <v>17</v>
      </c>
      <c r="E14" s="7">
        <f>Table_Data!E14-ExcelData!E14</f>
        <v>-0.48300000000000054</v>
      </c>
      <c r="F14" s="7">
        <f>Table_Data!F14-ExcelData!F14</f>
        <v>-7.1999999999999176E-2</v>
      </c>
      <c r="G14" s="7">
        <f>Table_Data!G14-ExcelData!G14</f>
        <v>0.41100000000000003</v>
      </c>
      <c r="H14" s="7">
        <f>Table_Data!H14-ExcelData!H14</f>
        <v>-0.26399999999999935</v>
      </c>
      <c r="I14" s="7">
        <f>Table_Data!I14-ExcelData!I14</f>
        <v>-0.29100000000000037</v>
      </c>
      <c r="J14" s="7">
        <f>Table_Data!J14-ExcelData!J14</f>
        <v>2.7000000000001023E-2</v>
      </c>
      <c r="K14" s="7">
        <f>Table_Data!K14-ExcelData!K14</f>
        <v>8.3000000000001961E-2</v>
      </c>
      <c r="L14" s="7">
        <f>Table_Data!L14-ExcelData!L14</f>
        <v>-0.42316156692692974</v>
      </c>
      <c r="M14" s="7">
        <f>Table_Data!M14-ExcelData!M14</f>
        <v>-0.4668804264861901</v>
      </c>
    </row>
    <row r="15" spans="1:13" x14ac:dyDescent="0.35">
      <c r="A15" s="6" t="s">
        <v>14</v>
      </c>
      <c r="B15" s="6" t="s">
        <v>76</v>
      </c>
      <c r="C15" s="6" t="s">
        <v>77</v>
      </c>
      <c r="D15" s="6" t="s">
        <v>17</v>
      </c>
      <c r="E15" s="7">
        <f>Table_Data!E15-ExcelData!E15</f>
        <v>0.1359999999999999</v>
      </c>
      <c r="F15" s="7">
        <f>Table_Data!F15-ExcelData!F15</f>
        <v>-0.44500000000000006</v>
      </c>
      <c r="G15" s="7">
        <f>Table_Data!G15-ExcelData!G15</f>
        <v>0.42</v>
      </c>
      <c r="H15" s="7">
        <f>Table_Data!H15-ExcelData!H15</f>
        <v>-0.12999999999999989</v>
      </c>
      <c r="I15" s="7">
        <f>Table_Data!I15-ExcelData!I15</f>
        <v>-0.17900000000000005</v>
      </c>
      <c r="J15" s="7">
        <f>Table_Data!J15-ExcelData!J15</f>
        <v>-1.7000000000000126E-2</v>
      </c>
      <c r="K15" s="7">
        <f>Table_Data!K15-ExcelData!K15</f>
        <v>3.9000000000000146E-2</v>
      </c>
      <c r="L15" s="7">
        <f>Table_Data!L15-ExcelData!L15</f>
        <v>-2.6052104208400095E-2</v>
      </c>
      <c r="M15" s="7">
        <f>Table_Data!M15-ExcelData!M15</f>
        <v>-0.93947545393407061</v>
      </c>
    </row>
    <row r="16" spans="1:13" x14ac:dyDescent="0.35">
      <c r="A16" s="6" t="s">
        <v>14</v>
      </c>
      <c r="B16" s="6" t="s">
        <v>78</v>
      </c>
      <c r="C16" s="6" t="s">
        <v>79</v>
      </c>
      <c r="D16" s="6" t="s">
        <v>17</v>
      </c>
      <c r="E16" s="7">
        <f>Table_Data!E16-ExcelData!E16</f>
        <v>-0.31400000000000006</v>
      </c>
      <c r="F16" s="7">
        <f>Table_Data!F16-ExcelData!F16</f>
        <v>0.26600000000000001</v>
      </c>
      <c r="G16" s="7">
        <f>Table_Data!G16-ExcelData!G16</f>
        <v>-0.41999999999999993</v>
      </c>
      <c r="H16" s="7">
        <f>Table_Data!H16-ExcelData!H16</f>
        <v>0.45100000000000051</v>
      </c>
      <c r="I16" s="7">
        <f>Table_Data!I16-ExcelData!I16</f>
        <v>-0.49900000000000055</v>
      </c>
      <c r="J16" s="7">
        <f>Table_Data!J16-ExcelData!J16</f>
        <v>-2.4000000000000909E-2</v>
      </c>
      <c r="K16" s="7">
        <f>Table_Data!K16-ExcelData!K16</f>
        <v>5.1000000000000156E-2</v>
      </c>
      <c r="L16" s="7">
        <f>Table_Data!L16-ExcelData!L16</f>
        <v>0.40820023970779928</v>
      </c>
      <c r="M16" s="7">
        <f>Table_Data!M16-ExcelData!M16</f>
        <v>0.29964747356050125</v>
      </c>
    </row>
    <row r="17" spans="1:13" x14ac:dyDescent="0.35">
      <c r="A17" s="6" t="s">
        <v>14</v>
      </c>
      <c r="B17" s="6" t="s">
        <v>80</v>
      </c>
      <c r="C17" s="6" t="s">
        <v>81</v>
      </c>
      <c r="D17" s="6" t="s">
        <v>17</v>
      </c>
      <c r="E17" s="7">
        <f>Table_Data!E17-ExcelData!E17</f>
        <v>0.1769999999999996</v>
      </c>
      <c r="F17" s="7">
        <f>Table_Data!F17-ExcelData!F17</f>
        <v>-0.25200000000000244</v>
      </c>
      <c r="G17" s="7">
        <f>Table_Data!G17-ExcelData!G17</f>
        <v>-0.42899999999999983</v>
      </c>
      <c r="H17" s="7">
        <f>Table_Data!H17-ExcelData!H17</f>
        <v>-0.3230000000000004</v>
      </c>
      <c r="I17" s="7">
        <f>Table_Data!I17-ExcelData!I17</f>
        <v>0.24900000000000233</v>
      </c>
      <c r="J17" s="7">
        <f>Table_Data!J17-ExcelData!J17</f>
        <v>-3.6999999999999034E-2</v>
      </c>
      <c r="K17" s="7">
        <f>Table_Data!K17-ExcelData!K17</f>
        <v>-0.15500000000000114</v>
      </c>
      <c r="L17" s="7">
        <f>Table_Data!L17-ExcelData!L17</f>
        <v>0.14399166128949981</v>
      </c>
      <c r="M17" s="7">
        <f>Table_Data!M17-ExcelData!M17</f>
        <v>0.43031174087604018</v>
      </c>
    </row>
    <row r="18" spans="1:13" x14ac:dyDescent="0.35">
      <c r="A18" s="6" t="s">
        <v>14</v>
      </c>
      <c r="B18" s="6" t="s">
        <v>82</v>
      </c>
      <c r="C18" s="6" t="s">
        <v>83</v>
      </c>
      <c r="D18" s="6" t="s">
        <v>17</v>
      </c>
      <c r="E18" s="7">
        <f>Table_Data!E18-ExcelData!E18</f>
        <v>-0.41899999999999693</v>
      </c>
      <c r="F18" s="7">
        <f>Table_Data!F18-ExcelData!F18</f>
        <v>-0.26500000000000057</v>
      </c>
      <c r="G18" s="7">
        <f>Table_Data!G18-ExcelData!G18</f>
        <v>0.15399999999999991</v>
      </c>
      <c r="H18" s="7">
        <f>Table_Data!H18-ExcelData!H18</f>
        <v>0.35099999999999909</v>
      </c>
      <c r="I18" s="7">
        <f>Table_Data!I18-ExcelData!I18</f>
        <v>-3.4999999999996589E-2</v>
      </c>
      <c r="J18" s="7">
        <f>Table_Data!J18-ExcelData!J18</f>
        <v>5.1000000000001933E-2</v>
      </c>
      <c r="K18" s="7">
        <f>Table_Data!K18-ExcelData!K18</f>
        <v>3.0000000000001137E-3</v>
      </c>
      <c r="L18" s="7">
        <f>Table_Data!L18-ExcelData!L18</f>
        <v>-0.15665757272276992</v>
      </c>
      <c r="M18" s="7">
        <f>Table_Data!M18-ExcelData!M18</f>
        <v>0.212735365048661</v>
      </c>
    </row>
    <row r="19" spans="1:13" x14ac:dyDescent="0.35">
      <c r="A19" s="6" t="s">
        <v>14</v>
      </c>
      <c r="B19" s="6" t="s">
        <v>86</v>
      </c>
      <c r="C19" s="6" t="s">
        <v>87</v>
      </c>
      <c r="D19" s="6" t="s">
        <v>17</v>
      </c>
      <c r="E19" s="7">
        <f>Table_Data!E19-ExcelData!E19</f>
        <v>0.47699999999999987</v>
      </c>
      <c r="F19" s="7">
        <f>Table_Data!F19-ExcelData!F19</f>
        <v>5.2000000000000046E-2</v>
      </c>
      <c r="G19" s="7">
        <f>Table_Data!G19-ExcelData!G19</f>
        <v>-0.42500000000000004</v>
      </c>
      <c r="H19" s="7">
        <f>Table_Data!H19-ExcelData!H19</f>
        <v>0.48399999999999999</v>
      </c>
      <c r="I19" s="7">
        <f>Table_Data!I19-ExcelData!I19</f>
        <v>4.5999999999999819E-2</v>
      </c>
      <c r="J19" s="7">
        <f>Table_Data!J19-ExcelData!J19</f>
        <v>-1.6999999999999904E-2</v>
      </c>
      <c r="K19" s="7">
        <f>Table_Data!K19-ExcelData!K19</f>
        <v>4.9999999999998934E-3</v>
      </c>
      <c r="L19" s="7">
        <f>Table_Data!L19-ExcelData!L19</f>
        <v>6.472074929389926E-2</v>
      </c>
      <c r="M19" s="7">
        <f>Table_Data!M19-ExcelData!M19</f>
        <v>-1.2787006457337196</v>
      </c>
    </row>
    <row r="20" spans="1:13" x14ac:dyDescent="0.35">
      <c r="A20" s="6" t="s">
        <v>14</v>
      </c>
      <c r="B20" s="6" t="s">
        <v>15</v>
      </c>
      <c r="C20" s="6" t="s">
        <v>16</v>
      </c>
      <c r="D20" s="6" t="s">
        <v>18</v>
      </c>
      <c r="E20" s="7">
        <f>Table_Data!E20-ExcelData!E20</f>
        <v>1.5999999999998238E-2</v>
      </c>
      <c r="F20" s="7">
        <f>Table_Data!F20-ExcelData!F20</f>
        <v>-9.7000000000008413E-2</v>
      </c>
      <c r="G20" s="7">
        <f>Table_Data!G20-ExcelData!G20</f>
        <v>-0.11400000000000077</v>
      </c>
      <c r="H20" s="7">
        <f>Table_Data!H20-ExcelData!H20</f>
        <v>-0.18200000000000216</v>
      </c>
      <c r="I20" s="7">
        <f>Table_Data!I20-ExcelData!I20</f>
        <v>0.10099999999999909</v>
      </c>
      <c r="J20" s="7">
        <f>Table_Data!J20-ExcelData!J20</f>
        <v>9.0000000000003411E-3</v>
      </c>
      <c r="K20" s="7">
        <f>Table_Data!K20-ExcelData!K20</f>
        <v>-0.16199999999999903</v>
      </c>
      <c r="L20" s="7">
        <f>Table_Data!L20-ExcelData!L20</f>
        <v>-0.27581578514180016</v>
      </c>
      <c r="M20" s="7">
        <f>Table_Data!M20-ExcelData!M20</f>
        <v>3.0743414351160681E-2</v>
      </c>
    </row>
    <row r="21" spans="1:13" x14ac:dyDescent="0.35">
      <c r="A21" s="6" t="s">
        <v>14</v>
      </c>
      <c r="B21" s="6" t="s">
        <v>20</v>
      </c>
      <c r="C21" s="6" t="s">
        <v>21</v>
      </c>
      <c r="D21" s="6" t="s">
        <v>18</v>
      </c>
      <c r="E21" s="7">
        <f>Table_Data!E21-ExcelData!E21</f>
        <v>0.11899999999999977</v>
      </c>
      <c r="F21" s="7">
        <f>Table_Data!F21-ExcelData!F21</f>
        <v>-0.17999999999999972</v>
      </c>
      <c r="G21" s="7">
        <f>Table_Data!G21-ExcelData!G21</f>
        <v>-0.29899999999999949</v>
      </c>
      <c r="H21" s="7">
        <f>Table_Data!H21-ExcelData!H21</f>
        <v>-0.40399999999999636</v>
      </c>
      <c r="I21" s="7">
        <f>Table_Data!I21-ExcelData!I21</f>
        <v>0.44299999999999962</v>
      </c>
      <c r="J21" s="7">
        <f>Table_Data!J21-ExcelData!J21</f>
        <v>-2.0000000000003126E-2</v>
      </c>
      <c r="K21" s="7">
        <f>Table_Data!K21-ExcelData!K21</f>
        <v>0.15600000000000236</v>
      </c>
      <c r="L21" s="7">
        <f>Table_Data!L21-ExcelData!L21</f>
        <v>-0.18318570901726972</v>
      </c>
      <c r="M21" s="7">
        <f>Table_Data!M21-ExcelData!M21</f>
        <v>-1.021397388014442</v>
      </c>
    </row>
    <row r="22" spans="1:13" x14ac:dyDescent="0.35">
      <c r="A22" s="6" t="s">
        <v>14</v>
      </c>
      <c r="B22" s="6" t="s">
        <v>22</v>
      </c>
      <c r="C22" s="6" t="s">
        <v>23</v>
      </c>
      <c r="D22" s="6" t="s">
        <v>18</v>
      </c>
      <c r="E22" s="7">
        <f>Table_Data!E22-ExcelData!E22</f>
        <v>3.2000000000000028E-2</v>
      </c>
      <c r="F22" s="7">
        <f>Table_Data!F22-ExcelData!F22</f>
        <v>-1.1000000000000121E-2</v>
      </c>
      <c r="G22" s="7">
        <f>Table_Data!G22-ExcelData!G22</f>
        <v>-4.3000000000000149E-2</v>
      </c>
      <c r="H22" s="7">
        <f>Table_Data!H22-ExcelData!H22</f>
        <v>-0.11800000000000033</v>
      </c>
      <c r="I22" s="7">
        <f>Table_Data!I22-ExcelData!I22</f>
        <v>3.9000000000000035E-2</v>
      </c>
      <c r="J22" s="7">
        <f>Table_Data!J22-ExcelData!J22</f>
        <v>-2.8999999999999915E-2</v>
      </c>
      <c r="K22" s="7">
        <f>Table_Data!K22-ExcelData!K22</f>
        <v>-0.11800000000000033</v>
      </c>
      <c r="L22" s="7">
        <f>Table_Data!L22-ExcelData!L22</f>
        <v>-0.11429871885830067</v>
      </c>
      <c r="M22" s="7">
        <f>Table_Data!M22-ExcelData!M22</f>
        <v>1.4600428064408995</v>
      </c>
    </row>
    <row r="23" spans="1:13" x14ac:dyDescent="0.35">
      <c r="A23" s="6" t="s">
        <v>14</v>
      </c>
      <c r="B23" s="6" t="s">
        <v>24</v>
      </c>
      <c r="C23" s="6" t="s">
        <v>25</v>
      </c>
      <c r="D23" s="6" t="s">
        <v>18</v>
      </c>
      <c r="E23" s="7">
        <f>Table_Data!E23-ExcelData!E23</f>
        <v>3.2000000000000028E-2</v>
      </c>
      <c r="F23" s="7">
        <f>Table_Data!F23-ExcelData!F23</f>
        <v>-3.8000000000000256E-2</v>
      </c>
      <c r="G23" s="7">
        <f>Table_Data!G23-ExcelData!G23</f>
        <v>3.0000000000000027E-2</v>
      </c>
      <c r="H23" s="7">
        <f>Table_Data!H23-ExcelData!H23</f>
        <v>-3.9999999999999147E-2</v>
      </c>
      <c r="I23" s="7">
        <f>Table_Data!I23-ExcelData!I23</f>
        <v>3.5000000000000142E-2</v>
      </c>
      <c r="J23" s="7">
        <f>Table_Data!J23-ExcelData!J23</f>
        <v>-2.0999999999997243E-2</v>
      </c>
      <c r="K23" s="7">
        <f>Table_Data!K23-ExcelData!K23</f>
        <v>6.2999999999998835E-2</v>
      </c>
      <c r="L23" s="7">
        <f>Table_Data!L23-ExcelData!L23</f>
        <v>-0.28287013061741018</v>
      </c>
      <c r="M23" s="7">
        <f>Table_Data!M23-ExcelData!M23</f>
        <v>-0.1857004081538598</v>
      </c>
    </row>
    <row r="24" spans="1:13" x14ac:dyDescent="0.35">
      <c r="A24" s="6" t="s">
        <v>14</v>
      </c>
      <c r="B24" s="6" t="s">
        <v>26</v>
      </c>
      <c r="C24" s="6" t="s">
        <v>27</v>
      </c>
      <c r="D24" s="6" t="s">
        <v>18</v>
      </c>
      <c r="E24" s="7">
        <f>Table_Data!E24-ExcelData!E24</f>
        <v>-3.1999999999999973E-2</v>
      </c>
      <c r="F24" s="7">
        <f>Table_Data!F24-ExcelData!F24</f>
        <v>9.9999999999999534E-3</v>
      </c>
      <c r="G24" s="7">
        <f>Table_Data!G24-ExcelData!G24</f>
        <v>4.1999999999999982E-2</v>
      </c>
      <c r="H24" s="7">
        <f>Table_Data!H24-ExcelData!H24</f>
        <v>1.6000000000000014E-2</v>
      </c>
      <c r="I24" s="7">
        <f>Table_Data!I24-ExcelData!I24</f>
        <v>-3.8000000000000006E-2</v>
      </c>
      <c r="J24" s="7">
        <f>Table_Data!J24-ExcelData!J24</f>
        <v>-4.6000000000000041E-2</v>
      </c>
      <c r="K24" s="7">
        <f>Table_Data!K24-ExcelData!K24</f>
        <v>-3.7000000000000033E-2</v>
      </c>
      <c r="L24" s="7">
        <f>Table_Data!L24-ExcelData!L24</f>
        <v>-0.41935483870966017</v>
      </c>
      <c r="M24" s="7">
        <f>Table_Data!M24-ExcelData!M24</f>
        <v>-0.70820334006238994</v>
      </c>
    </row>
    <row r="25" spans="1:13" x14ac:dyDescent="0.35">
      <c r="A25" s="6" t="s">
        <v>14</v>
      </c>
      <c r="B25" s="6" t="s">
        <v>28</v>
      </c>
      <c r="C25" s="6" t="s">
        <v>29</v>
      </c>
      <c r="D25" s="6" t="s">
        <v>18</v>
      </c>
      <c r="E25" s="7">
        <f>Table_Data!E25-ExcelData!E25</f>
        <v>1.3000000000001677E-2</v>
      </c>
      <c r="F25" s="7">
        <f>Table_Data!F25-ExcelData!F25</f>
        <v>2.2000000000002018E-2</v>
      </c>
      <c r="G25" s="7">
        <f>Table_Data!G25-ExcelData!G25</f>
        <v>1.0000000000000009E-2</v>
      </c>
      <c r="H25" s="7">
        <f>Table_Data!H25-ExcelData!H25</f>
        <v>-1.9999999999999574E-2</v>
      </c>
      <c r="I25" s="7">
        <f>Table_Data!I25-ExcelData!I25</f>
        <v>5.4999999999999716E-2</v>
      </c>
      <c r="J25" s="7">
        <f>Table_Data!J25-ExcelData!J25</f>
        <v>2.5999999999999801E-2</v>
      </c>
      <c r="K25" s="7">
        <f>Table_Data!K25-ExcelData!K25</f>
        <v>-8.7999999999997414E-2</v>
      </c>
      <c r="L25" s="7">
        <f>Table_Data!L25-ExcelData!L25</f>
        <v>-0.39204289262905001</v>
      </c>
      <c r="M25" s="7">
        <f>Table_Data!M25-ExcelData!M25</f>
        <v>0.25599879850736695</v>
      </c>
    </row>
    <row r="26" spans="1:13" x14ac:dyDescent="0.35">
      <c r="A26" s="6" t="s">
        <v>14</v>
      </c>
      <c r="B26" s="6" t="s">
        <v>30</v>
      </c>
      <c r="C26" s="6" t="s">
        <v>31</v>
      </c>
      <c r="D26" s="6" t="s">
        <v>18</v>
      </c>
      <c r="E26" s="7">
        <f>Table_Data!E26-ExcelData!E26</f>
        <v>-9.000000000000119E-3</v>
      </c>
      <c r="F26" s="7">
        <f>Table_Data!F26-ExcelData!F26</f>
        <v>2.200000000000002E-2</v>
      </c>
      <c r="G26" s="7">
        <f>Table_Data!G26-ExcelData!G26</f>
        <v>3.1000000000000028E-2</v>
      </c>
      <c r="H26" s="7">
        <f>Table_Data!H26-ExcelData!H26</f>
        <v>-3.0000000000000027E-2</v>
      </c>
      <c r="I26" s="7">
        <f>Table_Data!I26-ExcelData!I26</f>
        <v>4.2999999999999927E-2</v>
      </c>
      <c r="J26" s="7">
        <f>Table_Data!J26-ExcelData!J26</f>
        <v>2.100000000000013E-2</v>
      </c>
      <c r="K26" s="7">
        <f>Table_Data!K26-ExcelData!K26</f>
        <v>6.0000000000000053E-2</v>
      </c>
      <c r="L26" s="7">
        <f>Table_Data!L26-ExcelData!L26</f>
        <v>-9.5477386934600617E-2</v>
      </c>
      <c r="M26" s="7">
        <f>Table_Data!M26-ExcelData!M26</f>
        <v>-1.4391038996052998</v>
      </c>
    </row>
    <row r="27" spans="1:13" x14ac:dyDescent="0.35">
      <c r="A27" s="6" t="s">
        <v>14</v>
      </c>
      <c r="B27" s="6" t="s">
        <v>32</v>
      </c>
      <c r="C27" s="6" t="s">
        <v>33</v>
      </c>
      <c r="D27" s="6" t="s">
        <v>18</v>
      </c>
      <c r="E27" s="7">
        <f>Table_Data!E27-ExcelData!E27</f>
        <v>-2.0999999999999908E-2</v>
      </c>
      <c r="F27" s="7">
        <f>Table_Data!F27-ExcelData!F27</f>
        <v>-4.9999999999998934E-3</v>
      </c>
      <c r="G27" s="7">
        <f>Table_Data!G27-ExcelData!G27</f>
        <v>1.6000000000000014E-2</v>
      </c>
      <c r="H27" s="7">
        <f>Table_Data!H27-ExcelData!H27</f>
        <v>-1.7999999999999794E-2</v>
      </c>
      <c r="I27" s="7">
        <f>Table_Data!I27-ExcelData!I27</f>
        <v>-8.0000000000000071E-3</v>
      </c>
      <c r="J27" s="7">
        <f>Table_Data!J27-ExcelData!J27</f>
        <v>-4.4999999999999929E-2</v>
      </c>
      <c r="K27" s="7">
        <f>Table_Data!K27-ExcelData!K27</f>
        <v>3.3000000000000362E-2</v>
      </c>
      <c r="L27" s="7">
        <f>Table_Data!L27-ExcelData!L27</f>
        <v>0.24055549017301003</v>
      </c>
      <c r="M27" s="7">
        <f>Table_Data!M27-ExcelData!M27</f>
        <v>-4.2211973609429965E-2</v>
      </c>
    </row>
    <row r="28" spans="1:13" x14ac:dyDescent="0.35">
      <c r="A28" s="6" t="s">
        <v>14</v>
      </c>
      <c r="B28" s="6" t="s">
        <v>37</v>
      </c>
      <c r="C28" s="6" t="s">
        <v>38</v>
      </c>
      <c r="D28" s="6" t="s">
        <v>18</v>
      </c>
      <c r="E28" s="7">
        <f>Table_Data!E28-ExcelData!E28</f>
        <v>4.5</v>
      </c>
      <c r="F28" s="7">
        <f>Table_Data!F28-ExcelData!F28</f>
        <v>-0.75</v>
      </c>
      <c r="G28" s="7">
        <f>Table_Data!G28-ExcelData!G28</f>
        <v>-5.25</v>
      </c>
      <c r="H28" s="7">
        <f>Table_Data!H28-ExcelData!H28</f>
        <v>-7.5625</v>
      </c>
      <c r="I28" s="7">
        <f>Table_Data!I28-ExcelData!I28</f>
        <v>11.3125</v>
      </c>
      <c r="J28" s="7">
        <f>Table_Data!J28-ExcelData!J28</f>
        <v>-0.28600000000005821</v>
      </c>
      <c r="K28" s="7">
        <f>Table_Data!K28-ExcelData!K28</f>
        <v>0.1999999999998181</v>
      </c>
      <c r="L28" s="7">
        <f>Table_Data!L28-ExcelData!L28</f>
        <v>-0.46611190496201971</v>
      </c>
      <c r="M28" s="7">
        <f>Table_Data!M28-ExcelData!M28</f>
        <v>-0.11406293959245017</v>
      </c>
    </row>
    <row r="29" spans="1:13" x14ac:dyDescent="0.35">
      <c r="A29" s="6" t="s">
        <v>14</v>
      </c>
      <c r="B29" s="6" t="s">
        <v>39</v>
      </c>
      <c r="C29" s="6" t="s">
        <v>40</v>
      </c>
      <c r="D29" s="6" t="s">
        <v>18</v>
      </c>
      <c r="E29" s="7">
        <f>Table_Data!E29-ExcelData!E29</f>
        <v>-2.8999999999999915E-2</v>
      </c>
      <c r="F29" s="7">
        <f>Table_Data!F29-ExcelData!F29</f>
        <v>3.2000000000000028E-2</v>
      </c>
      <c r="G29" s="7">
        <f>Table_Data!G29-ExcelData!G29</f>
        <v>-3.8999999999999924E-2</v>
      </c>
      <c r="H29" s="7">
        <f>Table_Data!H29-ExcelData!H29</f>
        <v>-4.8000000000000043E-2</v>
      </c>
      <c r="I29" s="7">
        <f>Table_Data!I29-ExcelData!I29</f>
        <v>4.9999999999999989E-2</v>
      </c>
      <c r="J29" s="7">
        <f>Table_Data!J29-ExcelData!J29</f>
        <v>-1.0000000000000009E-2</v>
      </c>
      <c r="K29" s="7">
        <f>Table_Data!K29-ExcelData!K29</f>
        <v>4.3999999999999928E-2</v>
      </c>
      <c r="L29" s="7">
        <f>Table_Data!L29-ExcelData!L29</f>
        <v>0.19529785085830298</v>
      </c>
      <c r="M29" s="7">
        <f>Table_Data!M29-ExcelData!M29</f>
        <v>-0.71579467976110323</v>
      </c>
    </row>
    <row r="30" spans="1:13" x14ac:dyDescent="0.35">
      <c r="A30" s="6" t="s">
        <v>14</v>
      </c>
      <c r="B30" s="6" t="s">
        <v>70</v>
      </c>
      <c r="C30" s="6" t="s">
        <v>71</v>
      </c>
      <c r="D30" s="6" t="s">
        <v>18</v>
      </c>
      <c r="E30" s="7">
        <f>Table_Data!E30-ExcelData!E30</f>
        <v>-1.2000000000000455E-2</v>
      </c>
      <c r="F30" s="7">
        <f>Table_Data!F30-ExcelData!F30</f>
        <v>-0.34000000000000341</v>
      </c>
      <c r="G30" s="7">
        <f>Table_Data!G30-ExcelData!G30</f>
        <v>-0.22799999999999976</v>
      </c>
      <c r="H30" s="7">
        <f>Table_Data!H30-ExcelData!H30</f>
        <v>-0.53600000000000136</v>
      </c>
      <c r="I30" s="7">
        <f>Table_Data!I30-ExcelData!I30</f>
        <v>0.1839999999999975</v>
      </c>
      <c r="J30" s="7">
        <f>Table_Data!J30-ExcelData!J30</f>
        <v>-2.1000000000000796E-2</v>
      </c>
      <c r="K30" s="7">
        <f>Table_Data!K30-ExcelData!K30</f>
        <v>-7.0000000000050022E-3</v>
      </c>
      <c r="L30" s="7">
        <f>Table_Data!L30-ExcelData!L30</f>
        <v>-0.34657578826167201</v>
      </c>
      <c r="M30" s="7">
        <f>Table_Data!M30-ExcelData!M30</f>
        <v>-0.38897682724675997</v>
      </c>
    </row>
    <row r="31" spans="1:13" x14ac:dyDescent="0.35">
      <c r="A31" s="6" t="s">
        <v>14</v>
      </c>
      <c r="B31" s="6" t="s">
        <v>72</v>
      </c>
      <c r="C31" s="6" t="s">
        <v>73</v>
      </c>
      <c r="D31" s="6" t="s">
        <v>18</v>
      </c>
      <c r="E31" s="7">
        <f>Table_Data!E31-ExcelData!E31</f>
        <v>-1.9999999999999574E-2</v>
      </c>
      <c r="F31" s="7">
        <f>Table_Data!F31-ExcelData!F31</f>
        <v>1.0000000000012221E-3</v>
      </c>
      <c r="G31" s="7">
        <f>Table_Data!G31-ExcelData!G31</f>
        <v>2.100000000000013E-2</v>
      </c>
      <c r="H31" s="7">
        <f>Table_Data!H31-ExcelData!H31</f>
        <v>-3.3000000000001251E-2</v>
      </c>
      <c r="I31" s="7">
        <f>Table_Data!I31-ExcelData!I31</f>
        <v>1.3999999999999346E-2</v>
      </c>
      <c r="J31" s="7">
        <f>Table_Data!J31-ExcelData!J31</f>
        <v>-5.1999999999999602E-2</v>
      </c>
      <c r="K31" s="7">
        <f>Table_Data!K31-ExcelData!K31</f>
        <v>0</v>
      </c>
      <c r="L31" s="7">
        <f>Table_Data!L31-ExcelData!L31</f>
        <v>-0.28798838402003601</v>
      </c>
      <c r="M31" s="7">
        <f>Table_Data!M31-ExcelData!M31</f>
        <v>-0.1367890385909698</v>
      </c>
    </row>
    <row r="32" spans="1:13" x14ac:dyDescent="0.35">
      <c r="A32" s="6" t="s">
        <v>14</v>
      </c>
      <c r="B32" s="6" t="s">
        <v>74</v>
      </c>
      <c r="C32" s="6" t="s">
        <v>75</v>
      </c>
      <c r="D32" s="6" t="s">
        <v>18</v>
      </c>
      <c r="E32" s="7">
        <f>Table_Data!E32-ExcelData!E32</f>
        <v>-2.1000000000000796E-2</v>
      </c>
      <c r="F32" s="7">
        <f>Table_Data!F32-ExcelData!F32</f>
        <v>-3.3000000000001251E-2</v>
      </c>
      <c r="G32" s="7">
        <f>Table_Data!G32-ExcelData!G32</f>
        <v>-1.2000000000000011E-2</v>
      </c>
      <c r="H32" s="7">
        <f>Table_Data!H32-ExcelData!H32</f>
        <v>7.9999999999991189E-3</v>
      </c>
      <c r="I32" s="7">
        <f>Table_Data!I32-ExcelData!I32</f>
        <v>-6.1999999999999389E-2</v>
      </c>
      <c r="J32" s="7">
        <f>Table_Data!J32-ExcelData!J32</f>
        <v>-2.8000000000000469E-2</v>
      </c>
      <c r="K32" s="7">
        <f>Table_Data!K32-ExcelData!K32</f>
        <v>0.17900000000000205</v>
      </c>
      <c r="L32" s="7">
        <f>Table_Data!L32-ExcelData!L32</f>
        <v>5.4280886738620193E-2</v>
      </c>
      <c r="M32" s="7">
        <f>Table_Data!M32-ExcelData!M32</f>
        <v>-0.29758961212321999</v>
      </c>
    </row>
    <row r="33" spans="1:13" x14ac:dyDescent="0.35">
      <c r="A33" s="6" t="s">
        <v>14</v>
      </c>
      <c r="B33" s="6" t="s">
        <v>76</v>
      </c>
      <c r="C33" s="6" t="s">
        <v>77</v>
      </c>
      <c r="D33" s="6" t="s">
        <v>18</v>
      </c>
      <c r="E33" s="7">
        <f>Table_Data!E33-ExcelData!E33</f>
        <v>2.9999999999999805E-2</v>
      </c>
      <c r="F33" s="7">
        <f>Table_Data!F33-ExcelData!F33</f>
        <v>-1.0999999999999899E-2</v>
      </c>
      <c r="G33" s="7">
        <f>Table_Data!G33-ExcelData!G33</f>
        <v>-4.1000000000000036E-2</v>
      </c>
      <c r="H33" s="7">
        <f>Table_Data!H33-ExcelData!H33</f>
        <v>-4.2000000000000037E-2</v>
      </c>
      <c r="I33" s="7">
        <f>Table_Data!I33-ExcelData!I33</f>
        <v>-3.9000000000000035E-2</v>
      </c>
      <c r="J33" s="7">
        <f>Table_Data!J33-ExcelData!J33</f>
        <v>1.6000000000000014E-2</v>
      </c>
      <c r="K33" s="7">
        <f>Table_Data!K33-ExcelData!K33</f>
        <v>3.0000000000000027E-2</v>
      </c>
      <c r="L33" s="7">
        <f>Table_Data!L33-ExcelData!L33</f>
        <v>-5.932203389830093E-2</v>
      </c>
      <c r="M33" s="7">
        <f>Table_Data!M33-ExcelData!M33</f>
        <v>9.4278283485099479E-2</v>
      </c>
    </row>
    <row r="34" spans="1:13" x14ac:dyDescent="0.35">
      <c r="A34" s="6" t="s">
        <v>14</v>
      </c>
      <c r="B34" s="6" t="s">
        <v>78</v>
      </c>
      <c r="C34" s="6" t="s">
        <v>79</v>
      </c>
      <c r="D34" s="6" t="s">
        <v>18</v>
      </c>
      <c r="E34" s="7">
        <f>Table_Data!E34-ExcelData!E34</f>
        <v>1.4999999999998792E-2</v>
      </c>
      <c r="F34" s="7">
        <f>Table_Data!F34-ExcelData!F34</f>
        <v>3.3000000000001251E-2</v>
      </c>
      <c r="G34" s="7">
        <f>Table_Data!G34-ExcelData!G34</f>
        <v>1.8000000000000016E-2</v>
      </c>
      <c r="H34" s="7">
        <f>Table_Data!H34-ExcelData!H34</f>
        <v>9.7000000000001307E-2</v>
      </c>
      <c r="I34" s="7">
        <f>Table_Data!I34-ExcelData!I34</f>
        <v>-4.9000000000001265E-2</v>
      </c>
      <c r="J34" s="7">
        <f>Table_Data!J34-ExcelData!J34</f>
        <v>-3.9999999999995595E-3</v>
      </c>
      <c r="K34" s="7">
        <f>Table_Data!K34-ExcelData!K34</f>
        <v>-1.9999999999988916E-3</v>
      </c>
      <c r="L34" s="7">
        <f>Table_Data!L34-ExcelData!L34</f>
        <v>0.32113873266520088</v>
      </c>
      <c r="M34" s="7">
        <f>Table_Data!M34-ExcelData!M34</f>
        <v>-3.6376160765199117E-2</v>
      </c>
    </row>
    <row r="35" spans="1:13" x14ac:dyDescent="0.35">
      <c r="A35" s="6" t="s">
        <v>14</v>
      </c>
      <c r="B35" s="6" t="s">
        <v>80</v>
      </c>
      <c r="C35" s="6" t="s">
        <v>81</v>
      </c>
      <c r="D35" s="6" t="s">
        <v>18</v>
      </c>
      <c r="E35" s="7">
        <f>Table_Data!E35-ExcelData!E35</f>
        <v>-1.8000000000000682E-2</v>
      </c>
      <c r="F35" s="7">
        <f>Table_Data!F35-ExcelData!F35</f>
        <v>5.4999999999999716E-2</v>
      </c>
      <c r="G35" s="7">
        <f>Table_Data!G35-ExcelData!G35</f>
        <v>7.2999999999999954E-2</v>
      </c>
      <c r="H35" s="7">
        <f>Table_Data!H35-ExcelData!H35</f>
        <v>8.5000000000000853E-2</v>
      </c>
      <c r="I35" s="7">
        <f>Table_Data!I35-ExcelData!I35</f>
        <v>-4.700000000000415E-2</v>
      </c>
      <c r="J35" s="7">
        <f>Table_Data!J35-ExcelData!J35</f>
        <v>-1.9999999999996021E-2</v>
      </c>
      <c r="K35" s="7">
        <f>Table_Data!K35-ExcelData!K35</f>
        <v>-0.15800000000000125</v>
      </c>
      <c r="L35" s="7">
        <f>Table_Data!L35-ExcelData!L35</f>
        <v>0.19064367322458997</v>
      </c>
      <c r="M35" s="7">
        <f>Table_Data!M35-ExcelData!M35</f>
        <v>0.63962031374378014</v>
      </c>
    </row>
    <row r="36" spans="1:13" x14ac:dyDescent="0.35">
      <c r="A36" s="6" t="s">
        <v>14</v>
      </c>
      <c r="B36" s="6" t="s">
        <v>82</v>
      </c>
      <c r="C36" s="6" t="s">
        <v>83</v>
      </c>
      <c r="D36" s="6" t="s">
        <v>18</v>
      </c>
      <c r="E36" s="7">
        <f>Table_Data!E36-ExcelData!E36</f>
        <v>2.6000000000003354E-2</v>
      </c>
      <c r="F36" s="7">
        <f>Table_Data!F36-ExcelData!F36</f>
        <v>0.1039999999999992</v>
      </c>
      <c r="G36" s="7">
        <f>Table_Data!G36-ExcelData!G36</f>
        <v>0.17799999999999994</v>
      </c>
      <c r="H36" s="7">
        <f>Table_Data!H36-ExcelData!H36</f>
        <v>0.23700000000000188</v>
      </c>
      <c r="I36" s="7">
        <f>Table_Data!I36-ExcelData!I36</f>
        <v>-0.10799999999999699</v>
      </c>
      <c r="J36" s="7">
        <f>Table_Data!J36-ExcelData!J36</f>
        <v>9.9999999999980105E-3</v>
      </c>
      <c r="K36" s="7">
        <f>Table_Data!K36-ExcelData!K36</f>
        <v>-2.0000000000003126E-2</v>
      </c>
      <c r="L36" s="7">
        <f>Table_Data!L36-ExcelData!L36</f>
        <v>0.41499103159094997</v>
      </c>
      <c r="M36" s="7">
        <f>Table_Data!M36-ExcelData!M36</f>
        <v>0.1322515458103799</v>
      </c>
    </row>
    <row r="37" spans="1:13" x14ac:dyDescent="0.35">
      <c r="A37" s="6" t="s">
        <v>14</v>
      </c>
      <c r="B37" s="6" t="s">
        <v>86</v>
      </c>
      <c r="C37" s="6" t="s">
        <v>87</v>
      </c>
      <c r="D37" s="6" t="s">
        <v>18</v>
      </c>
      <c r="E37" s="7">
        <f>Table_Data!E37-ExcelData!E37</f>
        <v>1.5000000000000124E-2</v>
      </c>
      <c r="F37" s="7">
        <f>Table_Data!F37-ExcelData!F37</f>
        <v>-2.8999999999999915E-2</v>
      </c>
      <c r="G37" s="7">
        <f>Table_Data!G37-ExcelData!G37</f>
        <v>-4.3999999999999928E-2</v>
      </c>
      <c r="H37" s="7">
        <f>Table_Data!H37-ExcelData!H37</f>
        <v>-1.1000000000000121E-2</v>
      </c>
      <c r="I37" s="7">
        <f>Table_Data!I37-ExcelData!I37</f>
        <v>-3.0000000000001137E-3</v>
      </c>
      <c r="J37" s="7">
        <f>Table_Data!J37-ExcelData!J37</f>
        <v>1.9999999999997797E-3</v>
      </c>
      <c r="K37" s="7">
        <f>Table_Data!K37-ExcelData!K37</f>
        <v>7.0000000000001172E-3</v>
      </c>
      <c r="L37" s="7">
        <f>Table_Data!L37-ExcelData!L37</f>
        <v>0.38785283418519967</v>
      </c>
      <c r="M37" s="7">
        <f>Table_Data!M37-ExcelData!M37</f>
        <v>-5.6993588221299518E-2</v>
      </c>
    </row>
    <row r="38" spans="1:13" x14ac:dyDescent="0.35">
      <c r="A38" s="6" t="s">
        <v>14</v>
      </c>
      <c r="B38" s="6" t="s">
        <v>15</v>
      </c>
      <c r="C38" s="6" t="s">
        <v>16</v>
      </c>
      <c r="D38" s="6" t="s">
        <v>19</v>
      </c>
      <c r="E38" s="7">
        <f>Table_Data!E38-ExcelData!E38</f>
        <v>0</v>
      </c>
      <c r="F38" s="7">
        <f>Table_Data!F38-ExcelData!F38</f>
        <v>0.13500000000000512</v>
      </c>
      <c r="G38" s="7">
        <f>Table_Data!G38-ExcelData!G38</f>
        <v>0.13500000000000156</v>
      </c>
      <c r="H38" s="7">
        <f>Table_Data!H38-ExcelData!H38</f>
        <v>-0.26300000000000523</v>
      </c>
      <c r="I38" s="7">
        <f>Table_Data!I38-ExcelData!I38</f>
        <v>0.39900000000000091</v>
      </c>
      <c r="J38" s="7">
        <f>Table_Data!J38-ExcelData!J38</f>
        <v>0.12100000000000222</v>
      </c>
      <c r="K38" s="7">
        <f>Table_Data!K38-ExcelData!K38</f>
        <v>0.33200000000000074</v>
      </c>
      <c r="L38" s="7">
        <f>Table_Data!L38-ExcelData!L38</f>
        <v>-0.22627707781470008</v>
      </c>
      <c r="M38" s="7">
        <f>Table_Data!M38-ExcelData!M38</f>
        <v>-0.21161013375208992</v>
      </c>
    </row>
    <row r="39" spans="1:13" x14ac:dyDescent="0.35">
      <c r="A39" s="6" t="s">
        <v>14</v>
      </c>
      <c r="B39" s="6" t="s">
        <v>20</v>
      </c>
      <c r="C39" s="6" t="s">
        <v>21</v>
      </c>
      <c r="D39" s="6" t="s">
        <v>19</v>
      </c>
      <c r="E39" s="7">
        <f>Table_Data!E39-ExcelData!E39</f>
        <v>7.0000000000000284E-2</v>
      </c>
      <c r="F39" s="7">
        <f>Table_Data!F39-ExcelData!F39</f>
        <v>0.43599999999999994</v>
      </c>
      <c r="G39" s="7">
        <f>Table_Data!G39-ExcelData!G39</f>
        <v>0.36500000000000021</v>
      </c>
      <c r="H39" s="7">
        <f>Table_Data!H39-ExcelData!H39</f>
        <v>0.96000000000000085</v>
      </c>
      <c r="I39" s="7">
        <f>Table_Data!I39-ExcelData!I39</f>
        <v>0.54699999999999993</v>
      </c>
      <c r="J39" s="7">
        <f>Table_Data!J39-ExcelData!J39</f>
        <v>-5.3999999999998494E-2</v>
      </c>
      <c r="K39" s="7">
        <f>Table_Data!K39-ExcelData!K39</f>
        <v>-3.2999999999997698E-2</v>
      </c>
      <c r="L39" s="7">
        <f>Table_Data!L39-ExcelData!L39</f>
        <v>-0.18298944854995014</v>
      </c>
      <c r="M39" s="7">
        <f>Table_Data!M39-ExcelData!M39</f>
        <v>-0.15732747483579956</v>
      </c>
    </row>
    <row r="40" spans="1:13" x14ac:dyDescent="0.35">
      <c r="A40" s="6" t="s">
        <v>14</v>
      </c>
      <c r="B40" s="6" t="s">
        <v>22</v>
      </c>
      <c r="C40" s="6" t="s">
        <v>23</v>
      </c>
      <c r="D40" s="6" t="s">
        <v>19</v>
      </c>
      <c r="E40" s="7">
        <f>Table_Data!E40-ExcelData!E40</f>
        <v>0.17399999999999993</v>
      </c>
      <c r="F40" s="7">
        <f>Table_Data!F40-ExcelData!F40</f>
        <v>-0.33900000000000041</v>
      </c>
      <c r="G40" s="7">
        <f>Table_Data!G40-ExcelData!G40</f>
        <v>-0.5129999999999999</v>
      </c>
      <c r="H40" s="7">
        <f>Table_Data!H40-ExcelData!H40</f>
        <v>0.2759999999999998</v>
      </c>
      <c r="I40" s="7">
        <f>Table_Data!I40-ExcelData!I40</f>
        <v>0.55900000000000016</v>
      </c>
      <c r="J40" s="7">
        <f>Table_Data!J40-ExcelData!J40</f>
        <v>4.2999999999999261E-2</v>
      </c>
      <c r="K40" s="7">
        <f>Table_Data!K40-ExcelData!K40</f>
        <v>-0.14799999999999969</v>
      </c>
      <c r="L40" s="7">
        <f>Table_Data!L40-ExcelData!L40</f>
        <v>0.14870694103330351</v>
      </c>
      <c r="M40" s="7">
        <f>Table_Data!M40-ExcelData!M40</f>
        <v>0.43953958119760017</v>
      </c>
    </row>
    <row r="41" spans="1:13" x14ac:dyDescent="0.35">
      <c r="A41" s="6" t="s">
        <v>14</v>
      </c>
      <c r="B41" s="6" t="s">
        <v>24</v>
      </c>
      <c r="C41" s="6" t="s">
        <v>25</v>
      </c>
      <c r="D41" s="6" t="s">
        <v>19</v>
      </c>
      <c r="E41" s="7">
        <f>Table_Data!E41-ExcelData!E41</f>
        <v>-1.9000000000000128E-2</v>
      </c>
      <c r="F41" s="7">
        <f>Table_Data!F41-ExcelData!F41</f>
        <v>-9.7000000000001307E-2</v>
      </c>
      <c r="G41" s="7">
        <f>Table_Data!G41-ExcelData!G41</f>
        <v>-7.8000000000000069E-2</v>
      </c>
      <c r="H41" s="7">
        <f>Table_Data!H41-ExcelData!H41</f>
        <v>0.34499999999999886</v>
      </c>
      <c r="I41" s="7">
        <f>Table_Data!I41-ExcelData!I41</f>
        <v>-0.4610000000000003</v>
      </c>
      <c r="J41" s="7">
        <f>Table_Data!J41-ExcelData!J41</f>
        <v>9.0999999999997527E-2</v>
      </c>
      <c r="K41" s="7">
        <f>Table_Data!K41-ExcelData!K41</f>
        <v>8.6999999999999744E-2</v>
      </c>
      <c r="L41" s="7">
        <f>Table_Data!L41-ExcelData!L41</f>
        <v>2.4820691898401748E-3</v>
      </c>
      <c r="M41" s="7">
        <f>Table_Data!M41-ExcelData!M41</f>
        <v>-0.65068033484955023</v>
      </c>
    </row>
    <row r="42" spans="1:13" x14ac:dyDescent="0.35">
      <c r="A42" s="6" t="s">
        <v>14</v>
      </c>
      <c r="B42" s="6" t="s">
        <v>26</v>
      </c>
      <c r="C42" s="6" t="s">
        <v>27</v>
      </c>
      <c r="D42" s="6" t="s">
        <v>19</v>
      </c>
      <c r="E42" s="7">
        <f>Table_Data!E42-ExcelData!E42</f>
        <v>0.252</v>
      </c>
      <c r="F42" s="7">
        <f>Table_Data!F42-ExcelData!F42</f>
        <v>0.44</v>
      </c>
      <c r="G42" s="7">
        <f>Table_Data!G42-ExcelData!G42</f>
        <v>0.188</v>
      </c>
      <c r="H42" s="7">
        <f>Table_Data!H42-ExcelData!H42</f>
        <v>-0.41900000000000004</v>
      </c>
      <c r="I42" s="7">
        <f>Table_Data!I42-ExcelData!I42</f>
        <v>0.112</v>
      </c>
      <c r="J42" s="7">
        <f>Table_Data!J42-ExcelData!J42</f>
        <v>6.9999999999999507E-3</v>
      </c>
      <c r="K42" s="7">
        <f>Table_Data!K42-ExcelData!K42</f>
        <v>-2.0000000000000018E-2</v>
      </c>
      <c r="L42" s="7">
        <f>Table_Data!L42-ExcelData!L42</f>
        <v>-0.23190442726630067</v>
      </c>
      <c r="M42" s="7">
        <f>Table_Data!M42-ExcelData!M42</f>
        <v>-0.10867659947410147</v>
      </c>
    </row>
    <row r="43" spans="1:13" x14ac:dyDescent="0.35">
      <c r="A43" s="6" t="s">
        <v>14</v>
      </c>
      <c r="B43" s="6" t="s">
        <v>28</v>
      </c>
      <c r="C43" s="6" t="s">
        <v>29</v>
      </c>
      <c r="D43" s="6" t="s">
        <v>19</v>
      </c>
      <c r="E43" s="7">
        <f>Table_Data!E43-ExcelData!E43</f>
        <v>-0.33399999999999963</v>
      </c>
      <c r="F43" s="7">
        <f>Table_Data!F43-ExcelData!F43</f>
        <v>0.35000000000000142</v>
      </c>
      <c r="G43" s="7">
        <f>Table_Data!G43-ExcelData!G43</f>
        <v>-0.31600000000000006</v>
      </c>
      <c r="H43" s="7">
        <f>Table_Data!H43-ExcelData!H43</f>
        <v>-0.38700000000000045</v>
      </c>
      <c r="I43" s="7">
        <f>Table_Data!I43-ExcelData!I43</f>
        <v>0.40300000000000047</v>
      </c>
      <c r="J43" s="7">
        <f>Table_Data!J43-ExcelData!J43</f>
        <v>1.5000000000000568E-2</v>
      </c>
      <c r="K43" s="7">
        <f>Table_Data!K43-ExcelData!K43</f>
        <v>-0.10100000000000087</v>
      </c>
      <c r="L43" s="7">
        <f>Table_Data!L43-ExcelData!L43</f>
        <v>-0.17425396189960018</v>
      </c>
      <c r="M43" s="7">
        <f>Table_Data!M43-ExcelData!M43</f>
        <v>0.13485742143961943</v>
      </c>
    </row>
    <row r="44" spans="1:13" x14ac:dyDescent="0.35">
      <c r="A44" s="6" t="s">
        <v>14</v>
      </c>
      <c r="B44" s="6" t="s">
        <v>30</v>
      </c>
      <c r="C44" s="6" t="s">
        <v>31</v>
      </c>
      <c r="D44" s="6" t="s">
        <v>19</v>
      </c>
      <c r="E44" s="7">
        <f>Table_Data!E44-ExcelData!E44</f>
        <v>-0.11499999999999999</v>
      </c>
      <c r="F44" s="7">
        <f>Table_Data!F44-ExcelData!F44</f>
        <v>0.37200000000000011</v>
      </c>
      <c r="G44" s="7">
        <f>Table_Data!G44-ExcelData!G44</f>
        <v>0.48699999999999999</v>
      </c>
      <c r="H44" s="7">
        <f>Table_Data!H44-ExcelData!H44</f>
        <v>-0.2629999999999999</v>
      </c>
      <c r="I44" s="7">
        <f>Table_Data!I44-ExcelData!I44</f>
        <v>-0.48</v>
      </c>
      <c r="J44" s="7">
        <f>Table_Data!J44-ExcelData!J44</f>
        <v>8.0000000000000071E-3</v>
      </c>
      <c r="K44" s="7">
        <f>Table_Data!K44-ExcelData!K44</f>
        <v>-3.2000000000000028E-2</v>
      </c>
      <c r="L44" s="7">
        <f>Table_Data!L44-ExcelData!L44</f>
        <v>0.39095773725019711</v>
      </c>
      <c r="M44" s="7">
        <f>Table_Data!M44-ExcelData!M44</f>
        <v>-0.68077833289500234</v>
      </c>
    </row>
    <row r="45" spans="1:13" x14ac:dyDescent="0.35">
      <c r="A45" s="6" t="s">
        <v>14</v>
      </c>
      <c r="B45" s="6" t="s">
        <v>32</v>
      </c>
      <c r="C45" s="6" t="s">
        <v>33</v>
      </c>
      <c r="D45" s="6" t="s">
        <v>19</v>
      </c>
      <c r="E45" s="7">
        <f>Table_Data!E45-ExcelData!E45</f>
        <v>0.25199999999999978</v>
      </c>
      <c r="F45" s="7">
        <f>Table_Data!F45-ExcelData!F45</f>
        <v>0.37899999999999956</v>
      </c>
      <c r="G45" s="7">
        <f>Table_Data!G45-ExcelData!G45</f>
        <v>0.12599999999999989</v>
      </c>
      <c r="H45" s="7">
        <f>Table_Data!H45-ExcelData!H45</f>
        <v>0.22299999999999986</v>
      </c>
      <c r="I45" s="7">
        <f>Table_Data!I45-ExcelData!I45</f>
        <v>0.40799999999999992</v>
      </c>
      <c r="J45" s="7">
        <f>Table_Data!J45-ExcelData!J45</f>
        <v>-1.499999999999968E-2</v>
      </c>
      <c r="K45" s="7">
        <f>Table_Data!K45-ExcelData!K45</f>
        <v>-6.899999999999995E-2</v>
      </c>
      <c r="L45" s="7">
        <f>Table_Data!L45-ExcelData!L45</f>
        <v>0.32105689536989956</v>
      </c>
      <c r="M45" s="7">
        <f>Table_Data!M45-ExcelData!M45</f>
        <v>1.5752725042963496</v>
      </c>
    </row>
    <row r="46" spans="1:13" x14ac:dyDescent="0.35">
      <c r="A46" s="6" t="s">
        <v>14</v>
      </c>
      <c r="B46" s="6" t="s">
        <v>37</v>
      </c>
      <c r="C46" s="6" t="s">
        <v>38</v>
      </c>
      <c r="D46" s="6" t="s">
        <v>19</v>
      </c>
      <c r="E46" s="7">
        <f>Table_Data!E46-ExcelData!E46</f>
        <v>0.25</v>
      </c>
      <c r="F46" s="7">
        <f>Table_Data!F46-ExcelData!F46</f>
        <v>-0.75</v>
      </c>
      <c r="G46" s="7">
        <f>Table_Data!G46-ExcelData!G46</f>
        <v>-1</v>
      </c>
      <c r="H46" s="7">
        <f>Table_Data!H46-ExcelData!H46</f>
        <v>-2</v>
      </c>
      <c r="I46" s="7">
        <f>Table_Data!I46-ExcelData!I46</f>
        <v>1.5</v>
      </c>
      <c r="J46" s="7">
        <f>Table_Data!J46-ExcelData!J46</f>
        <v>0.42900000000008731</v>
      </c>
      <c r="K46" s="7">
        <f>Table_Data!K46-ExcelData!K46</f>
        <v>-0.1330000000000382</v>
      </c>
      <c r="L46" s="7">
        <f>Table_Data!L46-ExcelData!L46</f>
        <v>-0.15311162331247008</v>
      </c>
      <c r="M46" s="7">
        <f>Table_Data!M46-ExcelData!M46</f>
        <v>0.190723532037501</v>
      </c>
    </row>
    <row r="47" spans="1:13" x14ac:dyDescent="0.35">
      <c r="A47" s="6" t="s">
        <v>14</v>
      </c>
      <c r="B47" s="6" t="s">
        <v>39</v>
      </c>
      <c r="C47" s="6" t="s">
        <v>40</v>
      </c>
      <c r="D47" s="6" t="s">
        <v>19</v>
      </c>
      <c r="E47" s="7">
        <f>Table_Data!E47-ExcelData!E47</f>
        <v>-0.36599999999999999</v>
      </c>
      <c r="F47" s="7">
        <f>Table_Data!F47-ExcelData!F47</f>
        <v>0.27899999999999991</v>
      </c>
      <c r="G47" s="7">
        <f>Table_Data!G47-ExcelData!G47</f>
        <v>-0.35499999999999998</v>
      </c>
      <c r="H47" s="7">
        <f>Table_Data!H47-ExcelData!H47</f>
        <v>-0.2370000000000001</v>
      </c>
      <c r="I47" s="7">
        <f>Table_Data!I47-ExcelData!I47</f>
        <v>0.15</v>
      </c>
      <c r="J47" s="7">
        <f>Table_Data!J47-ExcelData!J47</f>
        <v>5.2999999999999936E-2</v>
      </c>
      <c r="K47" s="7">
        <f>Table_Data!K47-ExcelData!K47</f>
        <v>-4.2000000000000037E-2</v>
      </c>
      <c r="L47" s="7">
        <f>Table_Data!L47-ExcelData!L47</f>
        <v>-3.9082643506496595E-2</v>
      </c>
      <c r="M47" s="7">
        <f>Table_Data!M47-ExcelData!M47</f>
        <v>-0.93166405842460165</v>
      </c>
    </row>
    <row r="48" spans="1:13" x14ac:dyDescent="0.35">
      <c r="A48" s="6" t="s">
        <v>14</v>
      </c>
      <c r="B48" s="6" t="s">
        <v>70</v>
      </c>
      <c r="C48" s="6" t="s">
        <v>71</v>
      </c>
      <c r="D48" s="6" t="s">
        <v>19</v>
      </c>
      <c r="E48" s="7">
        <f>Table_Data!E48-ExcelData!E48</f>
        <v>-9.3999999999994088E-2</v>
      </c>
      <c r="F48" s="7">
        <f>Table_Data!F48-ExcelData!F48</f>
        <v>0.12399999999999523</v>
      </c>
      <c r="G48" s="7">
        <f>Table_Data!G48-ExcelData!G48</f>
        <v>-0.78200000000000003</v>
      </c>
      <c r="H48" s="7">
        <f>Table_Data!H48-ExcelData!H48</f>
        <v>-0.2120000000000033</v>
      </c>
      <c r="I48" s="7">
        <f>Table_Data!I48-ExcelData!I48</f>
        <v>0.2430000000000021</v>
      </c>
      <c r="J48" s="7">
        <f>Table_Data!J48-ExcelData!J48</f>
        <v>8.100000000000307E-2</v>
      </c>
      <c r="K48" s="7">
        <f>Table_Data!K48-ExcelData!K48</f>
        <v>0.15600000000000591</v>
      </c>
      <c r="L48" s="7">
        <f>Table_Data!L48-ExcelData!L48</f>
        <v>1.6150703709199021E-3</v>
      </c>
      <c r="M48" s="7">
        <f>Table_Data!M48-ExcelData!M48</f>
        <v>-0.45071115871295198</v>
      </c>
    </row>
    <row r="49" spans="1:13" x14ac:dyDescent="0.35">
      <c r="A49" s="6" t="s">
        <v>14</v>
      </c>
      <c r="B49" s="6" t="s">
        <v>72</v>
      </c>
      <c r="C49" s="6" t="s">
        <v>73</v>
      </c>
      <c r="D49" s="6" t="s">
        <v>19</v>
      </c>
      <c r="E49" s="7">
        <f>Table_Data!E49-ExcelData!E49</f>
        <v>-0.14400000000000013</v>
      </c>
      <c r="F49" s="7">
        <f>Table_Data!F49-ExcelData!F49</f>
        <v>-4.7000000000000597E-2</v>
      </c>
      <c r="G49" s="7">
        <f>Table_Data!G49-ExcelData!G49</f>
        <v>9.6999999999999975E-2</v>
      </c>
      <c r="H49" s="7">
        <f>Table_Data!H49-ExcelData!H49</f>
        <v>-0.47500000000000142</v>
      </c>
      <c r="I49" s="7">
        <f>Table_Data!I49-ExcelData!I49</f>
        <v>0.28299999999999947</v>
      </c>
      <c r="J49" s="7">
        <f>Table_Data!J49-ExcelData!J49</f>
        <v>-1.0000000000012221E-3</v>
      </c>
      <c r="K49" s="7">
        <f>Table_Data!K49-ExcelData!K49</f>
        <v>-3.9999999999999147E-2</v>
      </c>
      <c r="L49" s="7">
        <f>Table_Data!L49-ExcelData!L49</f>
        <v>-0.20571473182917011</v>
      </c>
      <c r="M49" s="7">
        <f>Table_Data!M49-ExcelData!M49</f>
        <v>0.344423784014946</v>
      </c>
    </row>
    <row r="50" spans="1:13" x14ac:dyDescent="0.35">
      <c r="A50" s="6" t="s">
        <v>14</v>
      </c>
      <c r="B50" s="6" t="s">
        <v>74</v>
      </c>
      <c r="C50" s="6" t="s">
        <v>75</v>
      </c>
      <c r="D50" s="6" t="s">
        <v>19</v>
      </c>
      <c r="E50" s="7">
        <f>Table_Data!E50-ExcelData!E50</f>
        <v>0.41699999999999982</v>
      </c>
      <c r="F50" s="7">
        <f>Table_Data!F50-ExcelData!F50</f>
        <v>-0.42500000000000071</v>
      </c>
      <c r="G50" s="7">
        <f>Table_Data!G50-ExcelData!G50</f>
        <v>0.15799999999999992</v>
      </c>
      <c r="H50" s="7">
        <f>Table_Data!H50-ExcelData!H50</f>
        <v>0.19399999999999906</v>
      </c>
      <c r="I50" s="7">
        <f>Table_Data!I50-ExcelData!I50</f>
        <v>-0.20100000000000051</v>
      </c>
      <c r="J50" s="7">
        <f>Table_Data!J50-ExcelData!J50</f>
        <v>2.0000000000006679E-3</v>
      </c>
      <c r="K50" s="7">
        <f>Table_Data!K50-ExcelData!K50</f>
        <v>0.1120000000000001</v>
      </c>
      <c r="L50" s="7">
        <f>Table_Data!L50-ExcelData!L50</f>
        <v>0.14008442047004976</v>
      </c>
      <c r="M50" s="7">
        <f>Table_Data!M50-ExcelData!M50</f>
        <v>-1.1612586037363997</v>
      </c>
    </row>
    <row r="51" spans="1:13" x14ac:dyDescent="0.35">
      <c r="A51" s="6" t="s">
        <v>14</v>
      </c>
      <c r="B51" s="6" t="s">
        <v>76</v>
      </c>
      <c r="C51" s="6" t="s">
        <v>77</v>
      </c>
      <c r="D51" s="6" t="s">
        <v>19</v>
      </c>
      <c r="E51" s="7">
        <f>Table_Data!E51-ExcelData!E51</f>
        <v>-1.6000000000000014E-2</v>
      </c>
      <c r="F51" s="7">
        <f>Table_Data!F51-ExcelData!F51</f>
        <v>0.41399999999999992</v>
      </c>
      <c r="G51" s="7">
        <f>Table_Data!G51-ExcelData!G51</f>
        <v>0.43</v>
      </c>
      <c r="H51" s="7">
        <f>Table_Data!H51-ExcelData!H51</f>
        <v>-0.2629999999999999</v>
      </c>
      <c r="I51" s="7">
        <f>Table_Data!I51-ExcelData!I51</f>
        <v>-0.33899999999999997</v>
      </c>
      <c r="J51" s="7">
        <f>Table_Data!J51-ExcelData!J51</f>
        <v>-2.8999999999999915E-2</v>
      </c>
      <c r="K51" s="7">
        <f>Table_Data!K51-ExcelData!K51</f>
        <v>1.0000000000000009E-2</v>
      </c>
      <c r="L51" s="7">
        <f>Table_Data!L51-ExcelData!L51</f>
        <v>-0.48640793298000062</v>
      </c>
      <c r="M51" s="7">
        <f>Table_Data!M51-ExcelData!M51</f>
        <v>0.30170276078699843</v>
      </c>
    </row>
    <row r="52" spans="1:13" x14ac:dyDescent="0.35">
      <c r="A52" s="6" t="s">
        <v>14</v>
      </c>
      <c r="B52" s="6" t="s">
        <v>78</v>
      </c>
      <c r="C52" s="6" t="s">
        <v>79</v>
      </c>
      <c r="D52" s="6" t="s">
        <v>19</v>
      </c>
      <c r="E52" s="7">
        <f>Table_Data!E52-ExcelData!E52</f>
        <v>0.38700000000000045</v>
      </c>
      <c r="F52" s="7">
        <f>Table_Data!F52-ExcelData!F52</f>
        <v>-0.20100000000000051</v>
      </c>
      <c r="G52" s="7">
        <f>Table_Data!G52-ExcelData!G52</f>
        <v>0.41199999999999992</v>
      </c>
      <c r="H52" s="7">
        <f>Table_Data!H52-ExcelData!H52</f>
        <v>0.60800000000000054</v>
      </c>
      <c r="I52" s="7">
        <f>Table_Data!I52-ExcelData!I52</f>
        <v>-0.4220000000000006</v>
      </c>
      <c r="J52" s="7">
        <f>Table_Data!J52-ExcelData!J52</f>
        <v>-1.4000000000002899E-2</v>
      </c>
      <c r="K52" s="7">
        <f>Table_Data!K52-ExcelData!K52</f>
        <v>-3.4000000000000696E-2</v>
      </c>
      <c r="L52" s="7">
        <f>Table_Data!L52-ExcelData!L52</f>
        <v>3.8187937940147097E-2</v>
      </c>
      <c r="M52" s="7">
        <f>Table_Data!M52-ExcelData!M52</f>
        <v>0.42719978485904009</v>
      </c>
    </row>
    <row r="53" spans="1:13" x14ac:dyDescent="0.35">
      <c r="A53" s="6" t="s">
        <v>14</v>
      </c>
      <c r="B53" s="6" t="s">
        <v>80</v>
      </c>
      <c r="C53" s="6" t="s">
        <v>81</v>
      </c>
      <c r="D53" s="6" t="s">
        <v>19</v>
      </c>
      <c r="E53" s="7">
        <f>Table_Data!E53-ExcelData!E53</f>
        <v>3.1999999999996476E-2</v>
      </c>
      <c r="F53" s="7">
        <f>Table_Data!F53-ExcelData!F53</f>
        <v>0.27400000000000091</v>
      </c>
      <c r="G53" s="7">
        <f>Table_Data!G53-ExcelData!G53</f>
        <v>0.24199999999999999</v>
      </c>
      <c r="H53" s="7">
        <f>Table_Data!H53-ExcelData!H53</f>
        <v>0.45499999999999829</v>
      </c>
      <c r="I53" s="7">
        <f>Table_Data!I53-ExcelData!I53</f>
        <v>-0.14999999999999858</v>
      </c>
      <c r="J53" s="7">
        <f>Table_Data!J53-ExcelData!J53</f>
        <v>-4.5000000000001705E-2</v>
      </c>
      <c r="K53" s="7">
        <f>Table_Data!K53-ExcelData!K53</f>
        <v>-0.13100000000000023</v>
      </c>
      <c r="L53" s="7">
        <f>Table_Data!L53-ExcelData!L53</f>
        <v>0.219779254618375</v>
      </c>
      <c r="M53" s="7">
        <f>Table_Data!M53-ExcelData!M53</f>
        <v>-1.043391930654991E-2</v>
      </c>
    </row>
    <row r="54" spans="1:13" x14ac:dyDescent="0.35">
      <c r="A54" s="6" t="s">
        <v>14</v>
      </c>
      <c r="B54" s="6" t="s">
        <v>82</v>
      </c>
      <c r="C54" s="6" t="s">
        <v>83</v>
      </c>
      <c r="D54" s="6" t="s">
        <v>19</v>
      </c>
      <c r="E54" s="7">
        <f>Table_Data!E54-ExcelData!E54</f>
        <v>-0.48100000000000165</v>
      </c>
      <c r="F54" s="7">
        <f>Table_Data!F54-ExcelData!F54</f>
        <v>0.45400000000000063</v>
      </c>
      <c r="G54" s="7">
        <f>Table_Data!G54-ExcelData!G54</f>
        <v>-6.5999999999999837E-2</v>
      </c>
      <c r="H54" s="7">
        <f>Table_Data!H54-ExcelData!H54</f>
        <v>-0.34599999999999653</v>
      </c>
      <c r="I54" s="7">
        <f>Table_Data!I54-ExcelData!I54</f>
        <v>0.31799999999999784</v>
      </c>
      <c r="J54" s="7">
        <f>Table_Data!J54-ExcelData!J54</f>
        <v>-4.9999999999997158E-2</v>
      </c>
      <c r="K54" s="7">
        <f>Table_Data!K54-ExcelData!K54</f>
        <v>-9.9999999999980105E-3</v>
      </c>
      <c r="L54" s="7">
        <f>Table_Data!L54-ExcelData!L54</f>
        <v>0.50376962911196399</v>
      </c>
      <c r="M54" s="7">
        <f>Table_Data!M54-ExcelData!M54</f>
        <v>0.2877778231773398</v>
      </c>
    </row>
    <row r="55" spans="1:13" x14ac:dyDescent="0.35">
      <c r="A55" s="6" t="s">
        <v>14</v>
      </c>
      <c r="B55" s="6" t="s">
        <v>86</v>
      </c>
      <c r="C55" s="6" t="s">
        <v>87</v>
      </c>
      <c r="D55" s="6" t="s">
        <v>19</v>
      </c>
      <c r="E55" s="7">
        <f>Table_Data!E55-ExcelData!E55</f>
        <v>-0.43199999999999994</v>
      </c>
      <c r="F55" s="7">
        <f>Table_Data!F55-ExcelData!F55</f>
        <v>0.34200000000000008</v>
      </c>
      <c r="G55" s="7">
        <f>Table_Data!G55-ExcelData!G55</f>
        <v>-0.22599999999999998</v>
      </c>
      <c r="H55" s="7">
        <f>Table_Data!H55-ExcelData!H55</f>
        <v>-7.7999999999999847E-2</v>
      </c>
      <c r="I55" s="7">
        <f>Table_Data!I55-ExcelData!I55</f>
        <v>-1.2999999999999901E-2</v>
      </c>
      <c r="J55" s="7">
        <f>Table_Data!J55-ExcelData!J55</f>
        <v>2.4999999999999911E-2</v>
      </c>
      <c r="K55" s="7">
        <f>Table_Data!K55-ExcelData!K55</f>
        <v>1.2999999999999901E-2</v>
      </c>
      <c r="L55" s="7">
        <f>Table_Data!L55-ExcelData!L55</f>
        <v>0.10229391262059906</v>
      </c>
      <c r="M55" s="7">
        <f>Table_Data!M55-ExcelData!M55</f>
        <v>0.70155677757010082</v>
      </c>
    </row>
    <row r="56" spans="1:13" x14ac:dyDescent="0.35">
      <c r="A56" s="6" t="s">
        <v>34</v>
      </c>
      <c r="B56" s="6" t="s">
        <v>35</v>
      </c>
      <c r="C56" s="6" t="s">
        <v>36</v>
      </c>
      <c r="D56" s="6" t="s">
        <v>17</v>
      </c>
      <c r="E56" s="7">
        <f>Table_Data!E56-ExcelData!E56</f>
        <v>0</v>
      </c>
      <c r="F56" s="7">
        <f>Table_Data!F56-ExcelData!F56</f>
        <v>0</v>
      </c>
      <c r="G56" s="7">
        <f>Table_Data!G56-ExcelData!G56</f>
        <v>0</v>
      </c>
      <c r="H56" s="7">
        <f>Table_Data!H56-ExcelData!H56</f>
        <v>0</v>
      </c>
      <c r="I56" s="7">
        <f>Table_Data!I56-ExcelData!I56</f>
        <v>0</v>
      </c>
      <c r="J56" s="7">
        <f>Table_Data!J56-ExcelData!J56</f>
        <v>0</v>
      </c>
      <c r="K56" s="7">
        <f>Table_Data!K56-ExcelData!K56</f>
        <v>0</v>
      </c>
      <c r="L56" s="7">
        <f>Table_Data!L56-ExcelData!L56</f>
        <v>0</v>
      </c>
      <c r="M56" s="7">
        <f>Table_Data!M56-ExcelData!M56</f>
        <v>0</v>
      </c>
    </row>
    <row r="57" spans="1:13" x14ac:dyDescent="0.35">
      <c r="A57" s="6" t="s">
        <v>34</v>
      </c>
      <c r="B57" s="6" t="s">
        <v>41</v>
      </c>
      <c r="C57" s="6" t="s">
        <v>42</v>
      </c>
      <c r="D57" s="6" t="s">
        <v>17</v>
      </c>
      <c r="E57" s="7">
        <f>Table_Data!E57-ExcelData!E57</f>
        <v>0</v>
      </c>
      <c r="F57" s="7">
        <f>Table_Data!F57-ExcelData!F57</f>
        <v>0</v>
      </c>
      <c r="G57" s="7">
        <f>Table_Data!G57-ExcelData!G57</f>
        <v>0</v>
      </c>
      <c r="H57" s="7">
        <f>Table_Data!H57-ExcelData!H57</f>
        <v>0</v>
      </c>
      <c r="I57" s="7">
        <f>Table_Data!I57-ExcelData!I57</f>
        <v>0</v>
      </c>
      <c r="J57" s="7">
        <f>Table_Data!J57-ExcelData!J57</f>
        <v>0</v>
      </c>
      <c r="K57" s="7">
        <f>Table_Data!K57-ExcelData!K57</f>
        <v>0</v>
      </c>
      <c r="L57" s="7">
        <f>Table_Data!L57-ExcelData!L57</f>
        <v>0</v>
      </c>
      <c r="M57" s="7">
        <f>Table_Data!M57-ExcelData!M57</f>
        <v>0</v>
      </c>
    </row>
    <row r="58" spans="1:13" x14ac:dyDescent="0.35">
      <c r="A58" s="6" t="s">
        <v>34</v>
      </c>
      <c r="B58" s="6" t="s">
        <v>43</v>
      </c>
      <c r="C58" s="6" t="s">
        <v>44</v>
      </c>
      <c r="D58" s="6" t="s">
        <v>17</v>
      </c>
      <c r="E58" s="7">
        <f>Table_Data!E58-ExcelData!E58</f>
        <v>0</v>
      </c>
      <c r="F58" s="7">
        <f>Table_Data!F58-ExcelData!F58</f>
        <v>0</v>
      </c>
      <c r="G58" s="7">
        <f>Table_Data!G58-ExcelData!G58</f>
        <v>0</v>
      </c>
      <c r="H58" s="7">
        <f>Table_Data!H58-ExcelData!H58</f>
        <v>0</v>
      </c>
      <c r="I58" s="7">
        <f>Table_Data!I58-ExcelData!I58</f>
        <v>0</v>
      </c>
      <c r="J58" s="7">
        <f>Table_Data!J58-ExcelData!J58</f>
        <v>0</v>
      </c>
      <c r="K58" s="7">
        <f>Table_Data!K58-ExcelData!K58</f>
        <v>0</v>
      </c>
      <c r="L58" s="7">
        <f>Table_Data!L58-ExcelData!L58</f>
        <v>0</v>
      </c>
      <c r="M58" s="7">
        <f>Table_Data!M58-ExcelData!M58</f>
        <v>0</v>
      </c>
    </row>
    <row r="59" spans="1:13" x14ac:dyDescent="0.35">
      <c r="A59" s="6" t="s">
        <v>34</v>
      </c>
      <c r="B59" s="6" t="s">
        <v>45</v>
      </c>
      <c r="C59" s="6" t="s">
        <v>46</v>
      </c>
      <c r="D59" s="6" t="s">
        <v>17</v>
      </c>
      <c r="E59" s="7">
        <f>Table_Data!E59-ExcelData!E59</f>
        <v>-16.5</v>
      </c>
      <c r="F59" s="7">
        <f>Table_Data!F59-ExcelData!F59</f>
        <v>-5.75</v>
      </c>
      <c r="G59" s="7">
        <f>Table_Data!G59-ExcelData!G59</f>
        <v>10.75</v>
      </c>
      <c r="H59" s="7">
        <f>Table_Data!H59-ExcelData!H59</f>
        <v>7.1880000000001019</v>
      </c>
      <c r="I59" s="7">
        <f>Table_Data!I59-ExcelData!I59</f>
        <v>-30.438000000000102</v>
      </c>
      <c r="J59" s="7">
        <f>Table_Data!J59-ExcelData!J59</f>
        <v>0.1430000000000291</v>
      </c>
      <c r="K59" s="7">
        <f>Table_Data!K59-ExcelData!K59</f>
        <v>0.43299999999999272</v>
      </c>
      <c r="L59" s="7">
        <f>Table_Data!L59-ExcelData!L59</f>
        <v>-0.35520684736089958</v>
      </c>
      <c r="M59" s="7">
        <f>Table_Data!M59-ExcelData!M59</f>
        <v>-0.19549848883433985</v>
      </c>
    </row>
    <row r="60" spans="1:13" x14ac:dyDescent="0.35">
      <c r="A60" s="6" t="s">
        <v>34</v>
      </c>
      <c r="B60" s="6" t="s">
        <v>47</v>
      </c>
      <c r="C60" s="6" t="s">
        <v>48</v>
      </c>
      <c r="D60" s="6" t="s">
        <v>17</v>
      </c>
      <c r="E60" s="7">
        <f>Table_Data!E60-ExcelData!E60</f>
        <v>-0.14300000000000068</v>
      </c>
      <c r="F60" s="7">
        <f>Table_Data!F60-ExcelData!F60</f>
        <v>-0.46600000000000108</v>
      </c>
      <c r="G60" s="7">
        <f>Table_Data!G60-ExcelData!G60</f>
        <v>-0.32299999999999995</v>
      </c>
      <c r="H60" s="7">
        <f>Table_Data!H60-ExcelData!H60</f>
        <v>-0.20799999999999841</v>
      </c>
      <c r="I60" s="7">
        <f>Table_Data!I60-ExcelData!I60</f>
        <v>-0.4009999999999998</v>
      </c>
      <c r="J60" s="7">
        <f>Table_Data!J60-ExcelData!J60</f>
        <v>2.8000000000002245E-2</v>
      </c>
      <c r="K60" s="7">
        <f>Table_Data!K60-ExcelData!K60</f>
        <v>-0.21600000000000108</v>
      </c>
      <c r="L60" s="7">
        <f>Table_Data!L60-ExcelData!L60</f>
        <v>-0.29222556609838968</v>
      </c>
      <c r="M60" s="7">
        <f>Table_Data!M60-ExcelData!M60</f>
        <v>0.70818803911810058</v>
      </c>
    </row>
    <row r="61" spans="1:13" x14ac:dyDescent="0.35">
      <c r="A61" s="6" t="s">
        <v>34</v>
      </c>
      <c r="B61" s="6" t="s">
        <v>49</v>
      </c>
      <c r="C61" s="6" t="s">
        <v>50</v>
      </c>
      <c r="D61" s="6" t="s">
        <v>17</v>
      </c>
      <c r="E61" s="7">
        <f>Table_Data!E61-ExcelData!E61</f>
        <v>0.42600000000000193</v>
      </c>
      <c r="F61" s="7">
        <f>Table_Data!F61-ExcelData!F61</f>
        <v>-0.37800000000000011</v>
      </c>
      <c r="G61" s="7">
        <f>Table_Data!G61-ExcelData!G61</f>
        <v>0.19600000000000017</v>
      </c>
      <c r="H61" s="7">
        <f>Table_Data!H61-ExcelData!H61</f>
        <v>0.26899999999999835</v>
      </c>
      <c r="I61" s="7">
        <f>Table_Data!I61-ExcelData!I61</f>
        <v>-0.22099999999999653</v>
      </c>
      <c r="J61" s="7">
        <f>Table_Data!J61-ExcelData!J61</f>
        <v>-6.9999999999978968E-3</v>
      </c>
      <c r="K61" s="7">
        <f>Table_Data!K61-ExcelData!K61</f>
        <v>0.12800000000000011</v>
      </c>
      <c r="L61" s="7">
        <f>Table_Data!L61-ExcelData!L61</f>
        <v>0.18218502465998998</v>
      </c>
      <c r="M61" s="7">
        <f>Table_Data!M61-ExcelData!M61</f>
        <v>-1.5904650310590185E-2</v>
      </c>
    </row>
    <row r="62" spans="1:13" x14ac:dyDescent="0.35">
      <c r="A62" s="6" t="s">
        <v>34</v>
      </c>
      <c r="B62" s="6" t="s">
        <v>54</v>
      </c>
      <c r="C62" s="6" t="s">
        <v>55</v>
      </c>
      <c r="D62" s="6" t="s">
        <v>17</v>
      </c>
      <c r="E62" s="7">
        <f>Table_Data!E62-ExcelData!E62</f>
        <v>-2.9999999999999361E-2</v>
      </c>
      <c r="F62" s="7">
        <f>Table_Data!F62-ExcelData!F62</f>
        <v>0.2759999999999998</v>
      </c>
      <c r="G62" s="7">
        <f>Table_Data!G62-ExcelData!G62</f>
        <v>0.30600000000000005</v>
      </c>
      <c r="H62" s="7">
        <f>Table_Data!H62-ExcelData!H62</f>
        <v>0.25499999999999901</v>
      </c>
      <c r="I62" s="7">
        <f>Table_Data!I62-ExcelData!I62</f>
        <v>-9.9999999999997868E-3</v>
      </c>
      <c r="J62" s="7">
        <f>Table_Data!J62-ExcelData!J62</f>
        <v>-3.5999999999999588E-2</v>
      </c>
      <c r="K62" s="7">
        <f>Table_Data!K62-ExcelData!K62</f>
        <v>-5.4999999999999716E-2</v>
      </c>
      <c r="L62" s="7">
        <f>Table_Data!L62-ExcelData!L62</f>
        <v>0.30840400925210898</v>
      </c>
      <c r="M62" s="7">
        <f>Table_Data!M62-ExcelData!M62</f>
        <v>0.1702650813432296</v>
      </c>
    </row>
    <row r="63" spans="1:13" x14ac:dyDescent="0.35">
      <c r="A63" s="6" t="s">
        <v>34</v>
      </c>
      <c r="B63" s="6" t="s">
        <v>84</v>
      </c>
      <c r="C63" s="6" t="s">
        <v>85</v>
      </c>
      <c r="D63" s="6" t="s">
        <v>17</v>
      </c>
      <c r="E63" s="7">
        <f>Table_Data!E63-ExcelData!E63</f>
        <v>8.5999999999998522E-2</v>
      </c>
      <c r="F63" s="7">
        <f>Table_Data!F63-ExcelData!F63</f>
        <v>-0.41899999999999693</v>
      </c>
      <c r="G63" s="7">
        <f>Table_Data!G63-ExcelData!G63</f>
        <v>-0.50499999999999989</v>
      </c>
      <c r="H63" s="7">
        <f>Table_Data!H63-ExcelData!H63</f>
        <v>-0.54699999999999704</v>
      </c>
      <c r="I63" s="7">
        <f>Table_Data!I63-ExcelData!I63</f>
        <v>0.21399999999999864</v>
      </c>
      <c r="J63" s="7">
        <f>Table_Data!J63-ExcelData!J63</f>
        <v>-3.6000000000001364E-2</v>
      </c>
      <c r="K63" s="7">
        <f>Table_Data!K63-ExcelData!K63</f>
        <v>-0.11299999999999955</v>
      </c>
      <c r="L63" s="7">
        <f>Table_Data!L63-ExcelData!L63</f>
        <v>3.3356438022051203E-2</v>
      </c>
      <c r="M63" s="7">
        <f>Table_Data!M63-ExcelData!M63</f>
        <v>-0.34513355086773001</v>
      </c>
    </row>
    <row r="64" spans="1:13" x14ac:dyDescent="0.35">
      <c r="A64" s="6" t="s">
        <v>34</v>
      </c>
      <c r="B64" s="6" t="s">
        <v>35</v>
      </c>
      <c r="C64" s="6" t="s">
        <v>36</v>
      </c>
      <c r="D64" s="6" t="s">
        <v>18</v>
      </c>
      <c r="E64" s="7">
        <f>Table_Data!E64-ExcelData!E64</f>
        <v>-4.8000000000000015E-2</v>
      </c>
      <c r="F64" s="7">
        <f>Table_Data!F64-ExcelData!F64</f>
        <v>3.1E-2</v>
      </c>
      <c r="G64" s="7">
        <f>Table_Data!G64-ExcelData!G64</f>
        <v>-2.0000000000000004E-2</v>
      </c>
      <c r="H64" s="7">
        <f>Table_Data!H64-ExcelData!H64</f>
        <v>-9.000000000000008E-3</v>
      </c>
      <c r="I64" s="7">
        <f>Table_Data!I64-ExcelData!I64</f>
        <v>-8.0000000000000071E-3</v>
      </c>
      <c r="J64" s="7">
        <f>Table_Data!J64-ExcelData!J64</f>
        <v>1.6999999999999987E-2</v>
      </c>
      <c r="K64" s="7">
        <f>Table_Data!K64-ExcelData!K64</f>
        <v>1.0999999999999982E-2</v>
      </c>
      <c r="L64" s="7">
        <f>Table_Data!L64-ExcelData!L64</f>
        <v>-1.1668856767411029</v>
      </c>
      <c r="M64" s="7">
        <f>Table_Data!M64-ExcelData!M64</f>
        <v>-5.7452711223202968</v>
      </c>
    </row>
    <row r="65" spans="1:13" x14ac:dyDescent="0.35">
      <c r="A65" s="6" t="s">
        <v>34</v>
      </c>
      <c r="B65" s="6" t="s">
        <v>41</v>
      </c>
      <c r="C65" s="6" t="s">
        <v>42</v>
      </c>
      <c r="D65" s="6" t="s">
        <v>18</v>
      </c>
      <c r="E65" s="7">
        <f>Table_Data!E65-ExcelData!E65</f>
        <v>-3.8000000000000034E-2</v>
      </c>
      <c r="F65" s="7">
        <f>Table_Data!F65-ExcelData!F65</f>
        <v>-4.5000000000000151E-2</v>
      </c>
      <c r="G65" s="7">
        <f>Table_Data!G65-ExcelData!G65</f>
        <v>-6.0000000000000053E-3</v>
      </c>
      <c r="H65" s="7">
        <f>Table_Data!H65-ExcelData!H65</f>
        <v>9.9999999999988987E-4</v>
      </c>
      <c r="I65" s="7">
        <f>Table_Data!I65-ExcelData!I65</f>
        <v>1.6000000000000014E-2</v>
      </c>
      <c r="J65" s="7">
        <f>Table_Data!J65-ExcelData!J65</f>
        <v>1.3000000000000123E-2</v>
      </c>
      <c r="K65" s="7">
        <f>Table_Data!K65-ExcelData!K65</f>
        <v>-1.6000000000000014E-2</v>
      </c>
      <c r="L65" s="7">
        <f>Table_Data!L65-ExcelData!L65</f>
        <v>0.37642839269329897</v>
      </c>
      <c r="M65" s="7">
        <f>Table_Data!M65-ExcelData!M65</f>
        <v>2.1496180635929303</v>
      </c>
    </row>
    <row r="66" spans="1:13" x14ac:dyDescent="0.35">
      <c r="A66" s="6" t="s">
        <v>34</v>
      </c>
      <c r="B66" s="6" t="s">
        <v>43</v>
      </c>
      <c r="C66" s="6" t="s">
        <v>44</v>
      </c>
      <c r="D66" s="6" t="s">
        <v>18</v>
      </c>
      <c r="E66" s="7">
        <f>Table_Data!E66-ExcelData!E66</f>
        <v>4.1000000000000002E-2</v>
      </c>
      <c r="F66" s="7">
        <f>Table_Data!F66-ExcelData!F66</f>
        <v>-2.1000000000000005E-2</v>
      </c>
      <c r="G66" s="7">
        <f>Table_Data!G66-ExcelData!G66</f>
        <v>3.7999999999999999E-2</v>
      </c>
      <c r="H66" s="7">
        <f>Table_Data!H66-ExcelData!H66</f>
        <v>6.9999999999999923E-3</v>
      </c>
      <c r="I66" s="7">
        <f>Table_Data!I66-ExcelData!I66</f>
        <v>1.2999999999999999E-2</v>
      </c>
      <c r="J66" s="7">
        <f>Table_Data!J66-ExcelData!J66</f>
        <v>-3.4000000000000002E-2</v>
      </c>
      <c r="K66" s="7">
        <f>Table_Data!K66-ExcelData!K66</f>
        <v>-4.6000000000000006E-2</v>
      </c>
      <c r="L66" s="7">
        <f>Table_Data!L66-ExcelData!L66</f>
        <v>-0.85683297180043994</v>
      </c>
      <c r="M66" s="7">
        <f>Table_Data!M66-ExcelData!M66</f>
        <v>-2.8297213622290993</v>
      </c>
    </row>
    <row r="67" spans="1:13" x14ac:dyDescent="0.35">
      <c r="A67" s="6" t="s">
        <v>34</v>
      </c>
      <c r="B67" s="6" t="s">
        <v>45</v>
      </c>
      <c r="C67" s="6" t="s">
        <v>46</v>
      </c>
      <c r="D67" s="6" t="s">
        <v>18</v>
      </c>
      <c r="E67" s="7">
        <f>Table_Data!E67-ExcelData!E67</f>
        <v>-5.25</v>
      </c>
      <c r="F67" s="7">
        <f>Table_Data!F67-ExcelData!F67</f>
        <v>-3.5</v>
      </c>
      <c r="G67" s="7">
        <f>Table_Data!G67-ExcelData!G67</f>
        <v>1.75</v>
      </c>
      <c r="H67" s="7">
        <f>Table_Data!H67-ExcelData!H67</f>
        <v>-1.3125</v>
      </c>
      <c r="I67" s="7">
        <f>Table_Data!I67-ExcelData!I67</f>
        <v>-7.4375</v>
      </c>
      <c r="J67" s="7">
        <f>Table_Data!J67-ExcelData!J67</f>
        <v>-0.28600000000005821</v>
      </c>
      <c r="K67" s="7">
        <f>Table_Data!K67-ExcelData!K67</f>
        <v>-0.3999999999996362</v>
      </c>
      <c r="L67" s="7">
        <f>Table_Data!L67-ExcelData!L67</f>
        <v>-0.38516405135519971</v>
      </c>
      <c r="M67" s="7">
        <f>Table_Data!M67-ExcelData!M67</f>
        <v>0.34163938226175983</v>
      </c>
    </row>
    <row r="68" spans="1:13" x14ac:dyDescent="0.35">
      <c r="A68" s="6" t="s">
        <v>34</v>
      </c>
      <c r="B68" s="6" t="s">
        <v>47</v>
      </c>
      <c r="C68" s="6" t="s">
        <v>48</v>
      </c>
      <c r="D68" s="6" t="s">
        <v>18</v>
      </c>
      <c r="E68" s="7">
        <f>Table_Data!E68-ExcelData!E68</f>
        <v>-2.7999999999998693E-2</v>
      </c>
      <c r="F68" s="7">
        <f>Table_Data!F68-ExcelData!F68</f>
        <v>-3.2000000000000028E-2</v>
      </c>
      <c r="G68" s="7">
        <f>Table_Data!G68-ExcelData!G68</f>
        <v>9.6000000000000085E-2</v>
      </c>
      <c r="H68" s="7">
        <f>Table_Data!H68-ExcelData!H68</f>
        <v>9.0000000000003411E-2</v>
      </c>
      <c r="I68" s="7">
        <f>Table_Data!I68-ExcelData!I68</f>
        <v>-0.1509999999999998</v>
      </c>
      <c r="J68" s="7">
        <f>Table_Data!J68-ExcelData!J68</f>
        <v>2.4999999999998579E-2</v>
      </c>
      <c r="K68" s="7">
        <f>Table_Data!K68-ExcelData!K68</f>
        <v>-0.19599999999999795</v>
      </c>
      <c r="L68" s="7">
        <f>Table_Data!L68-ExcelData!L68</f>
        <v>0.34191984749278959</v>
      </c>
      <c r="M68" s="7">
        <f>Table_Data!M68-ExcelData!M68</f>
        <v>0.12963443672106045</v>
      </c>
    </row>
    <row r="69" spans="1:13" x14ac:dyDescent="0.35">
      <c r="A69" s="6" t="s">
        <v>34</v>
      </c>
      <c r="B69" s="6" t="s">
        <v>49</v>
      </c>
      <c r="C69" s="6" t="s">
        <v>50</v>
      </c>
      <c r="D69" s="6" t="s">
        <v>18</v>
      </c>
      <c r="E69" s="7">
        <f>Table_Data!E69-ExcelData!E69</f>
        <v>2.7000000000001023E-2</v>
      </c>
      <c r="F69" s="7">
        <f>Table_Data!F69-ExcelData!F69</f>
        <v>7.2000000000002728E-2</v>
      </c>
      <c r="G69" s="7">
        <f>Table_Data!G69-ExcelData!G69</f>
        <v>4.4000000000000039E-2</v>
      </c>
      <c r="H69" s="7">
        <f>Table_Data!H69-ExcelData!H69</f>
        <v>0.10500000000000398</v>
      </c>
      <c r="I69" s="7">
        <f>Table_Data!I69-ExcelData!I69</f>
        <v>-6.0000000000002274E-3</v>
      </c>
      <c r="J69" s="7">
        <f>Table_Data!J69-ExcelData!J69</f>
        <v>-3.1000000000005912E-2</v>
      </c>
      <c r="K69" s="7">
        <f>Table_Data!K69-ExcelData!K69</f>
        <v>8.2999999999998408E-2</v>
      </c>
      <c r="L69" s="7">
        <f>Table_Data!L69-ExcelData!L69</f>
        <v>-0.30004598333962007</v>
      </c>
      <c r="M69" s="7">
        <f>Table_Data!M69-ExcelData!M69</f>
        <v>-0.33832227915404989</v>
      </c>
    </row>
    <row r="70" spans="1:13" x14ac:dyDescent="0.35">
      <c r="A70" s="6" t="s">
        <v>34</v>
      </c>
      <c r="B70" s="6" t="s">
        <v>54</v>
      </c>
      <c r="C70" s="6" t="s">
        <v>55</v>
      </c>
      <c r="D70" s="6" t="s">
        <v>18</v>
      </c>
      <c r="E70" s="7">
        <f>Table_Data!E70-ExcelData!E70</f>
        <v>4.0000000000013358E-3</v>
      </c>
      <c r="F70" s="7">
        <f>Table_Data!F70-ExcelData!F70</f>
        <v>-3.1000000000000583E-2</v>
      </c>
      <c r="G70" s="7">
        <f>Table_Data!G70-ExcelData!G70</f>
        <v>-3.499999999999992E-2</v>
      </c>
      <c r="H70" s="7">
        <f>Table_Data!H70-ExcelData!H70</f>
        <v>4.2000000000001592E-2</v>
      </c>
      <c r="I70" s="7">
        <f>Table_Data!I70-ExcelData!I70</f>
        <v>3.0999999999998806E-2</v>
      </c>
      <c r="J70" s="7">
        <f>Table_Data!J70-ExcelData!J70</f>
        <v>1.4000000000001123E-2</v>
      </c>
      <c r="K70" s="7">
        <f>Table_Data!K70-ExcelData!K70</f>
        <v>-1.9999999999999574E-2</v>
      </c>
      <c r="L70" s="7">
        <f>Table_Data!L70-ExcelData!L70</f>
        <v>-0.16634394232776994</v>
      </c>
      <c r="M70" s="7">
        <f>Table_Data!M70-ExcelData!M70</f>
        <v>-0.27033931211130025</v>
      </c>
    </row>
    <row r="71" spans="1:13" x14ac:dyDescent="0.35">
      <c r="A71" s="6" t="s">
        <v>34</v>
      </c>
      <c r="B71" s="6" t="s">
        <v>84</v>
      </c>
      <c r="C71" s="6" t="s">
        <v>85</v>
      </c>
      <c r="D71" s="6" t="s">
        <v>18</v>
      </c>
      <c r="E71" s="7">
        <f>Table_Data!E71-ExcelData!E71</f>
        <v>1.3999999999995794E-2</v>
      </c>
      <c r="F71" s="7">
        <f>Table_Data!F71-ExcelData!F71</f>
        <v>-1.3999999999995794E-2</v>
      </c>
      <c r="G71" s="7">
        <f>Table_Data!G71-ExcelData!G71</f>
        <v>-2.8000000000000025E-2</v>
      </c>
      <c r="H71" s="7">
        <f>Table_Data!H71-ExcelData!H71</f>
        <v>-3.4000000000006025E-2</v>
      </c>
      <c r="I71" s="7">
        <f>Table_Data!I71-ExcelData!I71</f>
        <v>3.4999999999996589E-2</v>
      </c>
      <c r="J71" s="7">
        <f>Table_Data!J71-ExcelData!J71</f>
        <v>-4.600000000000648E-2</v>
      </c>
      <c r="K71" s="7">
        <f>Table_Data!K71-ExcelData!K71</f>
        <v>-0.16200000000000614</v>
      </c>
      <c r="L71" s="7">
        <f>Table_Data!L71-ExcelData!L71</f>
        <v>-7.8962349038054894E-2</v>
      </c>
      <c r="M71" s="7">
        <f>Table_Data!M71-ExcelData!M71</f>
        <v>0.58436988478662799</v>
      </c>
    </row>
    <row r="72" spans="1:13" x14ac:dyDescent="0.35">
      <c r="A72" s="6" t="s">
        <v>34</v>
      </c>
      <c r="B72" s="6" t="s">
        <v>35</v>
      </c>
      <c r="C72" s="6" t="s">
        <v>36</v>
      </c>
      <c r="D72" s="6" t="s">
        <v>19</v>
      </c>
      <c r="E72" s="7">
        <f>Table_Data!E72-ExcelData!E72</f>
        <v>-0.42200000000000004</v>
      </c>
      <c r="F72" s="7">
        <f>Table_Data!F72-ExcelData!F72</f>
        <v>-0.10399999999999998</v>
      </c>
      <c r="G72" s="7">
        <f>Table_Data!G72-ExcelData!G72</f>
        <v>0.318</v>
      </c>
      <c r="H72" s="7">
        <f>Table_Data!H72-ExcelData!H72</f>
        <v>0.13500000000000001</v>
      </c>
      <c r="I72" s="7">
        <f>Table_Data!I72-ExcelData!I72</f>
        <v>0.34</v>
      </c>
      <c r="J72" s="7">
        <f>Table_Data!J72-ExcelData!J72</f>
        <v>1.9999999999999907E-2</v>
      </c>
      <c r="K72" s="7">
        <f>Table_Data!K72-ExcelData!K72</f>
        <v>1.2999999999999901E-2</v>
      </c>
      <c r="L72" s="7">
        <f>Table_Data!L72-ExcelData!L72</f>
        <v>-0.61581330546849955</v>
      </c>
      <c r="M72" s="7">
        <f>Table_Data!M72-ExcelData!M72</f>
        <v>-5.1728521632151967</v>
      </c>
    </row>
    <row r="73" spans="1:13" x14ac:dyDescent="0.35">
      <c r="A73" s="6" t="s">
        <v>34</v>
      </c>
      <c r="B73" s="6" t="s">
        <v>41</v>
      </c>
      <c r="C73" s="6" t="s">
        <v>42</v>
      </c>
      <c r="D73" s="6" t="s">
        <v>19</v>
      </c>
      <c r="E73" s="7">
        <f>Table_Data!E73-ExcelData!E73</f>
        <v>-0.41199999999999992</v>
      </c>
      <c r="F73" s="7">
        <f>Table_Data!F73-ExcelData!F73</f>
        <v>-3.9999999999995595E-3</v>
      </c>
      <c r="G73" s="7">
        <f>Table_Data!G73-ExcelData!G73</f>
        <v>0.40700000000000003</v>
      </c>
      <c r="H73" s="7">
        <f>Table_Data!H73-ExcelData!H73</f>
        <v>-0.19899999999999984</v>
      </c>
      <c r="I73" s="7">
        <f>Table_Data!I73-ExcelData!I73</f>
        <v>-0.21700000000000008</v>
      </c>
      <c r="J73" s="7">
        <f>Table_Data!J73-ExcelData!J73</f>
        <v>-3.8999999999999702E-2</v>
      </c>
      <c r="K73" s="7">
        <f>Table_Data!K73-ExcelData!K73</f>
        <v>-0.12999999999999989</v>
      </c>
      <c r="L73" s="7">
        <f>Table_Data!L73-ExcelData!L73</f>
        <v>0.55922085387700093</v>
      </c>
      <c r="M73" s="7">
        <f>Table_Data!M73-ExcelData!M73</f>
        <v>1.9480765534474003</v>
      </c>
    </row>
    <row r="74" spans="1:13" x14ac:dyDescent="0.35">
      <c r="A74" s="6" t="s">
        <v>34</v>
      </c>
      <c r="B74" s="6" t="s">
        <v>43</v>
      </c>
      <c r="C74" s="6" t="s">
        <v>44</v>
      </c>
      <c r="D74" s="6" t="s">
        <v>19</v>
      </c>
      <c r="E74" s="7">
        <f>Table_Data!E74-ExcelData!E74</f>
        <v>0.14699999999999999</v>
      </c>
      <c r="F74" s="7">
        <f>Table_Data!F74-ExcelData!F74</f>
        <v>0.309</v>
      </c>
      <c r="G74" s="7">
        <f>Table_Data!G74-ExcelData!G74</f>
        <v>0.16200000000000001</v>
      </c>
      <c r="H74" s="7">
        <f>Table_Data!H74-ExcelData!H74</f>
        <v>0.43</v>
      </c>
      <c r="I74" s="7">
        <f>Table_Data!I74-ExcelData!I74</f>
        <v>2.5999999999999999E-2</v>
      </c>
      <c r="J74" s="7">
        <f>Table_Data!J74-ExcelData!J74</f>
        <v>4.6999999999999986E-2</v>
      </c>
      <c r="K74" s="7">
        <f>Table_Data!K74-ExcelData!K74</f>
        <v>6.9999999999999785E-3</v>
      </c>
      <c r="L74" s="7">
        <f>Table_Data!L74-ExcelData!L74</f>
        <v>-0.96822645869440027</v>
      </c>
      <c r="M74" s="7">
        <f>Table_Data!M74-ExcelData!M74</f>
        <v>-2.2352751331290008</v>
      </c>
    </row>
    <row r="75" spans="1:13" x14ac:dyDescent="0.35">
      <c r="A75" s="6" t="s">
        <v>34</v>
      </c>
      <c r="B75" s="6" t="s">
        <v>45</v>
      </c>
      <c r="C75" s="6" t="s">
        <v>46</v>
      </c>
      <c r="D75" s="6" t="s">
        <v>19</v>
      </c>
      <c r="E75" s="7">
        <f>Table_Data!E75-ExcelData!E75</f>
        <v>0.75</v>
      </c>
      <c r="F75" s="7">
        <f>Table_Data!F75-ExcelData!F75</f>
        <v>0</v>
      </c>
      <c r="G75" s="7">
        <f>Table_Data!G75-ExcelData!G75</f>
        <v>-0.75</v>
      </c>
      <c r="H75" s="7">
        <f>Table_Data!H75-ExcelData!H75</f>
        <v>-1.1880000000001019</v>
      </c>
      <c r="I75" s="7">
        <f>Table_Data!I75-ExcelData!I75</f>
        <v>1.9380000000001019</v>
      </c>
      <c r="J75" s="7">
        <f>Table_Data!J75-ExcelData!J75</f>
        <v>-0.42900000000008731</v>
      </c>
      <c r="K75" s="7">
        <f>Table_Data!K75-ExcelData!K75</f>
        <v>0.16699999999991633</v>
      </c>
      <c r="L75" s="7">
        <f>Table_Data!L75-ExcelData!L75</f>
        <v>-0.46837850689490956</v>
      </c>
      <c r="M75" s="7">
        <f>Table_Data!M75-ExcelData!M75</f>
        <v>-0.13129813491694975</v>
      </c>
    </row>
    <row r="76" spans="1:13" x14ac:dyDescent="0.35">
      <c r="A76" s="6" t="s">
        <v>34</v>
      </c>
      <c r="B76" s="6" t="s">
        <v>47</v>
      </c>
      <c r="C76" s="6" t="s">
        <v>48</v>
      </c>
      <c r="D76" s="6" t="s">
        <v>19</v>
      </c>
      <c r="E76" s="7">
        <f>Table_Data!E76-ExcelData!E76</f>
        <v>-0.24500000000000099</v>
      </c>
      <c r="F76" s="7">
        <f>Table_Data!F76-ExcelData!F76</f>
        <v>-0.28200000000000003</v>
      </c>
      <c r="G76" s="7">
        <f>Table_Data!G76-ExcelData!G76</f>
        <v>-3.6999999999999922E-2</v>
      </c>
      <c r="H76" s="7">
        <f>Table_Data!H76-ExcelData!H76</f>
        <v>0.18999999999999773</v>
      </c>
      <c r="I76" s="7">
        <f>Table_Data!I76-ExcelData!I76</f>
        <v>0.28300000000000125</v>
      </c>
      <c r="J76" s="7">
        <f>Table_Data!J76-ExcelData!J76</f>
        <v>-1.9999999999999574E-2</v>
      </c>
      <c r="K76" s="7">
        <f>Table_Data!K76-ExcelData!K76</f>
        <v>-0.13499999999999801</v>
      </c>
      <c r="L76" s="7">
        <f>Table_Data!L76-ExcelData!L76</f>
        <v>0.14143697943331901</v>
      </c>
      <c r="M76" s="7">
        <f>Table_Data!M76-ExcelData!M76</f>
        <v>0.45070184339588959</v>
      </c>
    </row>
    <row r="77" spans="1:13" x14ac:dyDescent="0.35">
      <c r="A77" s="6" t="s">
        <v>34</v>
      </c>
      <c r="B77" s="6" t="s">
        <v>49</v>
      </c>
      <c r="C77" s="6" t="s">
        <v>50</v>
      </c>
      <c r="D77" s="6" t="s">
        <v>19</v>
      </c>
      <c r="E77" s="7">
        <f>Table_Data!E77-ExcelData!E77</f>
        <v>8.0000000000026716E-3</v>
      </c>
      <c r="F77" s="7">
        <f>Table_Data!F77-ExcelData!F77</f>
        <v>-0.36599999999999966</v>
      </c>
      <c r="G77" s="7">
        <f>Table_Data!G77-ExcelData!G77</f>
        <v>-0.37400000000000011</v>
      </c>
      <c r="H77" s="7">
        <f>Table_Data!H77-ExcelData!H77</f>
        <v>-0.39699999999999847</v>
      </c>
      <c r="I77" s="7">
        <f>Table_Data!I77-ExcelData!I77</f>
        <v>3.9000000000001478E-2</v>
      </c>
      <c r="J77" s="7">
        <f>Table_Data!J77-ExcelData!J77</f>
        <v>-5.2999999999997272E-2</v>
      </c>
      <c r="K77" s="7">
        <f>Table_Data!K77-ExcelData!K77</f>
        <v>0.10099999999999909</v>
      </c>
      <c r="L77" s="7">
        <f>Table_Data!L77-ExcelData!L77</f>
        <v>4.7364372847980007E-2</v>
      </c>
      <c r="M77" s="7">
        <f>Table_Data!M77-ExcelData!M77</f>
        <v>-0.44877403339282029</v>
      </c>
    </row>
    <row r="78" spans="1:13" x14ac:dyDescent="0.35">
      <c r="A78" s="6" t="s">
        <v>34</v>
      </c>
      <c r="B78" s="6" t="s">
        <v>54</v>
      </c>
      <c r="C78" s="6" t="s">
        <v>55</v>
      </c>
      <c r="D78" s="6" t="s">
        <v>19</v>
      </c>
      <c r="E78" s="7">
        <f>Table_Data!E78-ExcelData!E78</f>
        <v>-0.1769999999999996</v>
      </c>
      <c r="F78" s="7">
        <f>Table_Data!F78-ExcelData!F78</f>
        <v>6.6000000000000725E-2</v>
      </c>
      <c r="G78" s="7">
        <f>Table_Data!G78-ExcelData!G78</f>
        <v>0.2430000000000001</v>
      </c>
      <c r="H78" s="7">
        <f>Table_Data!H78-ExcelData!H78</f>
        <v>-9.9999999999944578E-4</v>
      </c>
      <c r="I78" s="7">
        <f>Table_Data!I78-ExcelData!I78</f>
        <v>-0.10899999999999999</v>
      </c>
      <c r="J78" s="7">
        <f>Table_Data!J78-ExcelData!J78</f>
        <v>2.0999999999997243E-2</v>
      </c>
      <c r="K78" s="7">
        <f>Table_Data!K78-ExcelData!K78</f>
        <v>5.0000000000007816E-3</v>
      </c>
      <c r="L78" s="7">
        <f>Table_Data!L78-ExcelData!L78</f>
        <v>0.24501550731060995</v>
      </c>
      <c r="M78" s="7">
        <f>Table_Data!M78-ExcelData!M78</f>
        <v>0.55532923930358979</v>
      </c>
    </row>
    <row r="79" spans="1:13" x14ac:dyDescent="0.35">
      <c r="A79" s="6" t="s">
        <v>34</v>
      </c>
      <c r="B79" s="6" t="s">
        <v>84</v>
      </c>
      <c r="C79" s="6" t="s">
        <v>85</v>
      </c>
      <c r="D79" s="6" t="s">
        <v>19</v>
      </c>
      <c r="E79" s="7">
        <f>Table_Data!E79-ExcelData!E79</f>
        <v>0.44799999999999329</v>
      </c>
      <c r="F79" s="7">
        <f>Table_Data!F79-ExcelData!F79</f>
        <v>0.35800000000000409</v>
      </c>
      <c r="G79" s="7">
        <f>Table_Data!G79-ExcelData!G79</f>
        <v>-8.8999999999999968E-2</v>
      </c>
      <c r="H79" s="7">
        <f>Table_Data!H79-ExcelData!H79</f>
        <v>-0.20799999999999841</v>
      </c>
      <c r="I79" s="7">
        <f>Table_Data!I79-ExcelData!I79</f>
        <v>1.5000000000000568E-2</v>
      </c>
      <c r="J79" s="7">
        <f>Table_Data!J79-ExcelData!J79</f>
        <v>1.9000000000005457E-2</v>
      </c>
      <c r="K79" s="7">
        <f>Table_Data!K79-ExcelData!K79</f>
        <v>-0.1039999999999992</v>
      </c>
      <c r="L79" s="7">
        <f>Table_Data!L79-ExcelData!L79</f>
        <v>-0.38730259814219098</v>
      </c>
      <c r="M79" s="7">
        <f>Table_Data!M79-ExcelData!M79</f>
        <v>0.391307008607305</v>
      </c>
    </row>
    <row r="80" spans="1:13" x14ac:dyDescent="0.35">
      <c r="A80" s="6" t="s">
        <v>51</v>
      </c>
      <c r="B80" s="6" t="s">
        <v>52</v>
      </c>
      <c r="C80" s="6" t="s">
        <v>53</v>
      </c>
      <c r="D80" s="6" t="s">
        <v>17</v>
      </c>
      <c r="E80" s="7">
        <f>Table_Data!E80-ExcelData!E80</f>
        <v>-3</v>
      </c>
      <c r="F80" s="7">
        <f>Table_Data!F80-ExcelData!F80</f>
        <v>-3.25</v>
      </c>
      <c r="G80" s="7">
        <f>Table_Data!G80-ExcelData!G80</f>
        <v>-0.25</v>
      </c>
      <c r="H80" s="7">
        <f>Table_Data!H80-ExcelData!H80</f>
        <v>-4.0620000000000118</v>
      </c>
      <c r="I80" s="7">
        <f>Table_Data!I80-ExcelData!I80</f>
        <v>-3.1879999999999882</v>
      </c>
      <c r="J80" s="7">
        <f>Table_Data!J80-ExcelData!J80</f>
        <v>-0.42899999999997362</v>
      </c>
      <c r="K80" s="7">
        <f>Table_Data!K80-ExcelData!K80</f>
        <v>-0.1330000000000382</v>
      </c>
      <c r="L80" s="7">
        <f>Table_Data!L80-ExcelData!L80</f>
        <v>-0.26244431532050072</v>
      </c>
      <c r="M80" s="7">
        <f>Table_Data!M80-ExcelData!M80</f>
        <v>-1.4491424378599405E-2</v>
      </c>
    </row>
    <row r="81" spans="1:13" x14ac:dyDescent="0.35">
      <c r="A81" s="6" t="s">
        <v>51</v>
      </c>
      <c r="B81" s="6" t="s">
        <v>56</v>
      </c>
      <c r="C81" s="6" t="s">
        <v>57</v>
      </c>
      <c r="D81" s="6" t="s">
        <v>17</v>
      </c>
      <c r="E81" s="7">
        <f>Table_Data!E81-ExcelData!E81</f>
        <v>0</v>
      </c>
      <c r="F81" s="7">
        <f>Table_Data!F81-ExcelData!F81</f>
        <v>0</v>
      </c>
      <c r="G81" s="7">
        <f>Table_Data!G81-ExcelData!G81</f>
        <v>0</v>
      </c>
      <c r="H81" s="7">
        <f>Table_Data!H81-ExcelData!H81</f>
        <v>0</v>
      </c>
      <c r="I81" s="7">
        <f>Table_Data!I81-ExcelData!I81</f>
        <v>0</v>
      </c>
      <c r="J81" s="7">
        <f>Table_Data!J81-ExcelData!J81</f>
        <v>0</v>
      </c>
      <c r="K81" s="7">
        <f>Table_Data!K81-ExcelData!K81</f>
        <v>0</v>
      </c>
      <c r="L81" s="7">
        <f>Table_Data!L81-ExcelData!L81</f>
        <v>0</v>
      </c>
      <c r="M81" s="7">
        <f>Table_Data!M81-ExcelData!M81</f>
        <v>0</v>
      </c>
    </row>
    <row r="82" spans="1:13" x14ac:dyDescent="0.35">
      <c r="A82" s="6" t="s">
        <v>51</v>
      </c>
      <c r="B82" s="6" t="s">
        <v>58</v>
      </c>
      <c r="C82" s="6" t="s">
        <v>59</v>
      </c>
      <c r="D82" s="6" t="s">
        <v>17</v>
      </c>
      <c r="E82" s="7">
        <f>Table_Data!E82-ExcelData!E82</f>
        <v>0</v>
      </c>
      <c r="F82" s="7">
        <f>Table_Data!F82-ExcelData!F82</f>
        <v>0</v>
      </c>
      <c r="G82" s="7">
        <f>Table_Data!G82-ExcelData!G82</f>
        <v>0</v>
      </c>
      <c r="H82" s="7">
        <f>Table_Data!H82-ExcelData!H82</f>
        <v>0</v>
      </c>
      <c r="I82" s="7">
        <f>Table_Data!I82-ExcelData!I82</f>
        <v>0</v>
      </c>
      <c r="J82" s="7">
        <f>Table_Data!J82-ExcelData!J82</f>
        <v>0</v>
      </c>
      <c r="K82" s="7">
        <f>Table_Data!K82-ExcelData!K82</f>
        <v>0</v>
      </c>
      <c r="L82" s="7">
        <f>Table_Data!L82-ExcelData!L82</f>
        <v>0</v>
      </c>
      <c r="M82" s="7">
        <f>Table_Data!M82-ExcelData!M82</f>
        <v>0</v>
      </c>
    </row>
    <row r="83" spans="1:13" x14ac:dyDescent="0.35">
      <c r="A83" s="6" t="s">
        <v>51</v>
      </c>
      <c r="B83" s="6" t="s">
        <v>60</v>
      </c>
      <c r="C83" s="6" t="s">
        <v>61</v>
      </c>
      <c r="D83" s="6" t="s">
        <v>17</v>
      </c>
      <c r="E83" s="7">
        <f>Table_Data!E83-ExcelData!E83</f>
        <v>8.3999999999999631E-2</v>
      </c>
      <c r="F83" s="7">
        <f>Table_Data!F83-ExcelData!F83</f>
        <v>-0.34600000000000009</v>
      </c>
      <c r="G83" s="7">
        <f>Table_Data!G83-ExcelData!G83</f>
        <v>-0.43100000000000005</v>
      </c>
      <c r="H83" s="7">
        <f>Table_Data!H83-ExcelData!H83</f>
        <v>-0.41900000000000048</v>
      </c>
      <c r="I83" s="7">
        <f>Table_Data!I83-ExcelData!I83</f>
        <v>0.15700000000000003</v>
      </c>
      <c r="J83" s="7">
        <f>Table_Data!J83-ExcelData!J83</f>
        <v>-9.9000000000000199E-2</v>
      </c>
      <c r="K83" s="7">
        <f>Table_Data!K83-ExcelData!K83</f>
        <v>-4.5999999999999375E-2</v>
      </c>
      <c r="L83" s="7">
        <f>Table_Data!L83-ExcelData!L83</f>
        <v>0.3037322730916201</v>
      </c>
      <c r="M83" s="7">
        <f>Table_Data!M83-ExcelData!M83</f>
        <v>0.5427093260201401</v>
      </c>
    </row>
    <row r="84" spans="1:13" x14ac:dyDescent="0.35">
      <c r="A84" s="6" t="s">
        <v>51</v>
      </c>
      <c r="B84" s="6" t="s">
        <v>62</v>
      </c>
      <c r="C84" s="6" t="s">
        <v>63</v>
      </c>
      <c r="D84" s="6" t="s">
        <v>17</v>
      </c>
      <c r="E84" s="7">
        <f>Table_Data!E84-ExcelData!E84</f>
        <v>0</v>
      </c>
      <c r="F84" s="7">
        <f>Table_Data!F84-ExcelData!F84</f>
        <v>0</v>
      </c>
      <c r="G84" s="7">
        <f>Table_Data!G84-ExcelData!G84</f>
        <v>0</v>
      </c>
      <c r="H84" s="7">
        <f>Table_Data!H84-ExcelData!H84</f>
        <v>0</v>
      </c>
      <c r="I84" s="7">
        <f>Table_Data!I84-ExcelData!I84</f>
        <v>0</v>
      </c>
      <c r="J84" s="7">
        <f>Table_Data!J84-ExcelData!J84</f>
        <v>0</v>
      </c>
      <c r="K84" s="7">
        <f>Table_Data!K84-ExcelData!K84</f>
        <v>0</v>
      </c>
      <c r="L84" s="7">
        <f>Table_Data!L84-ExcelData!L84</f>
        <v>0</v>
      </c>
      <c r="M84" s="7">
        <f>Table_Data!M84-ExcelData!M84</f>
        <v>0</v>
      </c>
    </row>
    <row r="85" spans="1:13" x14ac:dyDescent="0.35">
      <c r="A85" s="6" t="s">
        <v>51</v>
      </c>
      <c r="B85" s="6" t="s">
        <v>64</v>
      </c>
      <c r="C85" s="6" t="s">
        <v>65</v>
      </c>
      <c r="D85" s="6" t="s">
        <v>17</v>
      </c>
      <c r="E85" s="7">
        <f>Table_Data!E85-ExcelData!E85</f>
        <v>0.32900000000000063</v>
      </c>
      <c r="F85" s="7">
        <f>Table_Data!F85-ExcelData!F85</f>
        <v>0.21900000000000119</v>
      </c>
      <c r="G85" s="7">
        <f>Table_Data!G85-ExcelData!G85</f>
        <v>-0.11100000000000021</v>
      </c>
      <c r="H85" s="7">
        <f>Table_Data!H85-ExcelData!H85</f>
        <v>0.13600000000000279</v>
      </c>
      <c r="I85" s="7">
        <f>Table_Data!I85-ExcelData!I85</f>
        <v>-0.58699999999999974</v>
      </c>
      <c r="J85" s="7">
        <f>Table_Data!J85-ExcelData!J85</f>
        <v>3.0000000000001137E-3</v>
      </c>
      <c r="K85" s="7">
        <f>Table_Data!K85-ExcelData!K85</f>
        <v>9.1999999999998749E-2</v>
      </c>
      <c r="L85" s="7">
        <f>Table_Data!L85-ExcelData!L85</f>
        <v>-1.8453196513499748E-2</v>
      </c>
      <c r="M85" s="7">
        <f>Table_Data!M85-ExcelData!M85</f>
        <v>-0.6272200671457</v>
      </c>
    </row>
    <row r="86" spans="1:13" x14ac:dyDescent="0.35">
      <c r="A86" s="6" t="s">
        <v>51</v>
      </c>
      <c r="B86" s="6" t="s">
        <v>66</v>
      </c>
      <c r="C86" s="6" t="s">
        <v>67</v>
      </c>
      <c r="D86" s="6" t="s">
        <v>17</v>
      </c>
      <c r="E86" s="7">
        <f>Table_Data!E86-ExcelData!E86</f>
        <v>-0.22800000000000153</v>
      </c>
      <c r="F86" s="7">
        <f>Table_Data!F86-ExcelData!F86</f>
        <v>0.21699999999999875</v>
      </c>
      <c r="G86" s="7">
        <f>Table_Data!G86-ExcelData!G86</f>
        <v>0.44399999999999995</v>
      </c>
      <c r="H86" s="7">
        <f>Table_Data!H86-ExcelData!H86</f>
        <v>-0.20000000000000284</v>
      </c>
      <c r="I86" s="7">
        <f>Table_Data!I86-ExcelData!I86</f>
        <v>0.18900000000000006</v>
      </c>
      <c r="J86" s="7">
        <f>Table_Data!J86-ExcelData!J86</f>
        <v>-0.10000000000000142</v>
      </c>
      <c r="K86" s="7">
        <f>Table_Data!K86-ExcelData!K86</f>
        <v>4.6999999999997044E-2</v>
      </c>
      <c r="L86" s="7">
        <f>Table_Data!L86-ExcelData!L86</f>
        <v>0.42189215020751991</v>
      </c>
      <c r="M86" s="7">
        <f>Table_Data!M86-ExcelData!M86</f>
        <v>6.6208647341200688E-2</v>
      </c>
    </row>
    <row r="87" spans="1:13" x14ac:dyDescent="0.35">
      <c r="A87" s="6" t="s">
        <v>51</v>
      </c>
      <c r="B87" s="6" t="s">
        <v>68</v>
      </c>
      <c r="C87" s="6" t="s">
        <v>69</v>
      </c>
      <c r="D87" s="6" t="s">
        <v>17</v>
      </c>
      <c r="E87" s="7">
        <f>Table_Data!E87-ExcelData!E87</f>
        <v>0.43000000000000682</v>
      </c>
      <c r="F87" s="7">
        <f>Table_Data!F87-ExcelData!F87</f>
        <v>0.28600000000000136</v>
      </c>
      <c r="G87" s="7">
        <f>Table_Data!G87-ExcelData!G87</f>
        <v>-0.14399999999999991</v>
      </c>
      <c r="H87" s="7">
        <f>Table_Data!H87-ExcelData!H87</f>
        <v>-0.32200000000000273</v>
      </c>
      <c r="I87" s="7">
        <f>Table_Data!I87-ExcelData!I87</f>
        <v>3.7999999999996703E-2</v>
      </c>
      <c r="J87" s="7">
        <f>Table_Data!J87-ExcelData!J87</f>
        <v>-0.15699999999999648</v>
      </c>
      <c r="K87" s="7">
        <f>Table_Data!K87-ExcelData!K87</f>
        <v>2.5999999999996248E-2</v>
      </c>
      <c r="L87" s="7">
        <f>Table_Data!L87-ExcelData!L87</f>
        <v>-0.26527188024333198</v>
      </c>
      <c r="M87" s="7">
        <f>Table_Data!M87-ExcelData!M87</f>
        <v>0.42619167887086695</v>
      </c>
    </row>
    <row r="88" spans="1:13" x14ac:dyDescent="0.35">
      <c r="A88" s="6" t="s">
        <v>51</v>
      </c>
      <c r="B88" s="6" t="s">
        <v>52</v>
      </c>
      <c r="C88" s="6" t="s">
        <v>53</v>
      </c>
      <c r="D88" s="6" t="s">
        <v>18</v>
      </c>
      <c r="E88" s="7">
        <f>Table_Data!E88-ExcelData!E88</f>
        <v>-0.75</v>
      </c>
      <c r="F88" s="7">
        <f>Table_Data!F88-ExcelData!F88</f>
        <v>-0.5</v>
      </c>
      <c r="G88" s="7">
        <f>Table_Data!G88-ExcelData!G88</f>
        <v>0.25</v>
      </c>
      <c r="H88" s="7">
        <f>Table_Data!H88-ExcelData!H88</f>
        <v>-0.6875</v>
      </c>
      <c r="I88" s="7">
        <f>Table_Data!I88-ExcelData!I88</f>
        <v>-1.5625</v>
      </c>
      <c r="J88" s="7">
        <f>Table_Data!J88-ExcelData!J88</f>
        <v>0.42899999999997362</v>
      </c>
      <c r="K88" s="7">
        <f>Table_Data!K88-ExcelData!K88</f>
        <v>-0.39999999999997726</v>
      </c>
      <c r="L88" s="7">
        <f>Table_Data!L88-ExcelData!L88</f>
        <v>-0.43718949609650082</v>
      </c>
      <c r="M88" s="7">
        <f>Table_Data!M88-ExcelData!M88</f>
        <v>-0.10195840904500031</v>
      </c>
    </row>
    <row r="89" spans="1:13" x14ac:dyDescent="0.35">
      <c r="A89" s="6" t="s">
        <v>51</v>
      </c>
      <c r="B89" s="6" t="s">
        <v>56</v>
      </c>
      <c r="C89" s="6" t="s">
        <v>57</v>
      </c>
      <c r="D89" s="6" t="s">
        <v>18</v>
      </c>
      <c r="E89" s="7">
        <f>Table_Data!E89-ExcelData!E89</f>
        <v>0</v>
      </c>
      <c r="F89" s="7">
        <f>Table_Data!F89-ExcelData!F89</f>
        <v>1.8999999999999989E-2</v>
      </c>
      <c r="G89" s="7">
        <f>Table_Data!G89-ExcelData!G89</f>
        <v>1.8999999999999989E-2</v>
      </c>
      <c r="H89" s="7">
        <f>Table_Data!H89-ExcelData!H89</f>
        <v>7.9999999999999793E-3</v>
      </c>
      <c r="I89" s="7">
        <f>Table_Data!I89-ExcelData!I89</f>
        <v>1.100000000000001E-2</v>
      </c>
      <c r="J89" s="7">
        <f>Table_Data!J89-ExcelData!J89</f>
        <v>1.7999999999999999E-2</v>
      </c>
      <c r="K89" s="7">
        <f>Table_Data!K89-ExcelData!K89</f>
        <v>-4.4000000000000004E-2</v>
      </c>
      <c r="L89" s="7">
        <f>Table_Data!L89-ExcelData!L89</f>
        <v>-176.88888888888903</v>
      </c>
      <c r="M89" s="7">
        <f>Table_Data!M89-ExcelData!M89</f>
        <v>-0.63232682060400691</v>
      </c>
    </row>
    <row r="90" spans="1:13" x14ac:dyDescent="0.35">
      <c r="A90" s="6" t="s">
        <v>51</v>
      </c>
      <c r="B90" s="6" t="s">
        <v>58</v>
      </c>
      <c r="C90" s="6" t="s">
        <v>59</v>
      </c>
      <c r="D90" s="6" t="s">
        <v>18</v>
      </c>
      <c r="E90" s="7">
        <f>Table_Data!E90-ExcelData!E90</f>
        <v>4.2000000000000037E-2</v>
      </c>
      <c r="F90" s="7">
        <f>Table_Data!F90-ExcelData!F90</f>
        <v>3.2999999999999918E-2</v>
      </c>
      <c r="G90" s="7">
        <f>Table_Data!G90-ExcelData!G90</f>
        <v>-1.0000000000000009E-2</v>
      </c>
      <c r="H90" s="7">
        <f>Table_Data!H90-ExcelData!H90</f>
        <v>-2.4999999999999911E-2</v>
      </c>
      <c r="I90" s="7">
        <f>Table_Data!I90-ExcelData!I90</f>
        <v>0</v>
      </c>
      <c r="J90" s="7">
        <f>Table_Data!J90-ExcelData!J90</f>
        <v>-3.0000000000000027E-2</v>
      </c>
      <c r="K90" s="7">
        <f>Table_Data!K90-ExcelData!K90</f>
        <v>5.0000000000001155E-3</v>
      </c>
      <c r="L90" s="7">
        <f>Table_Data!L90-ExcelData!L90</f>
        <v>-0.64831705545240048</v>
      </c>
      <c r="M90" s="7">
        <f>Table_Data!M90-ExcelData!M90</f>
        <v>1.6673964890331305</v>
      </c>
    </row>
    <row r="91" spans="1:13" x14ac:dyDescent="0.35">
      <c r="A91" s="6" t="s">
        <v>51</v>
      </c>
      <c r="B91" s="6" t="s">
        <v>60</v>
      </c>
      <c r="C91" s="6" t="s">
        <v>61</v>
      </c>
      <c r="D91" s="6" t="s">
        <v>18</v>
      </c>
      <c r="E91" s="7">
        <f>Table_Data!E91-ExcelData!E91</f>
        <v>-7.0000000000014495E-3</v>
      </c>
      <c r="F91" s="7">
        <f>Table_Data!F91-ExcelData!F91</f>
        <v>-1.4999999999997016E-2</v>
      </c>
      <c r="G91" s="7">
        <f>Table_Data!G91-ExcelData!G91</f>
        <v>-8.0000000000000071E-3</v>
      </c>
      <c r="H91" s="7">
        <f>Table_Data!H91-ExcelData!H91</f>
        <v>-4.5999999999999375E-2</v>
      </c>
      <c r="I91" s="7">
        <f>Table_Data!I91-ExcelData!I91</f>
        <v>2.4000000000000909E-2</v>
      </c>
      <c r="J91" s="7">
        <f>Table_Data!J91-ExcelData!J91</f>
        <v>-0.12399999999999878</v>
      </c>
      <c r="K91" s="7">
        <f>Table_Data!K91-ExcelData!K91</f>
        <v>-6.2999999999998835E-2</v>
      </c>
      <c r="L91" s="7">
        <f>Table_Data!L91-ExcelData!L91</f>
        <v>0.9205884743558399</v>
      </c>
      <c r="M91" s="7">
        <f>Table_Data!M91-ExcelData!M91</f>
        <v>0.26292469397089002</v>
      </c>
    </row>
    <row r="92" spans="1:13" x14ac:dyDescent="0.35">
      <c r="A92" s="6" t="s">
        <v>51</v>
      </c>
      <c r="B92" s="6" t="s">
        <v>62</v>
      </c>
      <c r="C92" s="6" t="s">
        <v>63</v>
      </c>
      <c r="D92" s="6" t="s">
        <v>18</v>
      </c>
      <c r="E92" s="7">
        <f>Table_Data!E92-ExcelData!E92</f>
        <v>0</v>
      </c>
      <c r="F92" s="7">
        <f>Table_Data!F92-ExcelData!F92</f>
        <v>6.9999999999999923E-3</v>
      </c>
      <c r="G92" s="7">
        <f>Table_Data!G92-ExcelData!G92</f>
        <v>6.9999999999999923E-3</v>
      </c>
      <c r="H92" s="7">
        <f>Table_Data!H92-ExcelData!H92</f>
        <v>-1.3000000000000012E-2</v>
      </c>
      <c r="I92" s="7">
        <f>Table_Data!I92-ExcelData!I92</f>
        <v>2.0000000000000004E-2</v>
      </c>
      <c r="J92" s="7">
        <f>Table_Data!J92-ExcelData!J92</f>
        <v>1.0999999999999996E-2</v>
      </c>
      <c r="K92" s="7">
        <f>Table_Data!K92-ExcelData!K92</f>
        <v>-3.3000000000000002E-2</v>
      </c>
      <c r="L92" s="7">
        <f>Table_Data!L92-ExcelData!L92</f>
        <v>0</v>
      </c>
      <c r="M92" s="7">
        <f>Table_Data!M92-ExcelData!M92</f>
        <v>0</v>
      </c>
    </row>
    <row r="93" spans="1:13" x14ac:dyDescent="0.35">
      <c r="A93" s="6" t="s">
        <v>51</v>
      </c>
      <c r="B93" s="6" t="s">
        <v>64</v>
      </c>
      <c r="C93" s="6" t="s">
        <v>65</v>
      </c>
      <c r="D93" s="6" t="s">
        <v>18</v>
      </c>
      <c r="E93" s="7">
        <f>Table_Data!E93-ExcelData!E93</f>
        <v>-1.2000000000000455E-2</v>
      </c>
      <c r="F93" s="7">
        <f>Table_Data!F93-ExcelData!F93</f>
        <v>3.5999999999994259E-2</v>
      </c>
      <c r="G93" s="7">
        <f>Table_Data!G93-ExcelData!G93</f>
        <v>-5.2000000000000046E-2</v>
      </c>
      <c r="H93" s="7">
        <f>Table_Data!H93-ExcelData!H93</f>
        <v>4.700000000000415E-2</v>
      </c>
      <c r="I93" s="7">
        <f>Table_Data!I93-ExcelData!I93</f>
        <v>-2.2000000000002018E-2</v>
      </c>
      <c r="J93" s="7">
        <f>Table_Data!J93-ExcelData!J93</f>
        <v>-8.2999999999998408E-2</v>
      </c>
      <c r="K93" s="7">
        <f>Table_Data!K93-ExcelData!K93</f>
        <v>-2.9000000000003467E-2</v>
      </c>
      <c r="L93" s="7">
        <f>Table_Data!L93-ExcelData!L93</f>
        <v>0.5292413055289904</v>
      </c>
      <c r="M93" s="7">
        <f>Table_Data!M93-ExcelData!M93</f>
        <v>0.63722160055043986</v>
      </c>
    </row>
    <row r="94" spans="1:13" x14ac:dyDescent="0.35">
      <c r="A94" s="6" t="s">
        <v>51</v>
      </c>
      <c r="B94" s="6" t="s">
        <v>66</v>
      </c>
      <c r="C94" s="6" t="s">
        <v>67</v>
      </c>
      <c r="D94" s="6" t="s">
        <v>18</v>
      </c>
      <c r="E94" s="7">
        <f>Table_Data!E94-ExcelData!E94</f>
        <v>-1.0000000000005116E-2</v>
      </c>
      <c r="F94" s="7">
        <f>Table_Data!F94-ExcelData!F94</f>
        <v>0.11899999999999977</v>
      </c>
      <c r="G94" s="7">
        <f>Table_Data!G94-ExcelData!G94</f>
        <v>2.8000000000000025E-2</v>
      </c>
      <c r="H94" s="7">
        <f>Table_Data!H94-ExcelData!H94</f>
        <v>0.11500000000000199</v>
      </c>
      <c r="I94" s="7">
        <f>Table_Data!I94-ExcelData!I94</f>
        <v>-6.0000000000002274E-3</v>
      </c>
      <c r="J94" s="7">
        <f>Table_Data!J94-ExcelData!J94</f>
        <v>-0.10699999999999932</v>
      </c>
      <c r="K94" s="7">
        <f>Table_Data!K94-ExcelData!K94</f>
        <v>5.4000000000002046E-2</v>
      </c>
      <c r="L94" s="7">
        <f>Table_Data!L94-ExcelData!L94</f>
        <v>-0.30779259663523018</v>
      </c>
      <c r="M94" s="7">
        <f>Table_Data!M94-ExcelData!M94</f>
        <v>0.21653066673493004</v>
      </c>
    </row>
    <row r="95" spans="1:13" x14ac:dyDescent="0.35">
      <c r="A95" s="6" t="s">
        <v>51</v>
      </c>
      <c r="B95" s="6" t="s">
        <v>68</v>
      </c>
      <c r="C95" s="6" t="s">
        <v>69</v>
      </c>
      <c r="D95" s="6" t="s">
        <v>18</v>
      </c>
      <c r="E95" s="7">
        <f>Table_Data!E95-ExcelData!E95</f>
        <v>-4.2000000000001592E-2</v>
      </c>
      <c r="F95" s="7">
        <f>Table_Data!F95-ExcelData!F95</f>
        <v>-2.8000000000005798E-2</v>
      </c>
      <c r="G95" s="7">
        <f>Table_Data!G95-ExcelData!G95</f>
        <v>1.4999999999999902E-2</v>
      </c>
      <c r="H95" s="7">
        <f>Table_Data!H95-ExcelData!H95</f>
        <v>-1.6999999999995907E-2</v>
      </c>
      <c r="I95" s="7">
        <f>Table_Data!I95-ExcelData!I95</f>
        <v>-5.2999999999997272E-2</v>
      </c>
      <c r="J95" s="7">
        <f>Table_Data!J95-ExcelData!J95</f>
        <v>-0.11800000000000921</v>
      </c>
      <c r="K95" s="7">
        <f>Table_Data!K95-ExcelData!K95</f>
        <v>1.3999999999995794E-2</v>
      </c>
      <c r="L95" s="7">
        <f>Table_Data!L95-ExcelData!L95</f>
        <v>0.323948055999699</v>
      </c>
      <c r="M95" s="7">
        <f>Table_Data!M95-ExcelData!M95</f>
        <v>7.3629668247893965E-2</v>
      </c>
    </row>
    <row r="96" spans="1:13" x14ac:dyDescent="0.35">
      <c r="A96" s="6" t="s">
        <v>51</v>
      </c>
      <c r="B96" s="6" t="s">
        <v>52</v>
      </c>
      <c r="C96" s="6" t="s">
        <v>53</v>
      </c>
      <c r="D96" s="6" t="s">
        <v>19</v>
      </c>
      <c r="E96" s="7">
        <f>Table_Data!E96-ExcelData!E96</f>
        <v>0</v>
      </c>
      <c r="F96" s="7">
        <f>Table_Data!F96-ExcelData!F96</f>
        <v>-0.25</v>
      </c>
      <c r="G96" s="7">
        <f>Table_Data!G96-ExcelData!G96</f>
        <v>-0.25</v>
      </c>
      <c r="H96" s="7">
        <f>Table_Data!H96-ExcelData!H96</f>
        <v>-0.31200000000001182</v>
      </c>
      <c r="I96" s="7">
        <f>Table_Data!I96-ExcelData!I96</f>
        <v>6.2000000000011823E-2</v>
      </c>
      <c r="J96" s="7">
        <f>Table_Data!J96-ExcelData!J96</f>
        <v>-0.14299999999997226</v>
      </c>
      <c r="K96" s="7">
        <f>Table_Data!K96-ExcelData!K96</f>
        <v>-0.26699999999999591</v>
      </c>
      <c r="L96" s="7">
        <f>Table_Data!L96-ExcelData!L96</f>
        <v>0.340063761955399</v>
      </c>
      <c r="M96" s="7">
        <f>Table_Data!M96-ExcelData!M96</f>
        <v>-9.9089989888700103E-2</v>
      </c>
    </row>
    <row r="97" spans="1:13" x14ac:dyDescent="0.35">
      <c r="A97" s="6" t="s">
        <v>51</v>
      </c>
      <c r="B97" s="6" t="s">
        <v>56</v>
      </c>
      <c r="C97" s="6" t="s">
        <v>57</v>
      </c>
      <c r="D97" s="6" t="s">
        <v>19</v>
      </c>
      <c r="E97" s="7">
        <f>Table_Data!E97-ExcelData!E97</f>
        <v>0</v>
      </c>
      <c r="F97" s="7">
        <f>Table_Data!F97-ExcelData!F97</f>
        <v>0.45900000000000002</v>
      </c>
      <c r="G97" s="7">
        <f>Table_Data!G97-ExcelData!G97</f>
        <v>0.45900000000000002</v>
      </c>
      <c r="H97" s="7">
        <f>Table_Data!H97-ExcelData!H97</f>
        <v>-0.19699999999999995</v>
      </c>
      <c r="I97" s="7">
        <f>Table_Data!I97-ExcelData!I97</f>
        <v>-0.34399999999999997</v>
      </c>
      <c r="J97" s="7">
        <f>Table_Data!J97-ExcelData!J97</f>
        <v>-2.5000000000000008E-2</v>
      </c>
      <c r="K97" s="7">
        <f>Table_Data!K97-ExcelData!K97</f>
        <v>1.1999999999999983E-2</v>
      </c>
      <c r="L97" s="7">
        <f>Table_Data!L97-ExcelData!L97</f>
        <v>-254.84030418250995</v>
      </c>
      <c r="M97" s="7">
        <f>Table_Data!M97-ExcelData!M97</f>
        <v>-2.6037735849059942</v>
      </c>
    </row>
    <row r="98" spans="1:13" x14ac:dyDescent="0.35">
      <c r="A98" s="6" t="s">
        <v>51</v>
      </c>
      <c r="B98" s="6" t="s">
        <v>58</v>
      </c>
      <c r="C98" s="6" t="s">
        <v>59</v>
      </c>
      <c r="D98" s="6" t="s">
        <v>19</v>
      </c>
      <c r="E98" s="7">
        <f>Table_Data!E98-ExcelData!E98</f>
        <v>-8.6999999999999744E-2</v>
      </c>
      <c r="F98" s="7">
        <f>Table_Data!F98-ExcelData!F98</f>
        <v>-0.37400000000000055</v>
      </c>
      <c r="G98" s="7">
        <f>Table_Data!G98-ExcelData!G98</f>
        <v>-0.28699999999999992</v>
      </c>
      <c r="H98" s="7">
        <f>Table_Data!H98-ExcelData!H98</f>
        <v>-0.58999999999999986</v>
      </c>
      <c r="I98" s="7">
        <f>Table_Data!I98-ExcelData!I98</f>
        <v>0.12800000000000011</v>
      </c>
      <c r="J98" s="7">
        <f>Table_Data!J98-ExcelData!J98</f>
        <v>6.2000000000000277E-2</v>
      </c>
      <c r="K98" s="7">
        <f>Table_Data!K98-ExcelData!K98</f>
        <v>-8.6000000000000298E-2</v>
      </c>
      <c r="L98" s="7">
        <f>Table_Data!L98-ExcelData!L98</f>
        <v>-0.65756802538755998</v>
      </c>
      <c r="M98" s="7">
        <f>Table_Data!M98-ExcelData!M98</f>
        <v>0.84549820177535029</v>
      </c>
    </row>
    <row r="99" spans="1:13" x14ac:dyDescent="0.35">
      <c r="A99" s="6" t="s">
        <v>51</v>
      </c>
      <c r="B99" s="6" t="s">
        <v>60</v>
      </c>
      <c r="C99" s="6" t="s">
        <v>61</v>
      </c>
      <c r="D99" s="6" t="s">
        <v>19</v>
      </c>
      <c r="E99" s="7">
        <f>Table_Data!E99-ExcelData!E99</f>
        <v>0.38599999999999923</v>
      </c>
      <c r="F99" s="7">
        <f>Table_Data!F99-ExcelData!F99</f>
        <v>-0.55699999999999861</v>
      </c>
      <c r="G99" s="7">
        <f>Table_Data!G99-ExcelData!G99</f>
        <v>5.7000000000000384E-2</v>
      </c>
      <c r="H99" s="7">
        <f>Table_Data!H99-ExcelData!H99</f>
        <v>-0.51399999999999935</v>
      </c>
      <c r="I99" s="7">
        <f>Table_Data!I99-ExcelData!I99</f>
        <v>0.34299999999999997</v>
      </c>
      <c r="J99" s="7">
        <f>Table_Data!J99-ExcelData!J99</f>
        <v>-0.21000000000000085</v>
      </c>
      <c r="K99" s="7">
        <f>Table_Data!K99-ExcelData!K99</f>
        <v>-0.10099999999999909</v>
      </c>
      <c r="L99" s="7">
        <f>Table_Data!L99-ExcelData!L99</f>
        <v>0.99842144034800029</v>
      </c>
      <c r="M99" s="7">
        <f>Table_Data!M99-ExcelData!M99</f>
        <v>0.70285431701928047</v>
      </c>
    </row>
    <row r="100" spans="1:13" x14ac:dyDescent="0.35">
      <c r="A100" s="6" t="s">
        <v>51</v>
      </c>
      <c r="B100" s="6" t="s">
        <v>62</v>
      </c>
      <c r="C100" s="6" t="s">
        <v>63</v>
      </c>
      <c r="D100" s="6" t="s">
        <v>19</v>
      </c>
      <c r="E100" s="7">
        <f>Table_Data!E100-ExcelData!E100</f>
        <v>0</v>
      </c>
      <c r="F100" s="7">
        <f>Table_Data!F100-ExcelData!F100</f>
        <v>0.41099999999999998</v>
      </c>
      <c r="G100" s="7">
        <f>Table_Data!G100-ExcelData!G100</f>
        <v>0.41099999999999998</v>
      </c>
      <c r="H100" s="7">
        <f>Table_Data!H100-ExcelData!H100</f>
        <v>-0.28100000000000003</v>
      </c>
      <c r="I100" s="7">
        <f>Table_Data!I100-ExcelData!I100</f>
        <v>-0.308</v>
      </c>
      <c r="J100" s="7">
        <f>Table_Data!J100-ExcelData!J100</f>
        <v>1.0000000000000009E-3</v>
      </c>
      <c r="K100" s="7">
        <f>Table_Data!K100-ExcelData!K100</f>
        <v>4.5999999999999985E-2</v>
      </c>
      <c r="L100" s="7">
        <f>Table_Data!L100-ExcelData!L100</f>
        <v>0</v>
      </c>
      <c r="M100" s="7">
        <f>Table_Data!M100-ExcelData!M100</f>
        <v>0</v>
      </c>
    </row>
    <row r="101" spans="1:13" x14ac:dyDescent="0.35">
      <c r="A101" s="6" t="s">
        <v>51</v>
      </c>
      <c r="B101" s="6" t="s">
        <v>64</v>
      </c>
      <c r="C101" s="6" t="s">
        <v>65</v>
      </c>
      <c r="D101" s="6" t="s">
        <v>19</v>
      </c>
      <c r="E101" s="7">
        <f>Table_Data!E101-ExcelData!E101</f>
        <v>0.46399999999999864</v>
      </c>
      <c r="F101" s="7">
        <f>Table_Data!F101-ExcelData!F101</f>
        <v>-8.100000000000307E-2</v>
      </c>
      <c r="G101" s="7">
        <f>Table_Data!G101-ExcelData!G101</f>
        <v>0.45500000000000007</v>
      </c>
      <c r="H101" s="7">
        <f>Table_Data!H101-ExcelData!H101</f>
        <v>-0.49000000000000199</v>
      </c>
      <c r="I101" s="7">
        <f>Table_Data!I101-ExcelData!I101</f>
        <v>-0.12699999999999889</v>
      </c>
      <c r="J101" s="7">
        <f>Table_Data!J101-ExcelData!J101</f>
        <v>-0.2120000000000033</v>
      </c>
      <c r="K101" s="7">
        <f>Table_Data!K101-ExcelData!K101</f>
        <v>-0.46600000000000108</v>
      </c>
      <c r="L101" s="7">
        <f>Table_Data!L101-ExcelData!L101</f>
        <v>0.97272049949240014</v>
      </c>
      <c r="M101" s="7">
        <f>Table_Data!M101-ExcelData!M101</f>
        <v>1.4507187178112799</v>
      </c>
    </row>
    <row r="102" spans="1:13" x14ac:dyDescent="0.35">
      <c r="A102" s="6" t="s">
        <v>51</v>
      </c>
      <c r="B102" s="6" t="s">
        <v>66</v>
      </c>
      <c r="C102" s="6" t="s">
        <v>67</v>
      </c>
      <c r="D102" s="6" t="s">
        <v>19</v>
      </c>
      <c r="E102" s="7">
        <f>Table_Data!E102-ExcelData!E102</f>
        <v>4.0000000000013358E-3</v>
      </c>
      <c r="F102" s="7">
        <f>Table_Data!F102-ExcelData!F102</f>
        <v>-4.8999999999999488E-2</v>
      </c>
      <c r="G102" s="7">
        <f>Table_Data!G102-ExcelData!G102</f>
        <v>-5.2999999999999936E-2</v>
      </c>
      <c r="H102" s="7">
        <f>Table_Data!H102-ExcelData!H102</f>
        <v>-0.33899999999999864</v>
      </c>
      <c r="I102" s="7">
        <f>Table_Data!I102-ExcelData!I102</f>
        <v>0.29400000000000048</v>
      </c>
      <c r="J102" s="7">
        <f>Table_Data!J102-ExcelData!J102</f>
        <v>-9.7000000000001307E-2</v>
      </c>
      <c r="K102" s="7">
        <f>Table_Data!K102-ExcelData!K102</f>
        <v>8.49999999999973E-2</v>
      </c>
      <c r="L102" s="7">
        <f>Table_Data!L102-ExcelData!L102</f>
        <v>4.3092464246800688E-2</v>
      </c>
      <c r="M102" s="7">
        <f>Table_Data!M102-ExcelData!M102</f>
        <v>-0.55094023971869888</v>
      </c>
    </row>
    <row r="103" spans="1:13" x14ac:dyDescent="0.35">
      <c r="A103" s="6" t="s">
        <v>51</v>
      </c>
      <c r="B103" s="6" t="s">
        <v>68</v>
      </c>
      <c r="C103" s="6" t="s">
        <v>69</v>
      </c>
      <c r="D103" s="6" t="s">
        <v>19</v>
      </c>
      <c r="E103" s="7">
        <f>Table_Data!E103-ExcelData!E103</f>
        <v>-0.26399999999999579</v>
      </c>
      <c r="F103" s="7">
        <f>Table_Data!F103-ExcelData!F103</f>
        <v>0.36700000000000443</v>
      </c>
      <c r="G103" s="7">
        <f>Table_Data!G103-ExcelData!G103</f>
        <v>-0.36900000000000022</v>
      </c>
      <c r="H103" s="7">
        <f>Table_Data!H103-ExcelData!H103</f>
        <v>0.34000000000000341</v>
      </c>
      <c r="I103" s="7">
        <f>Table_Data!I103-ExcelData!I103</f>
        <v>-0.23699999999999477</v>
      </c>
      <c r="J103" s="7">
        <f>Table_Data!J103-ExcelData!J103</f>
        <v>-0.17899999999998784</v>
      </c>
      <c r="K103" s="7">
        <f>Table_Data!K103-ExcelData!K103</f>
        <v>-7.899999999999352E-2</v>
      </c>
      <c r="L103" s="7">
        <f>Table_Data!L103-ExcelData!L103</f>
        <v>0.21244296353395997</v>
      </c>
      <c r="M103" s="7">
        <f>Table_Data!M103-ExcelData!M103</f>
        <v>0.10586713902262002</v>
      </c>
    </row>
    <row r="104" spans="1:13" x14ac:dyDescent="0.35">
      <c r="E104" s="7"/>
      <c r="F104" s="7"/>
      <c r="G104" s="7"/>
      <c r="H104" s="7"/>
      <c r="I104" s="7"/>
      <c r="J104" s="7"/>
      <c r="K104" s="7"/>
      <c r="L104" s="7"/>
      <c r="M104" s="7"/>
    </row>
    <row r="105" spans="1:13" x14ac:dyDescent="0.35">
      <c r="E105" s="7"/>
      <c r="F105" s="7"/>
      <c r="G105" s="7"/>
      <c r="H105" s="7"/>
      <c r="I105" s="7"/>
      <c r="J105" s="7"/>
      <c r="K105" s="7"/>
      <c r="L105" s="7"/>
      <c r="M105" s="7"/>
    </row>
    <row r="106" spans="1:13" x14ac:dyDescent="0.35">
      <c r="E106" s="7"/>
      <c r="F106" s="7"/>
      <c r="G106" s="7"/>
      <c r="H106" s="7"/>
      <c r="I106" s="7"/>
      <c r="J106" s="7"/>
      <c r="K106" s="7"/>
      <c r="L106" s="7"/>
      <c r="M106" s="7"/>
    </row>
    <row r="107" spans="1:13" x14ac:dyDescent="0.35">
      <c r="E107" s="7"/>
      <c r="F107" s="7"/>
      <c r="G107" s="7"/>
      <c r="H107" s="7"/>
      <c r="I107" s="7"/>
      <c r="J107" s="7"/>
      <c r="K107" s="7"/>
      <c r="L107" s="7"/>
      <c r="M107" s="7"/>
    </row>
    <row r="108" spans="1:13" x14ac:dyDescent="0.35">
      <c r="E108" s="7"/>
      <c r="F108" s="7"/>
      <c r="G108" s="7"/>
      <c r="H108" s="7"/>
      <c r="I108" s="7"/>
      <c r="J108" s="7"/>
      <c r="K108" s="7"/>
      <c r="L108" s="7"/>
      <c r="M108" s="7"/>
    </row>
    <row r="109" spans="1:13" x14ac:dyDescent="0.35">
      <c r="E109" s="7"/>
      <c r="F109" s="7"/>
      <c r="G109" s="7"/>
      <c r="H109" s="7"/>
      <c r="I109" s="7"/>
      <c r="J109" s="7"/>
      <c r="K109" s="7"/>
      <c r="L109" s="7"/>
      <c r="M109" s="7"/>
    </row>
    <row r="110" spans="1:13" x14ac:dyDescent="0.35">
      <c r="E110" s="7"/>
      <c r="F110" s="7"/>
      <c r="G110" s="7"/>
      <c r="H110" s="7"/>
      <c r="I110" s="7"/>
      <c r="J110" s="7"/>
      <c r="K110" s="7"/>
      <c r="L110" s="7"/>
      <c r="M110" s="7"/>
    </row>
    <row r="111" spans="1:13" x14ac:dyDescent="0.35">
      <c r="E111" s="7"/>
      <c r="F111" s="7"/>
      <c r="G111" s="7"/>
      <c r="H111" s="7"/>
      <c r="I111" s="7"/>
      <c r="J111" s="7"/>
      <c r="K111" s="7"/>
      <c r="L111" s="7"/>
      <c r="M111" s="7"/>
    </row>
    <row r="112" spans="1:13" x14ac:dyDescent="0.35">
      <c r="E112" s="7"/>
      <c r="F112" s="7"/>
      <c r="G112" s="7"/>
      <c r="H112" s="7"/>
      <c r="I112" s="7"/>
      <c r="J112" s="7"/>
      <c r="K112" s="7"/>
      <c r="L112" s="7"/>
      <c r="M112" s="7"/>
    </row>
    <row r="113" spans="5:13" x14ac:dyDescent="0.35">
      <c r="E113" s="7"/>
      <c r="F113" s="7"/>
      <c r="G113" s="7"/>
      <c r="H113" s="7"/>
      <c r="I113" s="7"/>
      <c r="J113" s="7"/>
      <c r="K113" s="7"/>
      <c r="L113" s="7"/>
      <c r="M113" s="7"/>
    </row>
    <row r="114" spans="5:13" x14ac:dyDescent="0.35">
      <c r="E114" s="7"/>
      <c r="F114" s="7"/>
      <c r="G114" s="7"/>
      <c r="H114" s="7"/>
      <c r="I114" s="7"/>
      <c r="J114" s="7"/>
      <c r="K114" s="7"/>
      <c r="L114" s="7"/>
      <c r="M114" s="7"/>
    </row>
    <row r="115" spans="5:13" x14ac:dyDescent="0.35">
      <c r="E115" s="7"/>
      <c r="F115" s="7"/>
      <c r="G115" s="7"/>
      <c r="H115" s="7"/>
      <c r="I115" s="7"/>
      <c r="J115" s="7"/>
      <c r="K115" s="7"/>
      <c r="L115" s="7"/>
      <c r="M115" s="7"/>
    </row>
    <row r="116" spans="5:13" x14ac:dyDescent="0.35">
      <c r="E116" s="7"/>
      <c r="F116" s="7"/>
      <c r="G116" s="7"/>
      <c r="H116" s="7"/>
      <c r="I116" s="7"/>
      <c r="J116" s="7"/>
      <c r="K116" s="7"/>
      <c r="L116" s="7"/>
      <c r="M116" s="7"/>
    </row>
    <row r="117" spans="5:13" x14ac:dyDescent="0.35">
      <c r="E117" s="7"/>
      <c r="F117" s="7"/>
      <c r="G117" s="7"/>
      <c r="H117" s="7"/>
      <c r="I117" s="7"/>
      <c r="J117" s="7"/>
      <c r="K117" s="7"/>
      <c r="L117" s="7"/>
      <c r="M117" s="7"/>
    </row>
    <row r="118" spans="5:13" x14ac:dyDescent="0.35">
      <c r="E118" s="7"/>
      <c r="F118" s="7"/>
      <c r="G118" s="7"/>
      <c r="H118" s="7"/>
      <c r="I118" s="7"/>
      <c r="J118" s="7"/>
      <c r="K118" s="7"/>
      <c r="L118" s="7"/>
      <c r="M118" s="7"/>
    </row>
    <row r="119" spans="5:13" x14ac:dyDescent="0.35">
      <c r="E119" s="7"/>
      <c r="F119" s="7"/>
      <c r="G119" s="7"/>
      <c r="H119" s="7"/>
      <c r="I119" s="7"/>
      <c r="J119" s="7"/>
      <c r="K119" s="7"/>
      <c r="L119" s="7"/>
      <c r="M119" s="7"/>
    </row>
    <row r="120" spans="5:13" x14ac:dyDescent="0.35">
      <c r="E120" s="7"/>
      <c r="F120" s="7"/>
      <c r="G120" s="7"/>
      <c r="H120" s="7"/>
      <c r="I120" s="7"/>
      <c r="J120" s="7"/>
      <c r="K120" s="7"/>
      <c r="L120" s="7"/>
      <c r="M120" s="7"/>
    </row>
    <row r="121" spans="5:13" x14ac:dyDescent="0.35">
      <c r="E121" s="7"/>
      <c r="F121" s="7"/>
      <c r="G121" s="7"/>
      <c r="H121" s="7"/>
      <c r="I121" s="7"/>
      <c r="J121" s="7"/>
      <c r="K121" s="7"/>
      <c r="L121" s="7"/>
      <c r="M121" s="7"/>
    </row>
    <row r="122" spans="5:13" x14ac:dyDescent="0.35">
      <c r="E122" s="7"/>
      <c r="F122" s="7"/>
      <c r="G122" s="7"/>
      <c r="H122" s="7"/>
      <c r="I122" s="7"/>
      <c r="J122" s="7"/>
      <c r="K122" s="7"/>
      <c r="L122" s="7"/>
      <c r="M122" s="7"/>
    </row>
    <row r="123" spans="5:13" x14ac:dyDescent="0.35">
      <c r="E123" s="7"/>
      <c r="F123" s="7"/>
      <c r="G123" s="7"/>
      <c r="H123" s="7"/>
      <c r="I123" s="7"/>
      <c r="J123" s="7"/>
      <c r="K123" s="7"/>
      <c r="L123" s="7"/>
      <c r="M123" s="7"/>
    </row>
    <row r="124" spans="5:13" x14ac:dyDescent="0.35">
      <c r="E124" s="7"/>
      <c r="F124" s="7"/>
      <c r="G124" s="7"/>
      <c r="H124" s="7"/>
      <c r="I124" s="7"/>
      <c r="J124" s="7"/>
      <c r="K124" s="7"/>
      <c r="L124" s="7"/>
      <c r="M124" s="7"/>
    </row>
    <row r="125" spans="5:13" x14ac:dyDescent="0.35">
      <c r="E125" s="7"/>
      <c r="F125" s="7"/>
      <c r="G125" s="7"/>
      <c r="H125" s="7"/>
      <c r="I125" s="7"/>
      <c r="J125" s="7"/>
      <c r="K125" s="7"/>
      <c r="L125" s="7"/>
      <c r="M125" s="7"/>
    </row>
    <row r="126" spans="5:13" x14ac:dyDescent="0.35">
      <c r="E126" s="7"/>
      <c r="F126" s="7"/>
      <c r="G126" s="7"/>
      <c r="H126" s="7"/>
      <c r="I126" s="7"/>
      <c r="J126" s="7"/>
      <c r="K126" s="7"/>
      <c r="L126" s="7"/>
      <c r="M126" s="7"/>
    </row>
    <row r="127" spans="5:13" x14ac:dyDescent="0.35">
      <c r="E127" s="7"/>
      <c r="F127" s="7"/>
      <c r="G127" s="7"/>
      <c r="H127" s="7"/>
      <c r="I127" s="7"/>
      <c r="J127" s="7"/>
      <c r="K127" s="7"/>
      <c r="L127" s="7"/>
      <c r="M127" s="7"/>
    </row>
    <row r="128" spans="5:13" x14ac:dyDescent="0.35">
      <c r="E128" s="7"/>
      <c r="F128" s="7"/>
      <c r="G128" s="7"/>
      <c r="H128" s="7"/>
      <c r="I128" s="7"/>
      <c r="J128" s="7"/>
      <c r="K128" s="7"/>
      <c r="L128" s="7"/>
      <c r="M128" s="7"/>
    </row>
    <row r="129" spans="5:13" x14ac:dyDescent="0.35">
      <c r="E129" s="7"/>
      <c r="F129" s="7"/>
      <c r="G129" s="7"/>
      <c r="H129" s="7"/>
      <c r="I129" s="7"/>
      <c r="J129" s="7"/>
      <c r="K129" s="7"/>
      <c r="L129" s="7"/>
      <c r="M129" s="7"/>
    </row>
    <row r="130" spans="5:13" x14ac:dyDescent="0.35">
      <c r="E130" s="7"/>
      <c r="F130" s="7"/>
      <c r="G130" s="7"/>
      <c r="H130" s="7"/>
      <c r="I130" s="7"/>
      <c r="J130" s="7"/>
      <c r="K130" s="7"/>
      <c r="L130" s="7"/>
      <c r="M130" s="7"/>
    </row>
    <row r="131" spans="5:13" x14ac:dyDescent="0.35">
      <c r="E131" s="7"/>
      <c r="F131" s="7"/>
      <c r="G131" s="7"/>
      <c r="H131" s="7"/>
      <c r="I131" s="7"/>
      <c r="J131" s="7"/>
      <c r="K131" s="7"/>
      <c r="L131" s="7"/>
      <c r="M131" s="7"/>
    </row>
    <row r="132" spans="5:13" x14ac:dyDescent="0.35">
      <c r="E132" s="7"/>
      <c r="F132" s="7"/>
      <c r="G132" s="7"/>
      <c r="H132" s="7"/>
      <c r="I132" s="7"/>
      <c r="J132" s="7"/>
      <c r="K132" s="7"/>
      <c r="L132" s="7"/>
      <c r="M132" s="7"/>
    </row>
    <row r="133" spans="5:13" x14ac:dyDescent="0.35">
      <c r="E133" s="7"/>
      <c r="F133" s="7"/>
      <c r="G133" s="7"/>
      <c r="H133" s="7"/>
      <c r="I133" s="7"/>
      <c r="J133" s="7"/>
      <c r="K133" s="7"/>
      <c r="L133" s="7"/>
      <c r="M133" s="7"/>
    </row>
    <row r="134" spans="5:13" x14ac:dyDescent="0.35">
      <c r="E134" s="7"/>
      <c r="F134" s="7"/>
      <c r="G134" s="7"/>
      <c r="H134" s="7"/>
      <c r="I134" s="7"/>
      <c r="J134" s="7"/>
      <c r="K134" s="7"/>
      <c r="L134" s="7"/>
      <c r="M134" s="7"/>
    </row>
    <row r="135" spans="5:13" x14ac:dyDescent="0.35">
      <c r="E135" s="7"/>
      <c r="F135" s="7"/>
      <c r="G135" s="7"/>
      <c r="H135" s="7"/>
      <c r="I135" s="7"/>
      <c r="J135" s="7"/>
      <c r="K135" s="7"/>
      <c r="L135" s="7"/>
      <c r="M135" s="7"/>
    </row>
    <row r="136" spans="5:13" x14ac:dyDescent="0.35">
      <c r="E136" s="7"/>
      <c r="F136" s="7"/>
      <c r="G136" s="7"/>
      <c r="H136" s="7"/>
      <c r="I136" s="7"/>
      <c r="J136" s="7"/>
      <c r="K136" s="7"/>
      <c r="L136" s="7"/>
      <c r="M136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F6" sqref="F6"/>
    </sheetView>
  </sheetViews>
  <sheetFormatPr defaultRowHeight="14.5" x14ac:dyDescent="0.35"/>
  <cols>
    <col min="1" max="1" width="27.36328125" bestFit="1" customWidth="1"/>
    <col min="2" max="2" width="27.36328125" customWidth="1"/>
    <col min="3" max="3" width="10.26953125" bestFit="1" customWidth="1"/>
    <col min="11" max="11" width="19.08984375" bestFit="1" customWidth="1"/>
  </cols>
  <sheetData>
    <row r="1" spans="1:17" x14ac:dyDescent="0.35">
      <c r="A1" t="s">
        <v>88</v>
      </c>
      <c r="K1" t="s">
        <v>89</v>
      </c>
    </row>
    <row r="2" spans="1:17" x14ac:dyDescent="0.35">
      <c r="A2" t="s">
        <v>95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M2" t="s">
        <v>4</v>
      </c>
      <c r="N2" t="s">
        <v>5</v>
      </c>
      <c r="O2" t="s">
        <v>6</v>
      </c>
      <c r="P2" t="s">
        <v>7</v>
      </c>
      <c r="Q2" t="s">
        <v>8</v>
      </c>
    </row>
    <row r="3" spans="1:17" x14ac:dyDescent="0.35">
      <c r="A3" t="s">
        <v>38</v>
      </c>
      <c r="B3" t="s">
        <v>17</v>
      </c>
      <c r="C3">
        <v>3158.25</v>
      </c>
      <c r="D3">
        <v>3441.5</v>
      </c>
      <c r="E3">
        <v>283.25</v>
      </c>
      <c r="F3">
        <f>D3+(1.25*E3)</f>
        <v>3795.5625</v>
      </c>
      <c r="G3">
        <f>C3-(1.25*E3)</f>
        <v>2804.1875</v>
      </c>
      <c r="K3" t="s">
        <v>38</v>
      </c>
      <c r="L3" t="s">
        <v>17</v>
      </c>
      <c r="M3">
        <v>3157</v>
      </c>
      <c r="N3">
        <v>3444</v>
      </c>
      <c r="O3">
        <f>N3-M3</f>
        <v>287</v>
      </c>
      <c r="P3">
        <f>N3+(1.25*O3)</f>
        <v>3802.75</v>
      </c>
      <c r="Q3">
        <f>M3-(1.25*O3)</f>
        <v>2798.25</v>
      </c>
    </row>
    <row r="4" spans="1:17" x14ac:dyDescent="0.35">
      <c r="A4" t="s">
        <v>38</v>
      </c>
      <c r="B4" t="s">
        <v>18</v>
      </c>
      <c r="C4">
        <v>4676.5</v>
      </c>
      <c r="D4">
        <v>5158.25</v>
      </c>
      <c r="E4">
        <v>481.75</v>
      </c>
      <c r="F4">
        <f>D4+(1.25*E4)</f>
        <v>5760.4375</v>
      </c>
      <c r="G4">
        <f>C4-(1.25*E4)</f>
        <v>4074.3125</v>
      </c>
      <c r="K4" t="s">
        <v>38</v>
      </c>
      <c r="L4" t="s">
        <v>18</v>
      </c>
      <c r="M4">
        <v>4672</v>
      </c>
      <c r="N4">
        <v>5159</v>
      </c>
      <c r="O4">
        <v>487</v>
      </c>
      <c r="P4">
        <f>N4+(1.25*O4)</f>
        <v>5767.75</v>
      </c>
      <c r="Q4">
        <f>M4-(1.25*O4)</f>
        <v>4063.25</v>
      </c>
    </row>
    <row r="5" spans="1:17" x14ac:dyDescent="0.35">
      <c r="A5" t="s">
        <v>46</v>
      </c>
      <c r="B5" t="s">
        <v>17</v>
      </c>
      <c r="C5">
        <v>4866.5</v>
      </c>
      <c r="D5">
        <v>5387.25</v>
      </c>
      <c r="E5">
        <v>520.75</v>
      </c>
      <c r="F5">
        <f t="shared" ref="F5:F8" si="0">D5+(1.25*E5)</f>
        <v>6038.1875</v>
      </c>
      <c r="G5">
        <f t="shared" ref="G5:G8" si="1">C5-(1.25*E5)</f>
        <v>4215.5625</v>
      </c>
    </row>
    <row r="6" spans="1:17" x14ac:dyDescent="0.35">
      <c r="A6" t="s">
        <v>46</v>
      </c>
      <c r="B6" t="s">
        <v>18</v>
      </c>
      <c r="C6">
        <v>6552.75</v>
      </c>
      <c r="D6">
        <v>7198.5</v>
      </c>
      <c r="E6">
        <v>645.75</v>
      </c>
      <c r="F6">
        <f t="shared" si="0"/>
        <v>8005.6875</v>
      </c>
      <c r="G6">
        <f t="shared" si="1"/>
        <v>5745.5625</v>
      </c>
    </row>
    <row r="7" spans="1:17" x14ac:dyDescent="0.35">
      <c r="A7" t="s">
        <v>53</v>
      </c>
      <c r="B7" t="s">
        <v>17</v>
      </c>
      <c r="C7">
        <v>641</v>
      </c>
      <c r="D7">
        <v>758.75</v>
      </c>
      <c r="E7">
        <v>117.75</v>
      </c>
      <c r="F7">
        <f t="shared" si="0"/>
        <v>905.9375</v>
      </c>
      <c r="G7">
        <f t="shared" si="1"/>
        <v>493.8125</v>
      </c>
    </row>
    <row r="8" spans="1:17" x14ac:dyDescent="0.35">
      <c r="A8" t="s">
        <v>53</v>
      </c>
      <c r="B8" t="s">
        <v>18</v>
      </c>
      <c r="C8">
        <v>871.25</v>
      </c>
      <c r="D8">
        <v>1009.5</v>
      </c>
      <c r="E8">
        <v>138.25</v>
      </c>
      <c r="F8">
        <f t="shared" si="0"/>
        <v>1182.3125</v>
      </c>
      <c r="G8">
        <f t="shared" si="1"/>
        <v>698.4375</v>
      </c>
    </row>
    <row r="11" spans="1:17" x14ac:dyDescent="0.35">
      <c r="C11">
        <v>871.25</v>
      </c>
      <c r="D11">
        <v>1009.5</v>
      </c>
      <c r="E11">
        <v>138.25</v>
      </c>
      <c r="F11">
        <f>D11+(0.75*E11)</f>
        <v>1113.1875</v>
      </c>
      <c r="G11">
        <f>C11-(0.75*E11)</f>
        <v>767.5625</v>
      </c>
    </row>
    <row r="18" spans="1:17" x14ac:dyDescent="0.35">
      <c r="A18" t="s">
        <v>16</v>
      </c>
      <c r="B18" t="s">
        <v>90</v>
      </c>
      <c r="C18">
        <v>54.7</v>
      </c>
      <c r="D18">
        <v>70.599999999999994</v>
      </c>
      <c r="E18">
        <f>D18-C18</f>
        <v>15.899999999999991</v>
      </c>
      <c r="F18">
        <f>D18+(0.75*E18)</f>
        <v>82.524999999999991</v>
      </c>
      <c r="G18">
        <f>C18-(0.75*E18)</f>
        <v>42.775000000000006</v>
      </c>
      <c r="K18" t="s">
        <v>38</v>
      </c>
      <c r="L18">
        <v>54.7</v>
      </c>
      <c r="M18">
        <v>70.7</v>
      </c>
      <c r="N18">
        <f>M18-L18</f>
        <v>16</v>
      </c>
    </row>
    <row r="19" spans="1:17" x14ac:dyDescent="0.35">
      <c r="C19">
        <v>54.7</v>
      </c>
      <c r="D19">
        <v>70.599999999999994</v>
      </c>
      <c r="E19">
        <f>D19-C19</f>
        <v>15.899999999999991</v>
      </c>
      <c r="F19">
        <f>D19+(1.25*E19)</f>
        <v>90.47499999999998</v>
      </c>
      <c r="G19">
        <f>C19-(1.25*E19)</f>
        <v>34.825000000000017</v>
      </c>
    </row>
    <row r="21" spans="1:17" x14ac:dyDescent="0.35">
      <c r="C21" t="s">
        <v>9</v>
      </c>
      <c r="D21" t="s">
        <v>91</v>
      </c>
      <c r="E21" t="s">
        <v>92</v>
      </c>
      <c r="F21" t="s">
        <v>93</v>
      </c>
      <c r="G21" t="s">
        <v>94</v>
      </c>
      <c r="M21" t="s">
        <v>9</v>
      </c>
      <c r="N21" t="s">
        <v>91</v>
      </c>
      <c r="O21" t="s">
        <v>92</v>
      </c>
      <c r="P21" t="s">
        <v>93</v>
      </c>
      <c r="Q21" t="s">
        <v>94</v>
      </c>
    </row>
    <row r="22" spans="1:17" x14ac:dyDescent="0.35">
      <c r="A22" t="s">
        <v>57</v>
      </c>
      <c r="B22" t="s">
        <v>90</v>
      </c>
      <c r="C22">
        <v>0.11899999999999999</v>
      </c>
      <c r="D22">
        <v>1.7999999999999999E-2</v>
      </c>
      <c r="E22">
        <v>5.6000000000000001E-2</v>
      </c>
      <c r="F22">
        <f>(C22-D22)/D22*100</f>
        <v>561.11111111111109</v>
      </c>
      <c r="G22">
        <f>(C22-E22)/E22*100</f>
        <v>112.5</v>
      </c>
      <c r="K22" t="s">
        <v>57</v>
      </c>
      <c r="L22" t="s">
        <v>90</v>
      </c>
      <c r="M22">
        <v>0.11899999999999999</v>
      </c>
      <c r="N22">
        <v>1.4E-2</v>
      </c>
      <c r="O22">
        <v>5.6000000000000001E-2</v>
      </c>
      <c r="P22">
        <f>(M22-N22)/N22*100</f>
        <v>750</v>
      </c>
      <c r="Q22">
        <f>(M22-O22)/O22*100</f>
        <v>112.5</v>
      </c>
    </row>
    <row r="23" spans="1:17" x14ac:dyDescent="0.35">
      <c r="A23" t="s">
        <v>57</v>
      </c>
      <c r="B23" t="s">
        <v>19</v>
      </c>
      <c r="C23">
        <v>0.46300000000000002</v>
      </c>
      <c r="D23">
        <v>7.4999999999999997E-2</v>
      </c>
      <c r="E23">
        <v>0.21199999999999999</v>
      </c>
      <c r="F23">
        <f>(C23-D23)/D23*100</f>
        <v>517.33333333333337</v>
      </c>
      <c r="G23">
        <f>(C23-E23)/E23*100</f>
        <v>118.39622641509435</v>
      </c>
      <c r="K23" t="s">
        <v>57</v>
      </c>
      <c r="L23" t="s">
        <v>19</v>
      </c>
      <c r="M23">
        <v>0.46300000000000002</v>
      </c>
      <c r="N23">
        <v>5.2999999999999999E-2</v>
      </c>
      <c r="O23">
        <v>2.1000000000000001E-2</v>
      </c>
      <c r="P23">
        <f>(M23-N23)/N23*100</f>
        <v>773.58490566037744</v>
      </c>
      <c r="Q23">
        <f>(M23-O23)/O23*100</f>
        <v>2104.7619047619046</v>
      </c>
    </row>
    <row r="26" spans="1:17" ht="15" customHeigh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Table_Data</vt:lpstr>
      <vt:lpstr>ExcelData</vt:lpstr>
      <vt:lpstr>Comparison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Gokul 02</dc:creator>
  <cp:lastModifiedBy>Gokul 02</cp:lastModifiedBy>
  <dcterms:created xsi:type="dcterms:W3CDTF">2025-01-21T07:49:08Z</dcterms:created>
  <dcterms:modified xsi:type="dcterms:W3CDTF">2025-01-31T08:18:13Z</dcterms:modified>
</cp:coreProperties>
</file>