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D:\DATA ANALYSIS\Data Ana\Excal\Project\"/>
    </mc:Choice>
  </mc:AlternateContent>
  <xr:revisionPtr revIDLastSave="0" documentId="13_ncr:1_{F32F1734-A334-4805-9A95-8DEE98C0E1B5}" xr6:coauthVersionLast="36" xr6:coauthVersionMax="36" xr10:uidLastSave="{00000000-0000-0000-0000-000000000000}"/>
  <bookViews>
    <workbookView xWindow="0" yWindow="0" windowWidth="10944" windowHeight="7404" xr2:uid="{AAB02B62-60D2-4302-9474-DA16EC92B2A8}"/>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2" i="1" l="1"/>
  <c r="U11" i="1"/>
  <c r="U10" i="1"/>
  <c r="U9" i="1"/>
  <c r="U8" i="1"/>
  <c r="U7" i="1"/>
  <c r="U6" i="1"/>
  <c r="T12" i="1"/>
  <c r="T11" i="1"/>
  <c r="T10" i="1"/>
  <c r="T9" i="1"/>
  <c r="T8" i="1"/>
  <c r="T7" i="1"/>
  <c r="T6" i="1"/>
  <c r="N12" i="1"/>
  <c r="N11" i="1"/>
  <c r="N10" i="1"/>
  <c r="N9" i="1"/>
  <c r="N8" i="1"/>
  <c r="N7" i="1"/>
  <c r="N6" i="1"/>
  <c r="O12" i="1"/>
  <c r="O11" i="1"/>
  <c r="O10" i="1"/>
  <c r="O9" i="1"/>
  <c r="O8" i="1"/>
  <c r="O7" i="1"/>
  <c r="O6" i="1"/>
</calcChain>
</file>

<file path=xl/sharedStrings.xml><?xml version="1.0" encoding="utf-8"?>
<sst xmlns="http://schemas.openxmlformats.org/spreadsheetml/2006/main" count="109" uniqueCount="50">
  <si>
    <t>NO.</t>
  </si>
  <si>
    <t>Name</t>
  </si>
  <si>
    <t>Male/Female</t>
  </si>
  <si>
    <t>Math</t>
  </si>
  <si>
    <t>Language</t>
  </si>
  <si>
    <t>History</t>
  </si>
  <si>
    <t>Geography</t>
  </si>
  <si>
    <t>Physics</t>
  </si>
  <si>
    <t>Chemistry</t>
  </si>
  <si>
    <t>Biology</t>
  </si>
  <si>
    <t>Alex</t>
  </si>
  <si>
    <t>Aron</t>
  </si>
  <si>
    <t>Aubrey</t>
  </si>
  <si>
    <t>Brett</t>
  </si>
  <si>
    <t>Calista</t>
  </si>
  <si>
    <t>Chase</t>
  </si>
  <si>
    <t>Cherry</t>
  </si>
  <si>
    <t>Christopher</t>
  </si>
  <si>
    <t>Claris</t>
  </si>
  <si>
    <t>Curt</t>
  </si>
  <si>
    <t>Delaine</t>
  </si>
  <si>
    <t>Enoch</t>
  </si>
  <si>
    <t>Florene</t>
  </si>
  <si>
    <t>Hilario</t>
  </si>
  <si>
    <t>Janna</t>
  </si>
  <si>
    <t>Keena</t>
  </si>
  <si>
    <t>Kitty</t>
  </si>
  <si>
    <t>Female</t>
  </si>
  <si>
    <t>Male</t>
  </si>
  <si>
    <t>Lonna</t>
  </si>
  <si>
    <t>Maddie</t>
  </si>
  <si>
    <t>Melita</t>
  </si>
  <si>
    <t>Melvin</t>
  </si>
  <si>
    <t>Soila</t>
  </si>
  <si>
    <t>Tonette</t>
  </si>
  <si>
    <t>Vincenza</t>
  </si>
  <si>
    <t>Willie</t>
  </si>
  <si>
    <t>Subject</t>
  </si>
  <si>
    <t>S</t>
  </si>
  <si>
    <t>U</t>
  </si>
  <si>
    <t>B</t>
  </si>
  <si>
    <t>J</t>
  </si>
  <si>
    <t>E</t>
  </si>
  <si>
    <t>C</t>
  </si>
  <si>
    <t>T</t>
  </si>
  <si>
    <t>Select Student name --&gt;</t>
  </si>
  <si>
    <t>L</t>
  </si>
  <si>
    <t>A</t>
  </si>
  <si>
    <t>V</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</si>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</sst>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4"/>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8" tint="-0.499984740745262"/>
        <bgColor indexed="64"/>
      </patternFill>
    </fill>
    <fill>
      <patternFill patternType="solid">
        <fgColor theme="0"/>
        <bgColor indexed="64"/>
      </patternFill>
    </fill>
    <fill>
      <patternFill patternType="solid">
        <fgColor theme="4" tint="-0.249977111117893"/>
        <bgColor indexed="64"/>
      </patternFill>
    </fill>
  </fills>
  <borders count="17">
    <border>
      <left/>
      <right/>
      <top/>
      <bottom/>
      <diagonal/>
    </border>
    <border>
      <left style="thick">
        <color auto="1"/>
      </left>
      <right style="double">
        <color auto="1"/>
      </right>
      <top style="thick">
        <color auto="1"/>
      </top>
      <bottom style="double">
        <color auto="1"/>
      </bottom>
      <diagonal/>
    </border>
    <border>
      <left style="double">
        <color auto="1"/>
      </left>
      <right style="double">
        <color auto="1"/>
      </right>
      <top style="thick">
        <color auto="1"/>
      </top>
      <bottom style="double">
        <color auto="1"/>
      </bottom>
      <diagonal/>
    </border>
    <border>
      <left style="double">
        <color auto="1"/>
      </left>
      <right style="thick">
        <color auto="1"/>
      </right>
      <top style="thick">
        <color auto="1"/>
      </top>
      <bottom style="double">
        <color auto="1"/>
      </bottom>
      <diagonal/>
    </border>
    <border>
      <left style="thick">
        <color auto="1"/>
      </left>
      <right style="double">
        <color auto="1"/>
      </right>
      <top style="double">
        <color auto="1"/>
      </top>
      <bottom style="double">
        <color auto="1"/>
      </bottom>
      <diagonal/>
    </border>
    <border>
      <left style="double">
        <color auto="1"/>
      </left>
      <right style="double">
        <color auto="1"/>
      </right>
      <top style="double">
        <color auto="1"/>
      </top>
      <bottom style="double">
        <color auto="1"/>
      </bottom>
      <diagonal/>
    </border>
    <border>
      <left style="double">
        <color auto="1"/>
      </left>
      <right style="thick">
        <color auto="1"/>
      </right>
      <top style="double">
        <color auto="1"/>
      </top>
      <bottom style="double">
        <color auto="1"/>
      </bottom>
      <diagonal/>
    </border>
    <border>
      <left style="thick">
        <color auto="1"/>
      </left>
      <right style="double">
        <color auto="1"/>
      </right>
      <top style="double">
        <color auto="1"/>
      </top>
      <bottom style="thick">
        <color auto="1"/>
      </bottom>
      <diagonal/>
    </border>
    <border>
      <left style="double">
        <color auto="1"/>
      </left>
      <right style="double">
        <color auto="1"/>
      </right>
      <top style="double">
        <color auto="1"/>
      </top>
      <bottom style="thick">
        <color auto="1"/>
      </bottom>
      <diagonal/>
    </border>
    <border>
      <left style="double">
        <color auto="1"/>
      </left>
      <right style="thick">
        <color auto="1"/>
      </right>
      <top style="double">
        <color auto="1"/>
      </top>
      <bottom style="thick">
        <color auto="1"/>
      </bottom>
      <diagonal/>
    </border>
    <border>
      <left/>
      <right style="thick">
        <color auto="1"/>
      </right>
      <top/>
      <bottom/>
      <diagonal/>
    </border>
    <border>
      <left style="double">
        <color auto="1"/>
      </left>
      <right style="thick">
        <color auto="1"/>
      </right>
      <top/>
      <bottom style="double">
        <color auto="1"/>
      </bottom>
      <diagonal/>
    </border>
    <border>
      <left style="medium">
        <color indexed="64"/>
      </left>
      <right style="medium">
        <color indexed="64"/>
      </right>
      <top style="medium">
        <color indexed="64"/>
      </top>
      <bottom style="medium">
        <color indexed="64"/>
      </bottom>
      <diagonal/>
    </border>
    <border>
      <left/>
      <right/>
      <top style="thick">
        <color auto="1"/>
      </top>
      <bottom style="double">
        <color auto="1"/>
      </bottom>
      <diagonal/>
    </border>
    <border>
      <left style="thick">
        <color auto="1"/>
      </left>
      <right style="double">
        <color auto="1"/>
      </right>
      <top/>
      <bottom style="double">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0" fillId="0" borderId="5" xfId="0" applyBorder="1"/>
    <xf numFmtId="0" fontId="0" fillId="0" borderId="6" xfId="0" applyBorder="1"/>
    <xf numFmtId="0" fontId="0" fillId="0" borderId="9" xfId="0" applyBorder="1"/>
    <xf numFmtId="0" fontId="1" fillId="3" borderId="1" xfId="0" applyFont="1" applyFill="1" applyBorder="1"/>
    <xf numFmtId="0" fontId="1" fillId="3" borderId="2" xfId="0" applyFont="1" applyFill="1" applyBorder="1"/>
    <xf numFmtId="0" fontId="1" fillId="3" borderId="3" xfId="0" applyFont="1"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4" xfId="0" applyFont="1" applyFill="1" applyBorder="1"/>
    <xf numFmtId="0" fontId="0" fillId="4" borderId="7" xfId="0" applyFont="1" applyFill="1" applyBorder="1"/>
    <xf numFmtId="0" fontId="0" fillId="0" borderId="11" xfId="0" applyBorder="1"/>
    <xf numFmtId="0" fontId="0" fillId="0" borderId="13" xfId="0" applyBorder="1"/>
    <xf numFmtId="0" fontId="0" fillId="4" borderId="14" xfId="0" applyFont="1" applyFill="1" applyBorder="1"/>
    <xf numFmtId="0" fontId="0" fillId="0" borderId="12" xfId="0" applyBorder="1"/>
    <xf numFmtId="0" fontId="1" fillId="5" borderId="10" xfId="0" applyFont="1" applyFill="1" applyBorder="1" applyAlignment="1">
      <alignment horizontal="center"/>
    </xf>
    <xf numFmtId="0" fontId="1" fillId="5" borderId="0" xfId="0" applyFont="1" applyFill="1" applyBorder="1"/>
    <xf numFmtId="0" fontId="1" fillId="5" borderId="0" xfId="0" applyFont="1" applyFill="1"/>
    <xf numFmtId="0" fontId="2" fillId="2" borderId="0" xfId="0" applyFont="1" applyFill="1" applyAlignment="1">
      <alignment horizontal="center"/>
    </xf>
    <xf numFmtId="0" fontId="3" fillId="0" borderId="15" xfId="0" applyFont="1" applyBorder="1" applyAlignment="1">
      <alignment horizontal="center"/>
    </xf>
    <xf numFmtId="0" fontId="0" fillId="0" borderId="16" xfId="0" applyBorder="1" applyAlignment="1">
      <alignment horizontal="center"/>
    </xf>
  </cellXfs>
  <cellStyles count="1">
    <cellStyle name="Normal" xfId="0" builtinId="0"/>
  </cellStyles>
  <dxfs count="0"/>
  <tableStyles count="0" defaultTableStyle="TableStyleMedium2" defaultPivotStyle="PivotStyleLight16"/>
  <colors>
    <mruColors>
      <color rgb="FFF0F0F0"/>
      <color rgb="FFFF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Subject mark</c:v>
          </c:tx>
          <c:spPr>
            <a:solidFill>
              <a:schemeClr val="accent1"/>
            </a:solidFill>
            <a:ln>
              <a:noFill/>
            </a:ln>
            <a:effectLst/>
          </c:spPr>
          <c:invertIfNegative val="0"/>
          <c:cat>
            <c:strRef>
              <c:f>Sheet1!$S$6:$S$12</c:f>
              <c:strCache>
                <c:ptCount val="7"/>
                <c:pt idx="0">
                  <c:v>Math</c:v>
                </c:pt>
                <c:pt idx="1">
                  <c:v>Language</c:v>
                </c:pt>
                <c:pt idx="2">
                  <c:v>History</c:v>
                </c:pt>
                <c:pt idx="3">
                  <c:v>Geography</c:v>
                </c:pt>
                <c:pt idx="4">
                  <c:v>Physics</c:v>
                </c:pt>
                <c:pt idx="5">
                  <c:v>Chemistry</c:v>
                </c:pt>
                <c:pt idx="6">
                  <c:v>Biology</c:v>
                </c:pt>
              </c:strCache>
            </c:strRef>
          </c:cat>
          <c:val>
            <c:numRef>
              <c:f>Sheet1!$T$6:$T$12</c:f>
              <c:numCache>
                <c:formatCode>General</c:formatCode>
                <c:ptCount val="7"/>
                <c:pt idx="0">
                  <c:v>55</c:v>
                </c:pt>
                <c:pt idx="1">
                  <c:v>99</c:v>
                </c:pt>
                <c:pt idx="2">
                  <c:v>60</c:v>
                </c:pt>
                <c:pt idx="3">
                  <c:v>80</c:v>
                </c:pt>
                <c:pt idx="4">
                  <c:v>69</c:v>
                </c:pt>
                <c:pt idx="5">
                  <c:v>87</c:v>
                </c:pt>
                <c:pt idx="6">
                  <c:v>34</c:v>
                </c:pt>
              </c:numCache>
            </c:numRef>
          </c:val>
          <c:extLst>
            <c:ext xmlns:c16="http://schemas.microsoft.com/office/drawing/2014/chart" uri="{C3380CC4-5D6E-409C-BE32-E72D297353CC}">
              <c16:uniqueId val="{00000000-CF8C-4636-A584-2F21F7AB3892}"/>
            </c:ext>
          </c:extLst>
        </c:ser>
        <c:dLbls>
          <c:showLegendKey val="0"/>
          <c:showVal val="0"/>
          <c:showCatName val="0"/>
          <c:showSerName val="0"/>
          <c:showPercent val="0"/>
          <c:showBubbleSize val="0"/>
        </c:dLbls>
        <c:gapWidth val="219"/>
        <c:overlap val="-27"/>
        <c:axId val="701089464"/>
        <c:axId val="701087824"/>
      </c:barChart>
      <c:lineChart>
        <c:grouping val="standard"/>
        <c:varyColors val="0"/>
        <c:ser>
          <c:idx val="1"/>
          <c:order val="1"/>
          <c:tx>
            <c:v>class avg mark</c:v>
          </c:tx>
          <c:spPr>
            <a:ln w="28575" cap="rnd">
              <a:solidFill>
                <a:schemeClr val="accent2"/>
              </a:solidFill>
              <a:round/>
            </a:ln>
            <a:effectLst/>
          </c:spPr>
          <c:marker>
            <c:symbol val="none"/>
          </c:marker>
          <c:cat>
            <c:strRef>
              <c:f>Sheet1!$S$6:$S$12</c:f>
              <c:strCache>
                <c:ptCount val="7"/>
                <c:pt idx="0">
                  <c:v>Math</c:v>
                </c:pt>
                <c:pt idx="1">
                  <c:v>Language</c:v>
                </c:pt>
                <c:pt idx="2">
                  <c:v>History</c:v>
                </c:pt>
                <c:pt idx="3">
                  <c:v>Geography</c:v>
                </c:pt>
                <c:pt idx="4">
                  <c:v>Physics</c:v>
                </c:pt>
                <c:pt idx="5">
                  <c:v>Chemistry</c:v>
                </c:pt>
                <c:pt idx="6">
                  <c:v>Biology</c:v>
                </c:pt>
              </c:strCache>
            </c:strRef>
          </c:cat>
          <c:val>
            <c:numRef>
              <c:f>Sheet1!$U$6:$U$12</c:f>
              <c:numCache>
                <c:formatCode>General</c:formatCode>
                <c:ptCount val="7"/>
                <c:pt idx="0">
                  <c:v>65</c:v>
                </c:pt>
                <c:pt idx="1">
                  <c:v>72.319999999999993</c:v>
                </c:pt>
                <c:pt idx="2">
                  <c:v>62.48</c:v>
                </c:pt>
                <c:pt idx="3">
                  <c:v>67.760000000000005</c:v>
                </c:pt>
                <c:pt idx="4">
                  <c:v>62.68</c:v>
                </c:pt>
                <c:pt idx="5">
                  <c:v>62.08</c:v>
                </c:pt>
                <c:pt idx="6">
                  <c:v>60.4</c:v>
                </c:pt>
              </c:numCache>
            </c:numRef>
          </c:val>
          <c:smooth val="0"/>
          <c:extLst>
            <c:ext xmlns:c16="http://schemas.microsoft.com/office/drawing/2014/chart" uri="{C3380CC4-5D6E-409C-BE32-E72D297353CC}">
              <c16:uniqueId val="{00000001-CF8C-4636-A584-2F21F7AB3892}"/>
            </c:ext>
          </c:extLst>
        </c:ser>
        <c:dLbls>
          <c:showLegendKey val="0"/>
          <c:showVal val="0"/>
          <c:showCatName val="0"/>
          <c:showSerName val="0"/>
          <c:showPercent val="0"/>
          <c:showBubbleSize val="0"/>
        </c:dLbls>
        <c:marker val="1"/>
        <c:smooth val="0"/>
        <c:axId val="701089464"/>
        <c:axId val="701087824"/>
      </c:lineChart>
      <c:catAx>
        <c:axId val="70108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87824"/>
        <c:crosses val="autoZero"/>
        <c:auto val="1"/>
        <c:lblAlgn val="ctr"/>
        <c:lblOffset val="100"/>
        <c:noMultiLvlLbl val="0"/>
      </c:catAx>
      <c:valAx>
        <c:axId val="70108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89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0F0F0"/>
    </a:solidFill>
    <a:ln w="222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46109082012478"/>
          <c:y val="0.19156834526630115"/>
          <c:w val="0.85015102205169701"/>
          <c:h val="0.44921106682129303"/>
        </c:manualLayout>
      </c:layout>
      <c:barChart>
        <c:barDir val="col"/>
        <c:grouping val="clustered"/>
        <c:varyColors val="0"/>
        <c:ser>
          <c:idx val="0"/>
          <c:order val="0"/>
          <c:tx>
            <c:v>subject mark</c:v>
          </c:tx>
          <c:spPr>
            <a:solidFill>
              <a:schemeClr val="accent1"/>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2-0E66-4C95-A28B-0CB29ADB734A}"/>
              </c:ext>
            </c:extLst>
          </c:dPt>
          <c:cat>
            <c:strRef>
              <c:f>Sheet1!$M$6:$M$12</c:f>
              <c:strCache>
                <c:ptCount val="7"/>
                <c:pt idx="0">
                  <c:v>Math</c:v>
                </c:pt>
                <c:pt idx="1">
                  <c:v>Language</c:v>
                </c:pt>
                <c:pt idx="2">
                  <c:v>History</c:v>
                </c:pt>
                <c:pt idx="3">
                  <c:v>Geography</c:v>
                </c:pt>
                <c:pt idx="4">
                  <c:v>Physics</c:v>
                </c:pt>
                <c:pt idx="5">
                  <c:v>Chemistry</c:v>
                </c:pt>
                <c:pt idx="6">
                  <c:v>Biology</c:v>
                </c:pt>
              </c:strCache>
            </c:strRef>
          </c:cat>
          <c:val>
            <c:numRef>
              <c:f>Sheet1!$N$6:$N$12</c:f>
              <c:numCache>
                <c:formatCode>General</c:formatCode>
                <c:ptCount val="7"/>
                <c:pt idx="0">
                  <c:v>95</c:v>
                </c:pt>
                <c:pt idx="1">
                  <c:v>83</c:v>
                </c:pt>
                <c:pt idx="2">
                  <c:v>53</c:v>
                </c:pt>
                <c:pt idx="3">
                  <c:v>77</c:v>
                </c:pt>
                <c:pt idx="4">
                  <c:v>63</c:v>
                </c:pt>
                <c:pt idx="5">
                  <c:v>30</c:v>
                </c:pt>
                <c:pt idx="6">
                  <c:v>45</c:v>
                </c:pt>
              </c:numCache>
            </c:numRef>
          </c:val>
          <c:extLst>
            <c:ext xmlns:c16="http://schemas.microsoft.com/office/drawing/2014/chart" uri="{C3380CC4-5D6E-409C-BE32-E72D297353CC}">
              <c16:uniqueId val="{00000000-0E66-4C95-A28B-0CB29ADB734A}"/>
            </c:ext>
          </c:extLst>
        </c:ser>
        <c:dLbls>
          <c:showLegendKey val="0"/>
          <c:showVal val="0"/>
          <c:showCatName val="0"/>
          <c:showSerName val="0"/>
          <c:showPercent val="0"/>
          <c:showBubbleSize val="0"/>
        </c:dLbls>
        <c:gapWidth val="219"/>
        <c:overlap val="-27"/>
        <c:axId val="580358816"/>
        <c:axId val="580360456"/>
      </c:barChart>
      <c:lineChart>
        <c:grouping val="standard"/>
        <c:varyColors val="0"/>
        <c:ser>
          <c:idx val="1"/>
          <c:order val="1"/>
          <c:tx>
            <c:v>class avg mark</c:v>
          </c:tx>
          <c:spPr>
            <a:ln w="28575" cap="rnd">
              <a:solidFill>
                <a:schemeClr val="accent2"/>
              </a:solidFill>
              <a:round/>
            </a:ln>
            <a:effectLst/>
          </c:spPr>
          <c:marker>
            <c:symbol val="none"/>
          </c:marker>
          <c:cat>
            <c:strRef>
              <c:f>Sheet1!$M$6:$M$12</c:f>
              <c:strCache>
                <c:ptCount val="7"/>
                <c:pt idx="0">
                  <c:v>Math</c:v>
                </c:pt>
                <c:pt idx="1">
                  <c:v>Language</c:v>
                </c:pt>
                <c:pt idx="2">
                  <c:v>History</c:v>
                </c:pt>
                <c:pt idx="3">
                  <c:v>Geography</c:v>
                </c:pt>
                <c:pt idx="4">
                  <c:v>Physics</c:v>
                </c:pt>
                <c:pt idx="5">
                  <c:v>Chemistry</c:v>
                </c:pt>
                <c:pt idx="6">
                  <c:v>Biology</c:v>
                </c:pt>
              </c:strCache>
            </c:strRef>
          </c:cat>
          <c:val>
            <c:numRef>
              <c:f>Sheet1!$O$6:$O$12</c:f>
              <c:numCache>
                <c:formatCode>General</c:formatCode>
                <c:ptCount val="7"/>
                <c:pt idx="0">
                  <c:v>65</c:v>
                </c:pt>
                <c:pt idx="1">
                  <c:v>72.319999999999993</c:v>
                </c:pt>
                <c:pt idx="2">
                  <c:v>62.48</c:v>
                </c:pt>
                <c:pt idx="3">
                  <c:v>67.760000000000005</c:v>
                </c:pt>
                <c:pt idx="4">
                  <c:v>62.68</c:v>
                </c:pt>
                <c:pt idx="5">
                  <c:v>62.08</c:v>
                </c:pt>
                <c:pt idx="6">
                  <c:v>60.4</c:v>
                </c:pt>
              </c:numCache>
            </c:numRef>
          </c:val>
          <c:smooth val="0"/>
          <c:extLst>
            <c:ext xmlns:c16="http://schemas.microsoft.com/office/drawing/2014/chart" uri="{C3380CC4-5D6E-409C-BE32-E72D297353CC}">
              <c16:uniqueId val="{00000001-0E66-4C95-A28B-0CB29ADB734A}"/>
            </c:ext>
          </c:extLst>
        </c:ser>
        <c:dLbls>
          <c:showLegendKey val="0"/>
          <c:showVal val="0"/>
          <c:showCatName val="0"/>
          <c:showSerName val="0"/>
          <c:showPercent val="0"/>
          <c:showBubbleSize val="0"/>
        </c:dLbls>
        <c:marker val="1"/>
        <c:smooth val="0"/>
        <c:axId val="580358816"/>
        <c:axId val="580360456"/>
      </c:lineChart>
      <c:catAx>
        <c:axId val="5803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60456"/>
        <c:crosses val="autoZero"/>
        <c:auto val="1"/>
        <c:lblAlgn val="ctr"/>
        <c:lblOffset val="100"/>
        <c:noMultiLvlLbl val="0"/>
      </c:catAx>
      <c:valAx>
        <c:axId val="58036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58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0F0F0"/>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366157</xdr:colOff>
      <xdr:row>13</xdr:row>
      <xdr:rowOff>69272</xdr:rowOff>
    </xdr:from>
    <xdr:to>
      <xdr:col>22</xdr:col>
      <xdr:colOff>551793</xdr:colOff>
      <xdr:row>25</xdr:row>
      <xdr:rowOff>188026</xdr:rowOff>
    </xdr:to>
    <xdr:graphicFrame macro="">
      <xdr:nvGraphicFramePr>
        <xdr:cNvPr id="3" name="Chart 2">
          <a:extLst>
            <a:ext uri="{FF2B5EF4-FFF2-40B4-BE49-F238E27FC236}">
              <a16:creationId xmlns:a16="http://schemas.microsoft.com/office/drawing/2014/main" id="{02F7C6FA-6F81-4029-A2F3-34AE005FF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306552</xdr:colOff>
      <xdr:row>13</xdr:row>
      <xdr:rowOff>87587</xdr:rowOff>
    </xdr:from>
    <xdr:to>
      <xdr:col>16</xdr:col>
      <xdr:colOff>289036</xdr:colOff>
      <xdr:row>25</xdr:row>
      <xdr:rowOff>175172</xdr:rowOff>
    </xdr:to>
    <xdr:graphicFrame macro="">
      <xdr:nvGraphicFramePr>
        <xdr:cNvPr id="4" name="Chart 3">
          <a:extLst>
            <a:ext uri="{FF2B5EF4-FFF2-40B4-BE49-F238E27FC236}">
              <a16:creationId xmlns:a16="http://schemas.microsoft.com/office/drawing/2014/main" id="{7B3501F9-E239-43F5-8486-22AB0E56A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121920</xdr:rowOff>
    </xdr:from>
    <xdr:to>
      <xdr:col>22</xdr:col>
      <xdr:colOff>7620</xdr:colOff>
      <xdr:row>84</xdr:row>
      <xdr:rowOff>175260</xdr:rowOff>
    </xdr:to>
    <xdr:sp macro="" textlink="">
      <xdr:nvSpPr>
        <xdr:cNvPr id="2" name="TextBox 1">
          <a:extLst>
            <a:ext uri="{FF2B5EF4-FFF2-40B4-BE49-F238E27FC236}">
              <a16:creationId xmlns:a16="http://schemas.microsoft.com/office/drawing/2014/main" id="{B5EB2649-BDAC-4181-8264-8D8800179E5E}"/>
            </a:ext>
          </a:extLst>
        </xdr:cNvPr>
        <xdr:cNvSpPr txBox="1"/>
      </xdr:nvSpPr>
      <xdr:spPr>
        <a:xfrm>
          <a:off x="30480" y="121920"/>
          <a:ext cx="13388340" cy="15415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Based on the data in the provided image, the dataset contains student scores for several subjects: Math, Language, History, Geography, Physics, Chemistry, and Biology. The scores are split between male and female students, and specific details for two students, Melita and Soila, are selected for comparison in separate tables and select</a:t>
          </a:r>
          <a:r>
            <a:rPr lang="en-IN" sz="1400" baseline="0"/>
            <a:t> student name which you want to compare,it's student all marks get using vlookup </a:t>
          </a:r>
          <a:r>
            <a:rPr lang="en-IN" sz="1400"/>
            <a:t>, alongside their subject averages and visualizations through charts.</a:t>
          </a:r>
        </a:p>
        <a:p>
          <a:endParaRPr lang="en-IN" sz="1400"/>
        </a:p>
        <a:p>
          <a:r>
            <a:rPr lang="en-IN" sz="1600" b="1" u="none">
              <a:solidFill>
                <a:srgbClr val="00B0F0"/>
              </a:solidFill>
            </a:rPr>
            <a:t> #</a:t>
          </a:r>
          <a:r>
            <a:rPr lang="en-IN" sz="1600" b="1" u="none" baseline="0">
              <a:solidFill>
                <a:srgbClr val="00B0F0"/>
              </a:solidFill>
            </a:rPr>
            <a:t> </a:t>
          </a:r>
          <a:r>
            <a:rPr lang="en-IN" sz="1600" b="1" u="sng">
              <a:solidFill>
                <a:srgbClr val="00B0F0"/>
              </a:solidFill>
            </a:rPr>
            <a:t>Key Insights and Observations:</a:t>
          </a:r>
        </a:p>
        <a:p>
          <a:endParaRPr lang="en-IN" sz="1400" b="1" u="sng">
            <a:solidFill>
              <a:schemeClr val="accent2"/>
            </a:solidFill>
          </a:endParaRPr>
        </a:p>
        <a:p>
          <a:r>
            <a:rPr lang="en-IN" sz="1400" b="1" u="sng">
              <a:solidFill>
                <a:srgbClr val="FF0000"/>
              </a:solidFill>
            </a:rPr>
            <a:t>1.Individual Student Comparisons:</a:t>
          </a:r>
        </a:p>
        <a:p>
          <a:endParaRPr lang="en-IN" sz="1400" b="1"/>
        </a:p>
        <a:p>
          <a:r>
            <a:rPr lang="en-IN" sz="1400"/>
            <a:t>Two students, Melita and Soila, are selected for detailed comparison, showing their individual subject scores against the class averages:</a:t>
          </a:r>
        </a:p>
        <a:p>
          <a:endParaRPr lang="en-IN" sz="1400"/>
        </a:p>
        <a:p>
          <a:r>
            <a:rPr lang="en-IN" sz="1400" b="1"/>
            <a:t>Melita</a:t>
          </a:r>
          <a:r>
            <a:rPr lang="en-IN" sz="1400"/>
            <a:t>'s performance is highly varied, with a perfect score of 95 in Math, an excellent score in Language (83), and a decent score in Geography (77). However, her scores drop in Physics (63) and significantly in Chemistry (30), reflecting a challenge in these subjects. Her performance is generally aligned with or above the class average for most subjects except Chemistry.</a:t>
          </a:r>
        </a:p>
        <a:p>
          <a:endParaRPr lang="en-IN" sz="1400"/>
        </a:p>
        <a:p>
          <a:r>
            <a:rPr lang="en-IN" sz="1400" b="1"/>
            <a:t>Soila</a:t>
          </a:r>
          <a:r>
            <a:rPr lang="en-IN" sz="1400"/>
            <a:t> has a more consistent performance across most subjects. She excels in Language (99), Chemistry (87), and Geography (80). Her score in Biology is lower (34), but this follows a trend observed in Melita's scores for the same subject, which might indicate a general class-wide difficulty in Biology.</a:t>
          </a:r>
        </a:p>
        <a:p>
          <a:endParaRPr lang="en-IN" sz="1400"/>
        </a:p>
        <a:p>
          <a:r>
            <a:rPr lang="en-IN" sz="1400"/>
            <a:t>Both students show consistent performance when compared to class averages, but each has areas for improvement. For example, Melita may need additional support in Chemistry, while Soila could focus more on Biology.</a:t>
          </a:r>
        </a:p>
        <a:p>
          <a:endParaRPr lang="en-IN" sz="1400"/>
        </a:p>
        <a:p>
          <a:r>
            <a:rPr lang="en-IN" sz="1400" b="1" u="sng">
              <a:solidFill>
                <a:srgbClr val="FF0000"/>
              </a:solidFill>
            </a:rPr>
            <a:t>2.Class Averages and Trends:</a:t>
          </a:r>
        </a:p>
        <a:p>
          <a:endParaRPr lang="en-IN" sz="1400" b="1" u="sng"/>
        </a:p>
        <a:p>
          <a:r>
            <a:rPr lang="en-IN" sz="1400"/>
            <a:t>The class averages, displayed in the tables for both Melita and Soila, provide a useful benchmark. </a:t>
          </a:r>
        </a:p>
        <a:p>
          <a:r>
            <a:rPr lang="en-IN" sz="1400"/>
            <a:t>For example:</a:t>
          </a:r>
        </a:p>
        <a:p>
          <a:r>
            <a:rPr lang="en-IN" sz="1400"/>
            <a:t>The average for </a:t>
          </a:r>
          <a:r>
            <a:rPr lang="en-IN" sz="1400" b="1"/>
            <a:t>Math</a:t>
          </a:r>
          <a:r>
            <a:rPr lang="en-IN" sz="1400"/>
            <a:t> is around 65, with both Melita and Soila exceeding this, suggesting their proficiency in this subject.</a:t>
          </a:r>
        </a:p>
        <a:p>
          <a:endParaRPr lang="en-IN" sz="1400"/>
        </a:p>
        <a:p>
          <a:r>
            <a:rPr lang="en-IN" sz="1400" b="1"/>
            <a:t>Language</a:t>
          </a:r>
          <a:r>
            <a:rPr lang="en-IN" sz="1400"/>
            <a:t> shows a higher class average of around 72.32, with both students exceeding or matching this.</a:t>
          </a:r>
        </a:p>
        <a:p>
          <a:endParaRPr lang="en-IN" sz="1400"/>
        </a:p>
        <a:p>
          <a:r>
            <a:rPr lang="en-IN" sz="1400"/>
            <a:t>For </a:t>
          </a:r>
          <a:r>
            <a:rPr lang="en-IN" sz="1400" b="1"/>
            <a:t>Chemistry</a:t>
          </a:r>
          <a:r>
            <a:rPr lang="en-IN" sz="1400"/>
            <a:t>, both students fall below the average of 62.08 (Melita significantly so), indicating a general class weakness in this subject.</a:t>
          </a:r>
        </a:p>
        <a:p>
          <a:endParaRPr lang="en-IN" sz="1400"/>
        </a:p>
        <a:p>
          <a:r>
            <a:rPr lang="en-IN" sz="1400" b="1"/>
            <a:t>Biology</a:t>
          </a:r>
          <a:r>
            <a:rPr lang="en-IN" sz="1400"/>
            <a:t> has the lowest class average (60.4), and both students struggle in this subject, with neither exceeding the average.</a:t>
          </a:r>
        </a:p>
        <a:p>
          <a:endParaRPr lang="en-IN" sz="1400"/>
        </a:p>
        <a:p>
          <a:r>
            <a:rPr lang="en-IN" sz="1400" b="1" u="sng">
              <a:solidFill>
                <a:srgbClr val="FF0000"/>
              </a:solidFill>
            </a:rPr>
            <a:t>3. Visualization and Data Interpretation:</a:t>
          </a:r>
        </a:p>
        <a:p>
          <a:endParaRPr lang="en-IN" sz="1400" b="1" u="sng"/>
        </a:p>
        <a:p>
          <a:r>
            <a:rPr lang="en-IN" sz="1400"/>
            <a:t>The charts accompanying the tables provide a clear visual representation of both student scores and class averages. </a:t>
          </a:r>
        </a:p>
        <a:p>
          <a:endParaRPr lang="en-IN" sz="1400"/>
        </a:p>
        <a:p>
          <a:r>
            <a:rPr lang="en-IN" sz="1400"/>
            <a:t>The bar graphs show the differences between each student’s performance and the class, while the line graphs plot the class average, allowing for easy identification of where individual students stand:</a:t>
          </a:r>
        </a:p>
        <a:p>
          <a:endParaRPr lang="en-IN" sz="1400"/>
        </a:p>
        <a:p>
          <a:r>
            <a:rPr lang="en-IN" sz="1400"/>
            <a:t>In the charts, subjects like Math and Language show higher bars (i.e., better scores), while Physics and Chemistry have shorter bars for Melita, indicating areas where she underperforms.</a:t>
          </a:r>
        </a:p>
        <a:p>
          <a:endParaRPr lang="en-IN" sz="1400"/>
        </a:p>
        <a:p>
          <a:r>
            <a:rPr lang="en-IN" sz="1400"/>
            <a:t>For Soila, the chart similarly shows her high performance in Language and Chemistry but a lower bar for Biology, indicating struggles in that subject.</a:t>
          </a:r>
        </a:p>
        <a:p>
          <a:endParaRPr lang="en-IN" sz="1400"/>
        </a:p>
        <a:p>
          <a:r>
            <a:rPr lang="en-IN" sz="1400" b="1" u="sng">
              <a:solidFill>
                <a:srgbClr val="FF0000"/>
              </a:solidFill>
            </a:rPr>
            <a:t>4. Subject-wise Performance:</a:t>
          </a:r>
        </a:p>
        <a:p>
          <a:endParaRPr lang="en-IN" sz="1400" b="1" u="sng"/>
        </a:p>
        <a:p>
          <a:r>
            <a:rPr lang="en-IN" sz="1400" b="1"/>
            <a:t>Math</a:t>
          </a:r>
          <a:r>
            <a:rPr lang="en-IN" sz="1400"/>
            <a:t>: Both genders generally perform well. Individual outliers exist (e.g., some males score as low as 30), but many achieve high marks (e.g., 95 for a male student).</a:t>
          </a:r>
        </a:p>
        <a:p>
          <a:endParaRPr lang="en-IN" sz="1400"/>
        </a:p>
        <a:p>
          <a:r>
            <a:rPr lang="en-IN" sz="1400" b="1"/>
            <a:t>Language</a:t>
          </a:r>
          <a:r>
            <a:rPr lang="en-IN" sz="1400"/>
            <a:t>: Scores range from very high (99 for Soila) to lower levels, though most are consistently above average.</a:t>
          </a:r>
        </a:p>
        <a:p>
          <a:endParaRPr lang="en-IN" sz="1400"/>
        </a:p>
        <a:p>
          <a:r>
            <a:rPr lang="en-IN" sz="1400" b="1"/>
            <a:t>History</a:t>
          </a:r>
          <a:r>
            <a:rPr lang="en-IN" sz="1400"/>
            <a:t>: There is a wide range of performance in History, with some students scoring as low as 30 and others achieving close to perfect scores (100).</a:t>
          </a:r>
        </a:p>
        <a:p>
          <a:endParaRPr lang="en-IN" sz="1400"/>
        </a:p>
        <a:p>
          <a:r>
            <a:rPr lang="en-IN" sz="1400" b="1"/>
            <a:t>Geography</a:t>
          </a:r>
          <a:r>
            <a:rPr lang="en-IN" sz="1400"/>
            <a:t>: Performance is more balanced, though some male students perform exceptionally well, scoring above 90.</a:t>
          </a:r>
        </a:p>
        <a:p>
          <a:endParaRPr lang="en-IN" sz="1400"/>
        </a:p>
        <a:p>
          <a:r>
            <a:rPr lang="en-IN" sz="1400" b="1"/>
            <a:t>Physics and Chemistry</a:t>
          </a:r>
          <a:r>
            <a:rPr lang="en-IN" sz="1400"/>
            <a:t>: These subjects see significant variability, with many students scoring low, which could indicate that they are more challenging subjects for this group.</a:t>
          </a:r>
        </a:p>
        <a:p>
          <a:endParaRPr lang="en-IN" sz="1400"/>
        </a:p>
        <a:p>
          <a:r>
            <a:rPr lang="en-IN" sz="1400" b="1"/>
            <a:t>Biology</a:t>
          </a:r>
          <a:r>
            <a:rPr lang="en-IN" sz="1400"/>
            <a:t>: Both genders show relatively lower performance in Biology, and it seems to be a subject where additional attention might be needed.</a:t>
          </a:r>
        </a:p>
        <a:p>
          <a:endParaRPr lang="en-IN" sz="1400"/>
        </a:p>
        <a:p>
          <a:r>
            <a:rPr lang="en-IN" sz="1600" b="1" u="none">
              <a:solidFill>
                <a:srgbClr val="00B0F0"/>
              </a:solidFill>
            </a:rPr>
            <a:t># </a:t>
          </a:r>
          <a:r>
            <a:rPr lang="en-IN" sz="1600" b="1" u="sng">
              <a:solidFill>
                <a:srgbClr val="00B0F0"/>
              </a:solidFill>
            </a:rPr>
            <a:t>Conclusion:</a:t>
          </a:r>
        </a:p>
        <a:p>
          <a:endParaRPr lang="en-IN" sz="1600" b="1" u="sng">
            <a:solidFill>
              <a:schemeClr val="accent2"/>
            </a:solidFill>
          </a:endParaRPr>
        </a:p>
        <a:p>
          <a:r>
            <a:rPr lang="en-IN" sz="1400"/>
            <a:t>The dataset highlights interesting patterns in student performance across different subjects, with noticeable differences in individual and gender-based achievements.</a:t>
          </a:r>
        </a:p>
        <a:p>
          <a:endParaRPr lang="en-IN" sz="1400"/>
        </a:p>
        <a:p>
          <a:r>
            <a:rPr lang="en-IN" sz="1400"/>
            <a:t> Both Melita and Soila have specific strengths in subjects like Math and Language but struggle in others like Chemistry and Biology.</a:t>
          </a:r>
        </a:p>
        <a:p>
          <a:endParaRPr lang="en-IN" sz="1400"/>
        </a:p>
        <a:p>
          <a:r>
            <a:rPr lang="en-IN" sz="1400"/>
            <a:t> Class-wide, Chemistry and Biology appear to be challenging subjects, with lower overall averages, while Math and Language are areas where students generally excel.</a:t>
          </a:r>
        </a:p>
        <a:p>
          <a:endParaRPr lang="en-IN" sz="1400"/>
        </a:p>
        <a:p>
          <a:r>
            <a:rPr lang="en-IN" sz="1400"/>
            <a:t>These insights could guide targeted interventions, such as extra support in Chemistry and Biology, especially for students like Melita and Soila. The charts and tables also allow for easy comparison and help visualize how individual students are performing relative to their peers.</a:t>
          </a:r>
        </a:p>
        <a:p>
          <a:endParaRPr lang="en-IN" sz="1400" b="1" u="sng">
            <a:solidFill>
              <a:schemeClr val="accent2"/>
            </a:solidFill>
          </a:endParaRPr>
        </a:p>
        <a:p>
          <a:endParaRPr lang="en-IN" sz="1400" b="1" u="sng">
            <a:solidFill>
              <a:schemeClr val="accent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B708-434E-461B-BDFE-863D7799F8EF}">
  <dimension ref="A4:V31"/>
  <sheetViews>
    <sheetView tabSelected="1" topLeftCell="B1" zoomScale="87" workbookViewId="0">
      <selection activeCell="G14" sqref="G14"/>
    </sheetView>
  </sheetViews>
  <sheetFormatPr defaultRowHeight="14.4" x14ac:dyDescent="0.3"/>
  <cols>
    <col min="1" max="1" width="6.44140625" customWidth="1"/>
    <col min="2" max="2" width="14.6640625" customWidth="1"/>
    <col min="3" max="3" width="11.6640625" customWidth="1"/>
    <col min="7" max="7" width="9.6640625" customWidth="1"/>
    <col min="11" max="11" width="12" customWidth="1"/>
    <col min="12" max="12" width="4.88671875" customWidth="1"/>
    <col min="13" max="13" width="12.6640625" customWidth="1"/>
    <col min="16" max="16" width="3" customWidth="1"/>
    <col min="18" max="18" width="6.109375" customWidth="1"/>
    <col min="19" max="19" width="10.33203125" customWidth="1"/>
    <col min="22" max="22" width="3.88671875" customWidth="1"/>
  </cols>
  <sheetData>
    <row r="4" spans="1:22" ht="18.600000000000001" thickBot="1" x14ac:dyDescent="0.4">
      <c r="D4" s="22" t="s">
        <v>37</v>
      </c>
      <c r="E4" s="22"/>
      <c r="F4" s="22"/>
      <c r="G4" s="22"/>
      <c r="H4" s="22"/>
      <c r="I4" s="22"/>
      <c r="J4" s="22"/>
    </row>
    <row r="5" spans="1:22" ht="15.6" thickTop="1" thickBot="1" x14ac:dyDescent="0.35">
      <c r="A5" s="4" t="s">
        <v>0</v>
      </c>
      <c r="B5" s="5" t="s">
        <v>1</v>
      </c>
      <c r="C5" s="5" t="s">
        <v>2</v>
      </c>
      <c r="D5" s="5" t="s">
        <v>3</v>
      </c>
      <c r="E5" s="5" t="s">
        <v>4</v>
      </c>
      <c r="F5" s="5" t="s">
        <v>5</v>
      </c>
      <c r="G5" s="5" t="s">
        <v>6</v>
      </c>
      <c r="H5" s="5" t="s">
        <v>7</v>
      </c>
      <c r="I5" s="5" t="s">
        <v>8</v>
      </c>
      <c r="J5" s="6" t="s">
        <v>9</v>
      </c>
      <c r="L5" s="23" t="s">
        <v>45</v>
      </c>
      <c r="M5" s="24"/>
      <c r="N5" s="16" t="s">
        <v>31</v>
      </c>
      <c r="O5" s="18"/>
      <c r="P5" s="20" t="s">
        <v>43</v>
      </c>
      <c r="R5" s="23" t="s">
        <v>45</v>
      </c>
      <c r="S5" s="24"/>
      <c r="T5" s="16" t="s">
        <v>33</v>
      </c>
      <c r="U5" s="18"/>
      <c r="V5" s="20" t="s">
        <v>43</v>
      </c>
    </row>
    <row r="6" spans="1:22" ht="15.6" thickTop="1" thickBot="1" x14ac:dyDescent="0.35">
      <c r="A6" s="7">
        <v>1</v>
      </c>
      <c r="B6" s="8" t="s">
        <v>10</v>
      </c>
      <c r="C6" s="8" t="s">
        <v>27</v>
      </c>
      <c r="D6" s="8">
        <v>45</v>
      </c>
      <c r="E6" s="8">
        <v>62</v>
      </c>
      <c r="F6" s="8">
        <v>100</v>
      </c>
      <c r="G6" s="8">
        <v>99</v>
      </c>
      <c r="H6" s="8">
        <v>91</v>
      </c>
      <c r="I6" s="8">
        <v>73</v>
      </c>
      <c r="J6" s="9">
        <v>51</v>
      </c>
      <c r="L6" s="19" t="s">
        <v>38</v>
      </c>
      <c r="M6" s="17" t="s">
        <v>3</v>
      </c>
      <c r="N6" s="1">
        <f>VLOOKUP($N$5,$B$5:$J$30,3,FALSE)</f>
        <v>95</v>
      </c>
      <c r="O6" s="15">
        <f>AVERAGE(D6:D30)</f>
        <v>65</v>
      </c>
      <c r="P6" s="21" t="s">
        <v>46</v>
      </c>
      <c r="R6" s="19" t="s">
        <v>38</v>
      </c>
      <c r="S6" s="17" t="s">
        <v>3</v>
      </c>
      <c r="T6" s="1">
        <f>VLOOKUP($T$5,$B$5:$J$30,3,FALSE)</f>
        <v>55</v>
      </c>
      <c r="U6" s="15">
        <f>AVERAGE(D6:D30)</f>
        <v>65</v>
      </c>
      <c r="V6" s="21" t="s">
        <v>46</v>
      </c>
    </row>
    <row r="7" spans="1:22" ht="15.6" thickTop="1" thickBot="1" x14ac:dyDescent="0.35">
      <c r="A7" s="7">
        <v>2</v>
      </c>
      <c r="B7" s="8" t="s">
        <v>11</v>
      </c>
      <c r="C7" s="8" t="s">
        <v>28</v>
      </c>
      <c r="D7" s="8">
        <v>30</v>
      </c>
      <c r="E7" s="8">
        <v>90</v>
      </c>
      <c r="F7" s="8">
        <v>66</v>
      </c>
      <c r="G7" s="8">
        <v>72</v>
      </c>
      <c r="H7" s="8">
        <v>42</v>
      </c>
      <c r="I7" s="8">
        <v>53</v>
      </c>
      <c r="J7" s="9">
        <v>36</v>
      </c>
      <c r="L7" s="19" t="s">
        <v>39</v>
      </c>
      <c r="M7" s="13" t="s">
        <v>4</v>
      </c>
      <c r="N7" s="1">
        <f>VLOOKUP($N$5,$B$5:$J$30,4,FALSE)</f>
        <v>83</v>
      </c>
      <c r="O7" s="2">
        <f>AVERAGE(E6:E30)</f>
        <v>72.319999999999993</v>
      </c>
      <c r="P7" s="21" t="s">
        <v>47</v>
      </c>
      <c r="R7" s="19" t="s">
        <v>39</v>
      </c>
      <c r="S7" s="13" t="s">
        <v>4</v>
      </c>
      <c r="T7" s="1">
        <f>VLOOKUP($T$5,$B$5:$J$30,4,FALSE)</f>
        <v>99</v>
      </c>
      <c r="U7" s="2">
        <f>AVERAGE(E6:E30)</f>
        <v>72.319999999999993</v>
      </c>
      <c r="V7" s="21" t="s">
        <v>47</v>
      </c>
    </row>
    <row r="8" spans="1:22" ht="15.6" thickTop="1" thickBot="1" x14ac:dyDescent="0.35">
      <c r="A8" s="7">
        <v>3</v>
      </c>
      <c r="B8" s="8" t="s">
        <v>12</v>
      </c>
      <c r="C8" s="8" t="s">
        <v>28</v>
      </c>
      <c r="D8" s="8">
        <v>99</v>
      </c>
      <c r="E8" s="8">
        <v>70</v>
      </c>
      <c r="F8" s="8">
        <v>51</v>
      </c>
      <c r="G8" s="8">
        <v>80</v>
      </c>
      <c r="H8" s="8">
        <v>50</v>
      </c>
      <c r="I8" s="8">
        <v>90</v>
      </c>
      <c r="J8" s="9">
        <v>65</v>
      </c>
      <c r="L8" s="19" t="s">
        <v>40</v>
      </c>
      <c r="M8" s="13" t="s">
        <v>5</v>
      </c>
      <c r="N8" s="1">
        <f>VLOOKUP($N$5,$B$5:$J$30,5,FALSE)</f>
        <v>53</v>
      </c>
      <c r="O8" s="2">
        <f>AVERAGE(F6:F30)</f>
        <v>62.48</v>
      </c>
      <c r="P8" s="21" t="s">
        <v>38</v>
      </c>
      <c r="R8" s="19" t="s">
        <v>40</v>
      </c>
      <c r="S8" s="13" t="s">
        <v>5</v>
      </c>
      <c r="T8" s="1">
        <f>VLOOKUP($T$5,$B$5:$J$30,5,FALSE)</f>
        <v>60</v>
      </c>
      <c r="U8" s="2">
        <f>AVERAGE(F6:F30)</f>
        <v>62.48</v>
      </c>
      <c r="V8" s="21" t="s">
        <v>38</v>
      </c>
    </row>
    <row r="9" spans="1:22" ht="15.6" thickTop="1" thickBot="1" x14ac:dyDescent="0.35">
      <c r="A9" s="7">
        <v>4</v>
      </c>
      <c r="B9" s="8" t="s">
        <v>13</v>
      </c>
      <c r="C9" s="8" t="s">
        <v>28</v>
      </c>
      <c r="D9" s="8">
        <v>53</v>
      </c>
      <c r="E9" s="8">
        <v>82</v>
      </c>
      <c r="F9" s="8">
        <v>90</v>
      </c>
      <c r="G9" s="8">
        <v>95</v>
      </c>
      <c r="H9" s="8">
        <v>55</v>
      </c>
      <c r="I9" s="8">
        <v>69</v>
      </c>
      <c r="J9" s="9">
        <v>62</v>
      </c>
      <c r="L9" s="19" t="s">
        <v>41</v>
      </c>
      <c r="M9" s="13" t="s">
        <v>6</v>
      </c>
      <c r="N9" s="1">
        <f>VLOOKUP($N$5,$B$5:$J$30,6,FALSE)</f>
        <v>77</v>
      </c>
      <c r="O9" s="2">
        <f>AVERAGE(G6:G30)</f>
        <v>67.760000000000005</v>
      </c>
      <c r="P9" s="21" t="s">
        <v>38</v>
      </c>
      <c r="R9" s="19" t="s">
        <v>41</v>
      </c>
      <c r="S9" s="13" t="s">
        <v>6</v>
      </c>
      <c r="T9" s="1">
        <f>VLOOKUP($T$5,$B$5:$J$30,6,FALSE)</f>
        <v>80</v>
      </c>
      <c r="U9" s="2">
        <f>AVERAGE(G6:G30)</f>
        <v>67.760000000000005</v>
      </c>
      <c r="V9" s="21" t="s">
        <v>38</v>
      </c>
    </row>
    <row r="10" spans="1:22" ht="15.6" thickTop="1" thickBot="1" x14ac:dyDescent="0.35">
      <c r="A10" s="7">
        <v>5</v>
      </c>
      <c r="B10" s="8" t="s">
        <v>14</v>
      </c>
      <c r="C10" s="8" t="s">
        <v>27</v>
      </c>
      <c r="D10" s="8">
        <v>82</v>
      </c>
      <c r="E10" s="8">
        <v>52</v>
      </c>
      <c r="F10" s="8">
        <v>74</v>
      </c>
      <c r="G10" s="8">
        <v>66</v>
      </c>
      <c r="H10" s="8">
        <v>40</v>
      </c>
      <c r="I10" s="8">
        <v>61</v>
      </c>
      <c r="J10" s="9">
        <v>76</v>
      </c>
      <c r="L10" s="19" t="s">
        <v>42</v>
      </c>
      <c r="M10" s="13" t="s">
        <v>7</v>
      </c>
      <c r="N10" s="1">
        <f>VLOOKUP($N$5,$B$5:$J$30,7,FALSE)</f>
        <v>63</v>
      </c>
      <c r="O10" s="2">
        <f>AVERAGE(H6:H30)</f>
        <v>62.68</v>
      </c>
      <c r="P10" s="21" t="s">
        <v>47</v>
      </c>
      <c r="R10" s="19" t="s">
        <v>42</v>
      </c>
      <c r="S10" s="13" t="s">
        <v>7</v>
      </c>
      <c r="T10" s="1">
        <f>VLOOKUP($T$5,$B$5:$J$30,7,FALSE)</f>
        <v>69</v>
      </c>
      <c r="U10" s="2">
        <f>AVERAGE(H6:H30)</f>
        <v>62.68</v>
      </c>
      <c r="V10" s="21" t="s">
        <v>47</v>
      </c>
    </row>
    <row r="11" spans="1:22" ht="15.6" thickTop="1" thickBot="1" x14ac:dyDescent="0.35">
      <c r="A11" s="7">
        <v>6</v>
      </c>
      <c r="B11" s="8" t="s">
        <v>15</v>
      </c>
      <c r="C11" s="8" t="s">
        <v>28</v>
      </c>
      <c r="D11" s="8">
        <v>92</v>
      </c>
      <c r="E11" s="8">
        <v>96</v>
      </c>
      <c r="F11" s="8">
        <v>90</v>
      </c>
      <c r="G11" s="8">
        <v>58</v>
      </c>
      <c r="H11" s="8">
        <v>52</v>
      </c>
      <c r="I11" s="8">
        <v>35</v>
      </c>
      <c r="J11" s="9">
        <v>32</v>
      </c>
      <c r="L11" s="19" t="s">
        <v>43</v>
      </c>
      <c r="M11" s="13" t="s">
        <v>8</v>
      </c>
      <c r="N11" s="1">
        <f>VLOOKUP($N$5,$B$5:$J$30,8,FALSE)</f>
        <v>30</v>
      </c>
      <c r="O11" s="2">
        <f>AVERAGE(I6:I30)</f>
        <v>62.08</v>
      </c>
      <c r="P11" s="21" t="s">
        <v>48</v>
      </c>
      <c r="R11" s="19" t="s">
        <v>43</v>
      </c>
      <c r="S11" s="13" t="s">
        <v>8</v>
      </c>
      <c r="T11" s="1">
        <f>VLOOKUP($T$5,$B$5:$J$30,8,FALSE)</f>
        <v>87</v>
      </c>
      <c r="U11" s="2">
        <f>AVERAGE(I6:I30)</f>
        <v>62.08</v>
      </c>
      <c r="V11" s="21" t="s">
        <v>48</v>
      </c>
    </row>
    <row r="12" spans="1:22" ht="15.6" thickTop="1" thickBot="1" x14ac:dyDescent="0.35">
      <c r="A12" s="7">
        <v>7</v>
      </c>
      <c r="B12" s="8" t="s">
        <v>16</v>
      </c>
      <c r="C12" s="8" t="s">
        <v>27</v>
      </c>
      <c r="D12" s="8">
        <v>100</v>
      </c>
      <c r="E12" s="8">
        <v>32</v>
      </c>
      <c r="F12" s="8">
        <v>72</v>
      </c>
      <c r="G12" s="8">
        <v>61</v>
      </c>
      <c r="H12" s="8">
        <v>96</v>
      </c>
      <c r="I12" s="8">
        <v>56</v>
      </c>
      <c r="J12" s="9">
        <v>69</v>
      </c>
      <c r="L12" s="19" t="s">
        <v>44</v>
      </c>
      <c r="M12" s="14" t="s">
        <v>9</v>
      </c>
      <c r="N12" s="1">
        <f>VLOOKUP($N$5,$B$5:$J$30,9,FALSE)</f>
        <v>45</v>
      </c>
      <c r="O12" s="3">
        <f>AVERAGE(J6:J30)</f>
        <v>60.4</v>
      </c>
      <c r="P12" s="21" t="s">
        <v>49</v>
      </c>
      <c r="R12" s="19" t="s">
        <v>44</v>
      </c>
      <c r="S12" s="14" t="s">
        <v>9</v>
      </c>
      <c r="T12" s="1">
        <f>VLOOKUP($T$5,$B$5:$J$30,9,FALSE)</f>
        <v>34</v>
      </c>
      <c r="U12" s="3">
        <f>AVERAGE(J6:J30)</f>
        <v>60.4</v>
      </c>
      <c r="V12" s="21" t="s">
        <v>49</v>
      </c>
    </row>
    <row r="13" spans="1:22" ht="15.6" thickTop="1" thickBot="1" x14ac:dyDescent="0.35">
      <c r="A13" s="7">
        <v>8</v>
      </c>
      <c r="B13" s="8" t="s">
        <v>17</v>
      </c>
      <c r="C13" s="8" t="s">
        <v>28</v>
      </c>
      <c r="D13" s="8">
        <v>96</v>
      </c>
      <c r="E13" s="8">
        <v>84</v>
      </c>
      <c r="F13" s="8">
        <v>30</v>
      </c>
      <c r="G13" s="8">
        <v>97</v>
      </c>
      <c r="H13" s="8">
        <v>69</v>
      </c>
      <c r="I13" s="8">
        <v>60</v>
      </c>
      <c r="J13" s="9">
        <v>61</v>
      </c>
    </row>
    <row r="14" spans="1:22" ht="15.6" thickTop="1" thickBot="1" x14ac:dyDescent="0.35">
      <c r="A14" s="7">
        <v>9</v>
      </c>
      <c r="B14" s="8" t="s">
        <v>18</v>
      </c>
      <c r="C14" s="8" t="s">
        <v>27</v>
      </c>
      <c r="D14" s="8">
        <v>38</v>
      </c>
      <c r="E14" s="8">
        <v>43</v>
      </c>
      <c r="F14" s="8">
        <v>52</v>
      </c>
      <c r="G14" s="8">
        <v>97</v>
      </c>
      <c r="H14" s="8">
        <v>91</v>
      </c>
      <c r="I14" s="8">
        <v>64</v>
      </c>
      <c r="J14" s="9">
        <v>58</v>
      </c>
    </row>
    <row r="15" spans="1:22" ht="15.6" thickTop="1" thickBot="1" x14ac:dyDescent="0.35">
      <c r="A15" s="7">
        <v>10</v>
      </c>
      <c r="B15" s="8" t="s">
        <v>19</v>
      </c>
      <c r="C15" s="8" t="s">
        <v>28</v>
      </c>
      <c r="D15" s="8">
        <v>59</v>
      </c>
      <c r="E15" s="8">
        <v>76</v>
      </c>
      <c r="F15" s="8">
        <v>72</v>
      </c>
      <c r="G15" s="8">
        <v>50</v>
      </c>
      <c r="H15" s="8">
        <v>31</v>
      </c>
      <c r="I15" s="8">
        <v>63</v>
      </c>
      <c r="J15" s="9">
        <v>67</v>
      </c>
    </row>
    <row r="16" spans="1:22" ht="15.6" thickTop="1" thickBot="1" x14ac:dyDescent="0.35">
      <c r="A16" s="7">
        <v>11</v>
      </c>
      <c r="B16" s="8" t="s">
        <v>20</v>
      </c>
      <c r="C16" s="8" t="s">
        <v>27</v>
      </c>
      <c r="D16" s="8">
        <v>50</v>
      </c>
      <c r="E16" s="8">
        <v>37</v>
      </c>
      <c r="F16" s="8">
        <v>30</v>
      </c>
      <c r="G16" s="8">
        <v>31</v>
      </c>
      <c r="H16" s="8">
        <v>35</v>
      </c>
      <c r="I16" s="8">
        <v>40</v>
      </c>
      <c r="J16" s="9">
        <v>61</v>
      </c>
    </row>
    <row r="17" spans="1:10" ht="15.6" thickTop="1" thickBot="1" x14ac:dyDescent="0.35">
      <c r="A17" s="7">
        <v>12</v>
      </c>
      <c r="B17" s="8" t="s">
        <v>21</v>
      </c>
      <c r="C17" s="8" t="s">
        <v>28</v>
      </c>
      <c r="D17" s="8">
        <v>34</v>
      </c>
      <c r="E17" s="8">
        <v>35</v>
      </c>
      <c r="F17" s="8">
        <v>51</v>
      </c>
      <c r="G17" s="8">
        <v>36</v>
      </c>
      <c r="H17" s="8">
        <v>35</v>
      </c>
      <c r="I17" s="8">
        <v>44</v>
      </c>
      <c r="J17" s="9">
        <v>38</v>
      </c>
    </row>
    <row r="18" spans="1:10" ht="15.6" thickTop="1" thickBot="1" x14ac:dyDescent="0.35">
      <c r="A18" s="7">
        <v>13</v>
      </c>
      <c r="B18" s="8" t="s">
        <v>22</v>
      </c>
      <c r="C18" s="8" t="s">
        <v>27</v>
      </c>
      <c r="D18" s="8">
        <v>45</v>
      </c>
      <c r="E18" s="8">
        <v>77</v>
      </c>
      <c r="F18" s="8">
        <v>32</v>
      </c>
      <c r="G18" s="8">
        <v>87</v>
      </c>
      <c r="H18" s="8">
        <v>45</v>
      </c>
      <c r="I18" s="8">
        <v>70</v>
      </c>
      <c r="J18" s="9">
        <v>75</v>
      </c>
    </row>
    <row r="19" spans="1:10" ht="15.6" thickTop="1" thickBot="1" x14ac:dyDescent="0.35">
      <c r="A19" s="7">
        <v>14</v>
      </c>
      <c r="B19" s="8" t="s">
        <v>23</v>
      </c>
      <c r="C19" s="8" t="s">
        <v>28</v>
      </c>
      <c r="D19" s="8">
        <v>44</v>
      </c>
      <c r="E19" s="8">
        <v>73</v>
      </c>
      <c r="F19" s="8">
        <v>76</v>
      </c>
      <c r="G19" s="8">
        <v>67</v>
      </c>
      <c r="H19" s="8">
        <v>37</v>
      </c>
      <c r="I19" s="8">
        <v>92</v>
      </c>
      <c r="J19" s="9">
        <v>97</v>
      </c>
    </row>
    <row r="20" spans="1:10" ht="15.6" thickTop="1" thickBot="1" x14ac:dyDescent="0.35">
      <c r="A20" s="7">
        <v>15</v>
      </c>
      <c r="B20" s="8" t="s">
        <v>24</v>
      </c>
      <c r="C20" s="8" t="s">
        <v>27</v>
      </c>
      <c r="D20" s="8">
        <v>51</v>
      </c>
      <c r="E20" s="8">
        <v>96</v>
      </c>
      <c r="F20" s="8">
        <v>34</v>
      </c>
      <c r="G20" s="8">
        <v>44</v>
      </c>
      <c r="H20" s="8">
        <v>89</v>
      </c>
      <c r="I20" s="8">
        <v>38</v>
      </c>
      <c r="J20" s="9">
        <v>52</v>
      </c>
    </row>
    <row r="21" spans="1:10" ht="15.6" thickTop="1" thickBot="1" x14ac:dyDescent="0.35">
      <c r="A21" s="7">
        <v>16</v>
      </c>
      <c r="B21" s="8" t="s">
        <v>25</v>
      </c>
      <c r="C21" s="8" t="s">
        <v>27</v>
      </c>
      <c r="D21" s="8">
        <v>59</v>
      </c>
      <c r="E21" s="8">
        <v>77</v>
      </c>
      <c r="F21" s="8">
        <v>66</v>
      </c>
      <c r="G21" s="8">
        <v>49</v>
      </c>
      <c r="H21" s="8">
        <v>80</v>
      </c>
      <c r="I21" s="8">
        <v>90</v>
      </c>
      <c r="J21" s="9">
        <v>59</v>
      </c>
    </row>
    <row r="22" spans="1:10" ht="15.6" thickTop="1" thickBot="1" x14ac:dyDescent="0.35">
      <c r="A22" s="7">
        <v>17</v>
      </c>
      <c r="B22" s="8" t="s">
        <v>26</v>
      </c>
      <c r="C22" s="8" t="s">
        <v>27</v>
      </c>
      <c r="D22" s="8">
        <v>81</v>
      </c>
      <c r="E22" s="8">
        <v>83</v>
      </c>
      <c r="F22" s="8">
        <v>77</v>
      </c>
      <c r="G22" s="8">
        <v>80</v>
      </c>
      <c r="H22" s="8">
        <v>48</v>
      </c>
      <c r="I22" s="8">
        <v>97</v>
      </c>
      <c r="J22" s="9">
        <v>89</v>
      </c>
    </row>
    <row r="23" spans="1:10" ht="15.6" thickTop="1" thickBot="1" x14ac:dyDescent="0.35">
      <c r="A23" s="7">
        <v>18</v>
      </c>
      <c r="B23" s="8" t="s">
        <v>29</v>
      </c>
      <c r="C23" s="8" t="s">
        <v>27</v>
      </c>
      <c r="D23" s="8">
        <v>45</v>
      </c>
      <c r="E23" s="8">
        <v>84</v>
      </c>
      <c r="F23" s="8">
        <v>50</v>
      </c>
      <c r="G23" s="8">
        <v>97</v>
      </c>
      <c r="H23" s="8">
        <v>71</v>
      </c>
      <c r="I23" s="8">
        <v>57</v>
      </c>
      <c r="J23" s="9">
        <v>43</v>
      </c>
    </row>
    <row r="24" spans="1:10" ht="15.6" thickTop="1" thickBot="1" x14ac:dyDescent="0.35">
      <c r="A24" s="7">
        <v>19</v>
      </c>
      <c r="B24" s="8" t="s">
        <v>30</v>
      </c>
      <c r="C24" s="8" t="s">
        <v>27</v>
      </c>
      <c r="D24" s="8">
        <v>69</v>
      </c>
      <c r="E24" s="8">
        <v>94</v>
      </c>
      <c r="F24" s="8">
        <v>61</v>
      </c>
      <c r="G24" s="8">
        <v>55</v>
      </c>
      <c r="H24" s="8">
        <v>77</v>
      </c>
      <c r="I24" s="8">
        <v>39</v>
      </c>
      <c r="J24" s="9">
        <v>84</v>
      </c>
    </row>
    <row r="25" spans="1:10" ht="15.6" thickTop="1" thickBot="1" x14ac:dyDescent="0.35">
      <c r="A25" s="7">
        <v>20</v>
      </c>
      <c r="B25" s="8" t="s">
        <v>31</v>
      </c>
      <c r="C25" s="8" t="s">
        <v>28</v>
      </c>
      <c r="D25" s="8">
        <v>95</v>
      </c>
      <c r="E25" s="8">
        <v>83</v>
      </c>
      <c r="F25" s="8">
        <v>53</v>
      </c>
      <c r="G25" s="8">
        <v>77</v>
      </c>
      <c r="H25" s="8">
        <v>63</v>
      </c>
      <c r="I25" s="8">
        <v>30</v>
      </c>
      <c r="J25" s="9">
        <v>45</v>
      </c>
    </row>
    <row r="26" spans="1:10" ht="15.6" thickTop="1" thickBot="1" x14ac:dyDescent="0.35">
      <c r="A26" s="7">
        <v>21</v>
      </c>
      <c r="B26" s="8" t="s">
        <v>32</v>
      </c>
      <c r="C26" s="8" t="s">
        <v>28</v>
      </c>
      <c r="D26" s="8">
        <v>82</v>
      </c>
      <c r="E26" s="8">
        <v>98</v>
      </c>
      <c r="F26" s="8">
        <v>46</v>
      </c>
      <c r="G26" s="8">
        <v>88</v>
      </c>
      <c r="H26" s="8">
        <v>78</v>
      </c>
      <c r="I26" s="8">
        <v>36</v>
      </c>
      <c r="J26" s="9">
        <v>89</v>
      </c>
    </row>
    <row r="27" spans="1:10" ht="15.6" thickTop="1" thickBot="1" x14ac:dyDescent="0.35">
      <c r="A27" s="7">
        <v>22</v>
      </c>
      <c r="B27" s="8" t="s">
        <v>33</v>
      </c>
      <c r="C27" s="8" t="s">
        <v>27</v>
      </c>
      <c r="D27" s="8">
        <v>55</v>
      </c>
      <c r="E27" s="8">
        <v>99</v>
      </c>
      <c r="F27" s="8">
        <v>60</v>
      </c>
      <c r="G27" s="8">
        <v>80</v>
      </c>
      <c r="H27" s="8">
        <v>69</v>
      </c>
      <c r="I27" s="8">
        <v>87</v>
      </c>
      <c r="J27" s="9">
        <v>34</v>
      </c>
    </row>
    <row r="28" spans="1:10" ht="15.6" thickTop="1" thickBot="1" x14ac:dyDescent="0.35">
      <c r="A28" s="7">
        <v>23</v>
      </c>
      <c r="B28" s="8" t="s">
        <v>34</v>
      </c>
      <c r="C28" s="8" t="s">
        <v>27</v>
      </c>
      <c r="D28" s="8">
        <v>89</v>
      </c>
      <c r="E28" s="8">
        <v>52</v>
      </c>
      <c r="F28" s="8">
        <v>100</v>
      </c>
      <c r="G28" s="8">
        <v>34</v>
      </c>
      <c r="H28" s="8">
        <v>73</v>
      </c>
      <c r="I28" s="8">
        <v>72</v>
      </c>
      <c r="J28" s="9">
        <v>58</v>
      </c>
    </row>
    <row r="29" spans="1:10" ht="15.6" thickTop="1" thickBot="1" x14ac:dyDescent="0.35">
      <c r="A29" s="7">
        <v>24</v>
      </c>
      <c r="B29" s="8" t="s">
        <v>35</v>
      </c>
      <c r="C29" s="8" t="s">
        <v>27</v>
      </c>
      <c r="D29" s="8">
        <v>51</v>
      </c>
      <c r="E29" s="8">
        <v>45</v>
      </c>
      <c r="F29" s="8">
        <v>71</v>
      </c>
      <c r="G29" s="8">
        <v>64</v>
      </c>
      <c r="H29" s="8">
        <v>63</v>
      </c>
      <c r="I29" s="8">
        <v>74</v>
      </c>
      <c r="J29" s="9">
        <v>36</v>
      </c>
    </row>
    <row r="30" spans="1:10" ht="15.6" thickTop="1" thickBot="1" x14ac:dyDescent="0.35">
      <c r="A30" s="10">
        <v>25</v>
      </c>
      <c r="B30" s="11" t="s">
        <v>36</v>
      </c>
      <c r="C30" s="11" t="s">
        <v>28</v>
      </c>
      <c r="D30" s="11">
        <v>81</v>
      </c>
      <c r="E30" s="11">
        <v>88</v>
      </c>
      <c r="F30" s="11">
        <v>58</v>
      </c>
      <c r="G30" s="11">
        <v>30</v>
      </c>
      <c r="H30" s="11">
        <v>87</v>
      </c>
      <c r="I30" s="11">
        <v>62</v>
      </c>
      <c r="J30" s="12">
        <v>73</v>
      </c>
    </row>
    <row r="31" spans="1:10" ht="15" thickTop="1" x14ac:dyDescent="0.3"/>
  </sheetData>
  <mergeCells count="3">
    <mergeCell ref="D4:J4"/>
    <mergeCell ref="L5:M5"/>
    <mergeCell ref="R5:S5"/>
  </mergeCells>
  <dataValidations count="1">
    <dataValidation type="list" allowBlank="1" showInputMessage="1" showErrorMessage="1" sqref="N5 T5" xr:uid="{0BADDD43-BEDC-4B06-9AC7-8FC69ED8D8E2}">
      <formula1>$B$6:$B$30</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9261-5D86-4781-853B-14379958991B}">
  <dimension ref="A1"/>
  <sheetViews>
    <sheetView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jensi golakiya</dc:creator>
  <cp:lastModifiedBy>jensi golakiya</cp:lastModifiedBy>
  <dcterms:created xsi:type="dcterms:W3CDTF">2024-09-13T16:37:26Z</dcterms:created>
  <dcterms:modified xsi:type="dcterms:W3CDTF">2024-09-17T17:13:03Z</dcterms:modified>
</cp:coreProperties>
</file>