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9DCFBF2-01D0-414F-9B1B-46EABB86F84D}" xr6:coauthVersionLast="47" xr6:coauthVersionMax="47" xr10:uidLastSave="{00000000-0000-0000-0000-000000000000}"/>
  <bookViews>
    <workbookView xWindow="-120" yWindow="-120" windowWidth="29040" windowHeight="15960" firstSheet="13" activeTab="17" xr2:uid="{00000000-000D-0000-FFFF-FFFF00000000}"/>
  </bookViews>
  <sheets>
    <sheet name="Sheet1" sheetId="1" r:id="rId1"/>
    <sheet name="Attendance Report daily" sheetId="8" r:id="rId2"/>
    <sheet name="Student Financial" sheetId="15" r:id="rId3"/>
    <sheet name="Attendance Report Monthly Full" sheetId="10" r:id="rId4"/>
    <sheet name="Dashboard" sheetId="2" r:id="rId5"/>
    <sheet name="Class Routine Teacher" sheetId="6" r:id="rId6"/>
    <sheet name="ResultSheet_Class" sheetId="7" r:id="rId7"/>
    <sheet name="ResultSheet_Student" sheetId="16" r:id="rId8"/>
    <sheet name="ResultSheet_Subject" sheetId="17" r:id="rId9"/>
    <sheet name="Student Attendance" sheetId="4" r:id="rId10"/>
    <sheet name="Employee Attendance" sheetId="5" r:id="rId11"/>
    <sheet name="Exam Create" sheetId="9" r:id="rId12"/>
    <sheet name="Rpt Student List" sheetId="12" r:id="rId13"/>
    <sheet name="Rpt Student Payment " sheetId="11" r:id="rId14"/>
    <sheet name="SingleStudentResult" sheetId="13" r:id="rId15"/>
    <sheet name="StudentFeeAllocation" sheetId="18" r:id="rId16"/>
    <sheet name="Rpt payment Receipt" sheetId="14" r:id="rId17"/>
    <sheet name="Payment" sheetId="19" r:id="rId18"/>
  </sheets>
  <definedNames>
    <definedName name="_xlnm.Print_Area" localSheetId="13">'Rpt Student Payment '!$A$1:$L$17</definedName>
    <definedName name="_xlnm.Print_Area" localSheetId="9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9" l="1"/>
  <c r="J8" i="19"/>
  <c r="K13" i="19"/>
  <c r="K14" i="19"/>
  <c r="K15" i="19"/>
  <c r="K16" i="19"/>
  <c r="K17" i="19"/>
  <c r="K18" i="19"/>
  <c r="K19" i="19"/>
  <c r="K20" i="19"/>
  <c r="K21" i="19"/>
  <c r="K22" i="19"/>
  <c r="K23" i="19"/>
  <c r="K12" i="19"/>
  <c r="H25" i="19"/>
  <c r="I25" i="19"/>
  <c r="J13" i="19"/>
  <c r="J14" i="19"/>
  <c r="J15" i="19"/>
  <c r="J16" i="19"/>
  <c r="J17" i="19"/>
  <c r="J18" i="19"/>
  <c r="J19" i="19"/>
  <c r="J20" i="19"/>
  <c r="J21" i="19"/>
  <c r="J22" i="19"/>
  <c r="J23" i="19"/>
  <c r="J12" i="19"/>
  <c r="J3" i="19"/>
  <c r="G8" i="15"/>
  <c r="H12" i="13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  <c r="J25" i="19" l="1"/>
</calcChain>
</file>

<file path=xl/sharedStrings.xml><?xml version="1.0" encoding="utf-8"?>
<sst xmlns="http://schemas.openxmlformats.org/spreadsheetml/2006/main" count="642" uniqueCount="336">
  <si>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</si>
  <si>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</si>
  <si>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</si>
  <si>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</si>
  <si>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</si>
  <si>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</si>
  <si>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</si>
  <si>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</si>
  <si>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</si>
  <si>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</si>
  <si>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</si>
  <si>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</si>
  <si>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</si>
  <si>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</si>
  <si>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</si>
  <si>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</si>
  <si>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</si>
  <si>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</si>
  <si>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</si>
  <si>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</si>
  <si>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</si>
  <si>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</si>
  <si>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</si>
  <si>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</si>
  <si>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</si>
  <si>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</si>
  <si>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</si>
  <si>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</si>
  <si>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</si>
  <si>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</si>
  <si>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</si>
  <si>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</si>
  <si>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</si>
  <si>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</si>
  <si>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</si>
  <si>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</si>
  <si>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</si>
  <si>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</si>
  <si>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</si>
  <si>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</si>
  <si>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</si>
  <si>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</si>
  <si>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</si>
  <si>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</si>
  <si>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</si>
  <si>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</si>
  <si>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</si>
  <si>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</si>
  <si>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</si>
  <si>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</si>
  <si>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</si>
  <si>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</si>
  <si>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</si>
  <si>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</si>
  <si>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</si>
  <si>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</si>
  <si>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</si>
  <si>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</si>
  <si>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</si>
  <si>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</si>
  <si>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</si>
  <si>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</si>
  <si>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</si>
  <si>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</si>
  <si>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</si>
  <si>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</si>
  <si>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</si>
  <si>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</si>
  <si>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</si>
  <si>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</si>
  <si>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</si>
  <si>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</si>
  <si>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</si>
  <si>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</si>
  <si>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</si>
  <si>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</si>
  <si>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</si>
  <si>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</si>
  <si>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</si>
  <si>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</si>
  <si>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</si>
  <si>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</si>
  <si>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</si>
  <si>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</si>
  <si>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</si>
  <si>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</si>
  <si>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</si>
  <si>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</si>
  <si>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</si>
  <si>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Class</t>
  </si>
  <si>
    <t>Mathematics</t>
  </si>
  <si>
    <t>English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</si>
  <si>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</si>
  <si>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</si>
  <si>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</si>
  <si>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</si>
  <si>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</si>
  <si>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</si>
  <si>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</si>
  <si>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</si>
  <si>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</si>
  <si>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</si>
  <si>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</si>
  <si>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</si>
  <si>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</si>
  <si>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</si>
  <si>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</si>
  <si>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</si>
  <si>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</si>
  <si>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</si>
  <si>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</si>
  <si>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</si>
  <si>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</si>
  <si>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</si>
  <si>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</si>
  <si>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</si>
  <si>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</si>
  <si>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</si>
  <si>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</si>
  <si>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</si>
  <si>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</si>
  <si>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</si>
  <si>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</si>
  <si>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</si>
  <si>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</si>
  <si>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</si>
  <si>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</si>
  <si>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</si>
  <si>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</si>
  <si>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</si>
  <si>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</si>
  <si>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</si>
  <si>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</si>
  <si>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</si>
  <si>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</si>
  <si>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</si>
  <si>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</si>
  <si>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</si>
  <si>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</si>
  <si>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</si>
  <si>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</si>
  <si>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</si>
  <si>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</si>
  <si>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</si>
  <si>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</si>
  <si>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</si>
  <si>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</si>
  <si>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</si>
  <si>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</si>
  <si>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</si>
  <si>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</si>
  <si>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</si>
  <si>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</si>
  <si>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</si>
  <si>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</si>
  <si>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</si>
  <si>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</si>
  <si>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</si>
  <si>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</si>
  <si>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</si>
  <si>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</si>
  <si>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</si>
  <si>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</si>
  <si>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</si>
  <si>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</si>
  <si>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</si>
  <si>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</si>
  <si>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</si>
  <si>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</si>
  <si>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</si>
  <si>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</si>
  <si>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</si>
  <si>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</si>
  <si>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</si>
  <si>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</si>
  <si>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</si>
  <si>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</si>
  <si>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</si>
  <si>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</si>
  <si>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</si>
  <si>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</si>
  <si>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</si>
  <si>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</si>
  <si>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</si>
  <si>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</si>
  <si>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</si>
  <si>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</si>
  <si>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</si>
  <si>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</si>
  <si>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</si>
  <si>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</si>
  <si>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</si>
  <si>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</si>
  <si>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</si>
  <si>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</si>
  <si>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</si>
  <si>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</si>
  <si>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</si>
  <si>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</si>
  <si>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</si>
  <si>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</si>
  <si>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</si>
  <si>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</si>
  <si>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</si>
  <si>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</si>
  <si>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</si>
  <si>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</si>
  <si>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</si>
  <si>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</si>
  <si>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</si>
  <si>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</si>
  <si>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</si>
  <si>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</si>
  <si>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</si>
  <si>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</si>
  <si>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</si>
  <si>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</si>
  <si>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</si>
  <si>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</si>
  <si>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</si>
  <si>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</si>
  <si>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</si>
  <si>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</si>
  <si>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</si>
  <si>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</si>
  <si>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</si>
  <si>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</si>
  <si>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</si>
  <si>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</si>
  <si>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</si>
  <si>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</si>
  <si>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</si>
  <si>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</si>
  <si>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</si>
  <si>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</si>
  <si>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</si>
  <si>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</si>
  <si>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</si>
  <si>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</si>
  <si>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</si>
  <si>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</si>
  <si>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</si>
  <si>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</si>
  <si>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</si>
  <si>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</si>
  <si>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</si>
  <si>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</si>
  <si>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</si>
  <si>
    <t>Student Image and Info</t>
  </si>
  <si>
    <t>Payment Schedule</t>
  </si>
  <si>
    <t>Monthly Fee</t>
  </si>
  <si>
    <t>Exam Fee</t>
  </si>
  <si>
    <t>Session Fee</t>
  </si>
  <si>
    <t>Freq.</t>
  </si>
  <si>
    <t>Scheduled wise paid</t>
  </si>
  <si>
    <r>
      <rPr>
        <b/>
        <sz val="14"/>
        <color theme="1"/>
        <rFont val="Arial"/>
        <family val="2"/>
      </rPr>
      <t>Name of the Institute</t>
    </r>
    <r>
      <rPr>
        <sz val="11"/>
        <color theme="1"/>
        <rFont val="Calibri"/>
        <family val="2"/>
        <scheme val="minor"/>
      </rPr>
      <t xml:space="preserve">
Institute Info
Intitute Address</t>
    </r>
  </si>
  <si>
    <t>Academic Result [Name of the Examination and Year]</t>
  </si>
  <si>
    <t>FullNameOf TheStudent</t>
  </si>
  <si>
    <t>Academic Section :</t>
  </si>
  <si>
    <t>Gender :</t>
  </si>
  <si>
    <t>Male</t>
  </si>
  <si>
    <t>SL</t>
  </si>
  <si>
    <t>Father's Name :</t>
  </si>
  <si>
    <t>Name of Student :</t>
  </si>
  <si>
    <t>Father's Name</t>
  </si>
  <si>
    <t>Mother's Name :</t>
  </si>
  <si>
    <t>Mother's Name</t>
  </si>
  <si>
    <t>Date of Birth :</t>
  </si>
  <si>
    <t>Letter Grade</t>
  </si>
  <si>
    <t>Class Interval(%)</t>
  </si>
  <si>
    <t>Grade Point</t>
  </si>
  <si>
    <t>A-</t>
  </si>
  <si>
    <t>B</t>
  </si>
  <si>
    <t>C</t>
  </si>
  <si>
    <t>D</t>
  </si>
  <si>
    <t>F</t>
  </si>
  <si>
    <t>80-100</t>
  </si>
  <si>
    <t>70-79</t>
  </si>
  <si>
    <t>60-69</t>
  </si>
  <si>
    <t>50-59</t>
  </si>
  <si>
    <t>40-49</t>
  </si>
  <si>
    <t>33-39</t>
  </si>
  <si>
    <t>00-32</t>
  </si>
  <si>
    <t>Name of the Subjects</t>
  </si>
  <si>
    <t>Bangla</t>
  </si>
  <si>
    <t>Social Science</t>
  </si>
  <si>
    <t>Religion (Islam)</t>
  </si>
  <si>
    <t>Physics</t>
  </si>
  <si>
    <t>Chemistry</t>
  </si>
  <si>
    <t>Higher Mathematics</t>
  </si>
  <si>
    <t>GPA</t>
  </si>
  <si>
    <r>
      <t xml:space="preserve">GPA
</t>
    </r>
    <r>
      <rPr>
        <b/>
        <sz val="8"/>
        <color theme="1"/>
        <rFont val="Calibri"/>
        <family val="2"/>
        <scheme val="minor"/>
      </rPr>
      <t>(without additional subject)</t>
    </r>
  </si>
  <si>
    <t>Additional Subject:</t>
  </si>
  <si>
    <t>Controller of Examication</t>
  </si>
  <si>
    <r>
      <rPr>
        <i/>
        <sz val="11"/>
        <color theme="1"/>
        <rFont val="Calibri"/>
        <family val="2"/>
        <scheme val="minor"/>
      </rPr>
      <t>Date of Publication of Results: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01 July 2023</t>
    </r>
  </si>
  <si>
    <t>Session Name :</t>
  </si>
  <si>
    <t>Id</t>
  </si>
  <si>
    <t>ExamType</t>
  </si>
  <si>
    <t>ClassId</t>
  </si>
  <si>
    <t>TeacherId</t>
  </si>
  <si>
    <t>SubjectId</t>
  </si>
  <si>
    <t>TotalMark</t>
  </si>
  <si>
    <t>AcademicSectionId</t>
  </si>
  <si>
    <t>SessionId</t>
  </si>
  <si>
    <t>ExamMonthd</t>
  </si>
  <si>
    <t>ExamGroupId</t>
  </si>
  <si>
    <t>AcademicExamGroup</t>
  </si>
  <si>
    <t>AcademicExam</t>
  </si>
  <si>
    <t>AcademicExamDetails</t>
  </si>
  <si>
    <t>AcademeicExamId</t>
  </si>
  <si>
    <t>StudentId</t>
  </si>
  <si>
    <t>ObtainMark</t>
  </si>
  <si>
    <t>ExamTypeId</t>
  </si>
  <si>
    <t>ExamMonthId</t>
  </si>
  <si>
    <t>Half Yearly Exam (June) 2023</t>
  </si>
  <si>
    <t>Monthly Exam (July) 2023</t>
  </si>
  <si>
    <t>Monthly Exam (August) 2023</t>
  </si>
  <si>
    <t>Exam Group Name</t>
  </si>
  <si>
    <t>:</t>
  </si>
  <si>
    <t>Six</t>
  </si>
  <si>
    <t>Paid</t>
  </si>
  <si>
    <t>May</t>
  </si>
  <si>
    <t>Payment For</t>
  </si>
  <si>
    <t>sl</t>
  </si>
  <si>
    <t>Payment Amount</t>
  </si>
  <si>
    <t>Due</t>
  </si>
  <si>
    <t>Partial</t>
  </si>
  <si>
    <t>N/A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</si>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</sst>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9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9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9" fillId="10" borderId="9" xfId="0" applyFont="1" applyFill="1" applyBorder="1" applyAlignment="1"/>
    <xf numFmtId="0" fontId="9" fillId="10" borderId="9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2" borderId="12" xfId="0" applyFont="1" applyFill="1" applyBorder="1" applyAlignment="1">
      <alignment vertical="center"/>
    </xf>
    <xf numFmtId="0" fontId="18" fillId="0" borderId="23" xfId="0" applyFont="1" applyBorder="1" applyAlignment="1" applyProtection="1">
      <alignment horizontal="center" vertical="center" readingOrder="1"/>
      <protection locked="0"/>
    </xf>
    <xf numFmtId="0" fontId="18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18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18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1" fillId="0" borderId="0" xfId="0" applyFont="1"/>
    <xf numFmtId="0" fontId="22" fillId="2" borderId="27" xfId="0" applyFont="1" applyFill="1" applyBorder="1" applyAlignment="1">
      <alignment horizontal="center" vertical="center"/>
    </xf>
    <xf numFmtId="0" fontId="22" fillId="0" borderId="27" xfId="0" applyFont="1" applyBorder="1"/>
    <xf numFmtId="0" fontId="22" fillId="0" borderId="2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1" fillId="0" borderId="0" xfId="0" applyFont="1" applyBorder="1"/>
    <xf numFmtId="0" fontId="24" fillId="0" borderId="34" xfId="0" applyFont="1" applyBorder="1" applyAlignment="1">
      <alignment vertical="center"/>
    </xf>
    <xf numFmtId="0" fontId="25" fillId="0" borderId="27" xfId="0" applyFont="1" applyBorder="1" applyAlignment="1">
      <alignment horizontal="left" vertical="center"/>
    </xf>
    <xf numFmtId="0" fontId="25" fillId="0" borderId="27" xfId="0" applyFont="1" applyBorder="1" applyAlignment="1">
      <alignment vertical="center"/>
    </xf>
    <xf numFmtId="15" fontId="25" fillId="0" borderId="27" xfId="0" applyNumberFormat="1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2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0" xfId="0" applyAlignment="1">
      <alignment horizontal="right" vertical="center"/>
    </xf>
    <xf numFmtId="0" fontId="0" fillId="0" borderId="42" xfId="0" applyBorder="1"/>
    <xf numFmtId="0" fontId="0" fillId="0" borderId="3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" xfId="0" applyBorder="1"/>
    <xf numFmtId="0" fontId="0" fillId="0" borderId="47" xfId="0" applyBorder="1"/>
    <xf numFmtId="0" fontId="0" fillId="0" borderId="0" xfId="0" applyAlignment="1">
      <alignment horizontal="right" vertical="center"/>
    </xf>
    <xf numFmtId="0" fontId="0" fillId="9" borderId="0" xfId="0" applyFill="1" applyBorder="1" applyAlignment="1"/>
    <xf numFmtId="0" fontId="13" fillId="9" borderId="6" xfId="0" applyFont="1" applyFill="1" applyBorder="1"/>
    <xf numFmtId="0" fontId="0" fillId="12" borderId="0" xfId="0" applyFill="1" applyBorder="1"/>
    <xf numFmtId="0" fontId="0" fillId="12" borderId="45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/>
    <xf numFmtId="0" fontId="13" fillId="9" borderId="1" xfId="0" applyFont="1" applyFill="1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8" borderId="1" xfId="0" applyFont="1" applyFill="1" applyBorder="1"/>
    <xf numFmtId="0" fontId="13" fillId="8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3" fillId="8" borderId="0" xfId="0" applyFont="1" applyFill="1" applyBorder="1"/>
    <xf numFmtId="0" fontId="0" fillId="0" borderId="2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3" fillId="9" borderId="44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right" vertical="center"/>
    </xf>
    <xf numFmtId="0" fontId="13" fillId="9" borderId="4" xfId="0" applyFont="1" applyFill="1" applyBorder="1" applyAlignment="1">
      <alignment horizontal="right" vertical="center"/>
    </xf>
    <xf numFmtId="0" fontId="0" fillId="12" borderId="0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13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right" vertical="center"/>
    </xf>
    <xf numFmtId="0" fontId="20" fillId="11" borderId="24" xfId="0" applyFont="1" applyFill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7" xfId="0" applyFont="1" applyBorder="1" applyAlignment="1">
      <alignment horizontal="right" vertical="center"/>
    </xf>
    <xf numFmtId="0" fontId="24" fillId="0" borderId="35" xfId="0" applyFont="1" applyBorder="1" applyAlignment="1">
      <alignment horizontal="right" vertical="center"/>
    </xf>
    <xf numFmtId="0" fontId="24" fillId="0" borderId="36" xfId="0" applyFont="1" applyBorder="1" applyAlignment="1">
      <alignment horizontal="right" vertical="center"/>
    </xf>
    <xf numFmtId="0" fontId="24" fillId="0" borderId="37" xfId="0" applyFont="1" applyBorder="1" applyAlignment="1">
      <alignment horizontal="right" vertical="center"/>
    </xf>
    <xf numFmtId="0" fontId="22" fillId="0" borderId="39" xfId="0" applyFont="1" applyBorder="1" applyAlignment="1">
      <alignment horizontal="right" vertical="center"/>
    </xf>
    <xf numFmtId="0" fontId="22" fillId="0" borderId="40" xfId="0" applyFont="1" applyBorder="1" applyAlignment="1">
      <alignment horizontal="right" vertical="center"/>
    </xf>
    <xf numFmtId="0" fontId="22" fillId="0" borderId="41" xfId="0" applyFont="1" applyBorder="1" applyAlignment="1">
      <alignment horizontal="righ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33" xfId="0" applyFont="1" applyBorder="1" applyAlignment="1">
      <alignment horizontal="left" vertical="center"/>
    </xf>
    <xf numFmtId="0" fontId="22" fillId="11" borderId="31" xfId="0" applyFont="1" applyFill="1" applyBorder="1" applyAlignment="1">
      <alignment horizontal="left" vertical="center"/>
    </xf>
    <xf numFmtId="0" fontId="22" fillId="11" borderId="32" xfId="0" applyFont="1" applyFill="1" applyBorder="1" applyAlignment="1">
      <alignment horizontal="left" vertical="center"/>
    </xf>
    <xf numFmtId="0" fontId="22" fillId="11" borderId="33" xfId="0" applyFont="1" applyFill="1" applyBorder="1" applyAlignment="1">
      <alignment horizontal="left" vertical="center"/>
    </xf>
    <xf numFmtId="0" fontId="22" fillId="0" borderId="31" xfId="0" applyFont="1" applyBorder="1" applyAlignment="1">
      <alignment horizontal="right" vertical="center"/>
    </xf>
    <xf numFmtId="0" fontId="22" fillId="0" borderId="32" xfId="0" applyFont="1" applyBorder="1" applyAlignment="1">
      <alignment horizontal="right" vertical="center"/>
    </xf>
    <xf numFmtId="0" fontId="22" fillId="0" borderId="33" xfId="0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49" xfId="0" applyFont="1" applyBorder="1"/>
    <xf numFmtId="0" fontId="13" fillId="0" borderId="50" xfId="0" applyFont="1" applyBorder="1"/>
    <xf numFmtId="0" fontId="0" fillId="1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480391</xdr:colOff>
      <xdr:row>0</xdr:row>
      <xdr:rowOff>115957</xdr:rowOff>
    </xdr:from>
    <xdr:to>
      <xdr:col>4</xdr:col>
      <xdr:colOff>91109</xdr:colOff>
      <xdr:row>0</xdr:row>
      <xdr:rowOff>579783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792ECF-B1EF-484D-AF68-C1C3FDD88919}"/>
            </a:ext>
          </a:extLst>
        </xdr:cNvPr>
        <xdr:cNvSpPr/>
      </xdr:nvSpPr>
      <xdr:spPr>
        <a:xfrm>
          <a:off x="1292087" y="115957"/>
          <a:ext cx="621196" cy="463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133349</xdr:rowOff>
    </xdr:from>
    <xdr:to>
      <xdr:col>2</xdr:col>
      <xdr:colOff>723900</xdr:colOff>
      <xdr:row>5</xdr:row>
      <xdr:rowOff>9524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108C811-4522-4977-A378-0CFA9E7352F5}"/>
            </a:ext>
          </a:extLst>
        </xdr:cNvPr>
        <xdr:cNvSpPr/>
      </xdr:nvSpPr>
      <xdr:spPr>
        <a:xfrm>
          <a:off x="466725" y="133349"/>
          <a:ext cx="132397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I25" sqref="I25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24" t="s">
        <v>3</v>
      </c>
      <c r="B2" s="124"/>
      <c r="C2" s="125" t="s">
        <v>11</v>
      </c>
      <c r="D2" s="125"/>
      <c r="E2" s="125"/>
      <c r="F2" s="12"/>
    </row>
    <row r="3" spans="1:12" s="8" customFormat="1" ht="3.75" customHeight="1" x14ac:dyDescent="0.25">
      <c r="F3" s="9"/>
    </row>
    <row r="4" spans="1:12" x14ac:dyDescent="0.25">
      <c r="A4" s="124" t="s">
        <v>0</v>
      </c>
      <c r="B4" s="124"/>
      <c r="C4" s="126"/>
      <c r="D4" s="126"/>
      <c r="E4" s="126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29" t="s">
        <v>1</v>
      </c>
      <c r="B6" s="129"/>
      <c r="C6" s="128"/>
      <c r="D6" s="128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29" t="s">
        <v>12</v>
      </c>
      <c r="B8" s="129"/>
      <c r="C8" s="128"/>
      <c r="D8" s="128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127" t="s">
        <v>13</v>
      </c>
      <c r="B10" s="127"/>
      <c r="C10" s="128"/>
      <c r="D10" s="128"/>
      <c r="E10" s="128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83" t="s">
        <v>35</v>
      </c>
      <c r="B1" s="184"/>
      <c r="C1" s="184"/>
      <c r="D1" s="184"/>
      <c r="E1" s="184"/>
      <c r="F1" s="184"/>
    </row>
    <row r="2" spans="1:6" ht="15.75" x14ac:dyDescent="0.25">
      <c r="A2" s="185" t="s">
        <v>36</v>
      </c>
      <c r="B2" s="185"/>
      <c r="C2" s="185"/>
      <c r="D2" s="185"/>
      <c r="E2" s="185"/>
      <c r="F2" s="185"/>
    </row>
    <row r="3" spans="1:6" ht="15.75" x14ac:dyDescent="0.25">
      <c r="A3" s="18" t="s">
        <v>48</v>
      </c>
      <c r="B3" s="19" t="s">
        <v>32</v>
      </c>
      <c r="C3" s="19"/>
      <c r="D3" s="20"/>
      <c r="E3" s="21" t="s">
        <v>47</v>
      </c>
      <c r="F3" s="34">
        <v>44642</v>
      </c>
    </row>
    <row r="4" spans="1:6" ht="15.75" x14ac:dyDescent="0.25">
      <c r="A4" s="22" t="s">
        <v>30</v>
      </c>
      <c r="B4" s="23" t="s">
        <v>31</v>
      </c>
      <c r="C4" s="23" t="s">
        <v>57</v>
      </c>
      <c r="D4" s="22" t="s">
        <v>33</v>
      </c>
      <c r="E4" s="22" t="s">
        <v>49</v>
      </c>
      <c r="F4" s="22" t="s">
        <v>34</v>
      </c>
    </row>
    <row r="5" spans="1:6" ht="15.75" x14ac:dyDescent="0.25">
      <c r="A5" s="24">
        <v>2207001</v>
      </c>
      <c r="B5" s="25" t="s">
        <v>37</v>
      </c>
      <c r="C5" s="33" t="s">
        <v>58</v>
      </c>
      <c r="D5" s="26" t="s">
        <v>50</v>
      </c>
      <c r="E5" s="27">
        <v>0.33333333333333331</v>
      </c>
      <c r="F5" s="26" t="s">
        <v>51</v>
      </c>
    </row>
    <row r="6" spans="1:6" ht="15.75" x14ac:dyDescent="0.25">
      <c r="A6" s="24">
        <v>2207002</v>
      </c>
      <c r="B6" s="25" t="s">
        <v>38</v>
      </c>
      <c r="C6" s="33" t="s">
        <v>59</v>
      </c>
      <c r="D6" s="26" t="s">
        <v>52</v>
      </c>
      <c r="E6" s="24" t="s">
        <v>53</v>
      </c>
      <c r="F6" s="24" t="s">
        <v>53</v>
      </c>
    </row>
    <row r="7" spans="1:6" ht="15.75" x14ac:dyDescent="0.25">
      <c r="A7" s="24">
        <v>2207003</v>
      </c>
      <c r="B7" s="25" t="s">
        <v>39</v>
      </c>
      <c r="C7" s="33" t="s">
        <v>60</v>
      </c>
      <c r="D7" s="26" t="s">
        <v>50</v>
      </c>
      <c r="E7" s="27">
        <v>0.38194444444444442</v>
      </c>
      <c r="F7" s="26" t="s">
        <v>54</v>
      </c>
    </row>
    <row r="8" spans="1:6" ht="15.75" x14ac:dyDescent="0.25">
      <c r="A8" s="24">
        <v>2207004</v>
      </c>
      <c r="B8" s="25" t="s">
        <v>40</v>
      </c>
      <c r="C8" s="33" t="s">
        <v>61</v>
      </c>
      <c r="D8" s="26" t="s">
        <v>50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41</v>
      </c>
      <c r="C9" s="33" t="s">
        <v>62</v>
      </c>
      <c r="D9" s="26" t="s">
        <v>50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42</v>
      </c>
      <c r="C10" s="33" t="s">
        <v>63</v>
      </c>
      <c r="D10" s="26" t="s">
        <v>50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43</v>
      </c>
      <c r="C11" s="33" t="s">
        <v>64</v>
      </c>
      <c r="D11" s="26" t="s">
        <v>52</v>
      </c>
      <c r="E11" s="24" t="s">
        <v>53</v>
      </c>
      <c r="F11" s="24" t="s">
        <v>53</v>
      </c>
    </row>
    <row r="12" spans="1:6" ht="15.75" x14ac:dyDescent="0.25">
      <c r="A12" s="24">
        <v>2207008</v>
      </c>
      <c r="B12" s="25" t="s">
        <v>44</v>
      </c>
      <c r="C12" s="33" t="s">
        <v>65</v>
      </c>
      <c r="D12" s="26" t="s">
        <v>50</v>
      </c>
      <c r="E12" s="26"/>
      <c r="F12" s="26"/>
    </row>
    <row r="13" spans="1:6" ht="15.75" x14ac:dyDescent="0.25">
      <c r="A13" s="24">
        <v>2207009</v>
      </c>
      <c r="B13" s="25" t="s">
        <v>45</v>
      </c>
      <c r="C13" s="33" t="s">
        <v>66</v>
      </c>
      <c r="D13" s="26" t="s">
        <v>50</v>
      </c>
      <c r="E13" s="26"/>
      <c r="F13" s="26"/>
    </row>
    <row r="14" spans="1:6" ht="15.75" x14ac:dyDescent="0.25">
      <c r="A14" s="24">
        <v>2207010</v>
      </c>
      <c r="B14" s="25" t="s">
        <v>46</v>
      </c>
      <c r="C14" s="33" t="s">
        <v>67</v>
      </c>
      <c r="D14" s="26" t="s">
        <v>50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86" t="s">
        <v>55</v>
      </c>
      <c r="B16" s="187"/>
      <c r="C16" s="187"/>
      <c r="D16" s="187"/>
      <c r="E16" s="187"/>
      <c r="F16" s="188"/>
    </row>
    <row r="17" spans="1:6" ht="15.75" x14ac:dyDescent="0.25">
      <c r="A17" s="181"/>
      <c r="B17" s="182"/>
      <c r="C17" s="32" t="s">
        <v>68</v>
      </c>
      <c r="D17" s="31" t="s">
        <v>50</v>
      </c>
      <c r="E17" s="22" t="s">
        <v>52</v>
      </c>
      <c r="F17" s="22" t="s">
        <v>56</v>
      </c>
    </row>
    <row r="18" spans="1:6" ht="15.75" x14ac:dyDescent="0.25">
      <c r="A18" s="181" t="s">
        <v>15</v>
      </c>
      <c r="B18" s="182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83" t="s">
        <v>35</v>
      </c>
      <c r="B1" s="184"/>
      <c r="C1" s="184"/>
      <c r="D1" s="184"/>
      <c r="E1" s="184"/>
      <c r="F1" s="184"/>
      <c r="G1" s="184"/>
    </row>
    <row r="2" spans="1:7" ht="15.75" x14ac:dyDescent="0.25">
      <c r="A2" s="185" t="s">
        <v>36</v>
      </c>
      <c r="B2" s="185"/>
      <c r="C2" s="185"/>
      <c r="D2" s="185"/>
      <c r="E2" s="185"/>
      <c r="F2" s="185"/>
      <c r="G2" s="185"/>
    </row>
    <row r="3" spans="1:7" ht="15.75" x14ac:dyDescent="0.25">
      <c r="A3" s="189" t="s">
        <v>69</v>
      </c>
      <c r="B3" s="189"/>
      <c r="C3" s="189"/>
      <c r="D3" s="189"/>
      <c r="E3" s="189"/>
      <c r="F3" s="21" t="s">
        <v>47</v>
      </c>
      <c r="G3" s="34">
        <v>44642</v>
      </c>
    </row>
    <row r="4" spans="1:7" ht="15.75" x14ac:dyDescent="0.25">
      <c r="A4" s="22" t="s">
        <v>2</v>
      </c>
      <c r="B4" s="23" t="s">
        <v>72</v>
      </c>
      <c r="C4" s="23" t="s">
        <v>73</v>
      </c>
      <c r="D4" s="23" t="s">
        <v>70</v>
      </c>
      <c r="E4" s="22" t="s">
        <v>33</v>
      </c>
      <c r="F4" s="22" t="s">
        <v>49</v>
      </c>
      <c r="G4" s="22" t="s">
        <v>34</v>
      </c>
    </row>
    <row r="5" spans="1:7" ht="15.75" x14ac:dyDescent="0.25">
      <c r="A5" s="24">
        <v>1</v>
      </c>
      <c r="B5" s="25" t="s">
        <v>37</v>
      </c>
      <c r="C5" s="25" t="s">
        <v>74</v>
      </c>
      <c r="D5" s="33" t="s">
        <v>58</v>
      </c>
      <c r="E5" s="26" t="s">
        <v>50</v>
      </c>
      <c r="F5" s="27">
        <v>0.33333333333333331</v>
      </c>
      <c r="G5" s="26" t="s">
        <v>51</v>
      </c>
    </row>
    <row r="6" spans="1:7" ht="15.75" x14ac:dyDescent="0.25">
      <c r="A6" s="24">
        <v>2</v>
      </c>
      <c r="B6" s="25" t="s">
        <v>38</v>
      </c>
      <c r="C6" s="25" t="s">
        <v>75</v>
      </c>
      <c r="D6" s="33" t="s">
        <v>59</v>
      </c>
      <c r="E6" s="26" t="s">
        <v>52</v>
      </c>
      <c r="F6" s="24" t="s">
        <v>53</v>
      </c>
      <c r="G6" s="24" t="s">
        <v>53</v>
      </c>
    </row>
    <row r="7" spans="1:7" ht="15.75" x14ac:dyDescent="0.25">
      <c r="A7" s="24">
        <v>3</v>
      </c>
      <c r="B7" s="25" t="s">
        <v>39</v>
      </c>
      <c r="C7" s="25" t="s">
        <v>76</v>
      </c>
      <c r="D7" s="33" t="s">
        <v>60</v>
      </c>
      <c r="E7" s="26" t="s">
        <v>50</v>
      </c>
      <c r="F7" s="27">
        <v>0.38194444444444442</v>
      </c>
      <c r="G7" s="26" t="s">
        <v>54</v>
      </c>
    </row>
    <row r="8" spans="1:7" ht="15.75" x14ac:dyDescent="0.25">
      <c r="A8" s="24">
        <v>4</v>
      </c>
      <c r="B8" s="25" t="s">
        <v>40</v>
      </c>
      <c r="C8" s="25" t="s">
        <v>76</v>
      </c>
      <c r="D8" s="33" t="s">
        <v>61</v>
      </c>
      <c r="E8" s="26" t="s">
        <v>50</v>
      </c>
      <c r="F8" s="27">
        <v>0.37222222222222223</v>
      </c>
      <c r="G8" s="26"/>
    </row>
    <row r="9" spans="1:7" ht="15.75" x14ac:dyDescent="0.25">
      <c r="A9" s="24">
        <v>5</v>
      </c>
      <c r="B9" s="25" t="s">
        <v>41</v>
      </c>
      <c r="C9" s="25" t="s">
        <v>76</v>
      </c>
      <c r="D9" s="33" t="s">
        <v>62</v>
      </c>
      <c r="E9" s="26" t="s">
        <v>50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42</v>
      </c>
      <c r="C10" s="25" t="s">
        <v>76</v>
      </c>
      <c r="D10" s="33" t="s">
        <v>63</v>
      </c>
      <c r="E10" s="26" t="s">
        <v>50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43</v>
      </c>
      <c r="C11" s="25" t="s">
        <v>76</v>
      </c>
      <c r="D11" s="33" t="s">
        <v>64</v>
      </c>
      <c r="E11" s="26" t="s">
        <v>52</v>
      </c>
      <c r="F11" s="24" t="s">
        <v>53</v>
      </c>
      <c r="G11" s="24" t="s">
        <v>53</v>
      </c>
    </row>
    <row r="12" spans="1:7" ht="15.75" x14ac:dyDescent="0.25">
      <c r="A12" s="24">
        <v>8</v>
      </c>
      <c r="B12" s="25" t="s">
        <v>44</v>
      </c>
      <c r="C12" s="25" t="s">
        <v>76</v>
      </c>
      <c r="D12" s="33" t="s">
        <v>65</v>
      </c>
      <c r="E12" s="26" t="s">
        <v>50</v>
      </c>
      <c r="F12" s="26"/>
      <c r="G12" s="26"/>
    </row>
    <row r="13" spans="1:7" ht="15.75" x14ac:dyDescent="0.25">
      <c r="A13" s="24">
        <v>9</v>
      </c>
      <c r="B13" s="25" t="s">
        <v>45</v>
      </c>
      <c r="C13" s="25" t="s">
        <v>76</v>
      </c>
      <c r="D13" s="33" t="s">
        <v>66</v>
      </c>
      <c r="E13" s="26" t="s">
        <v>50</v>
      </c>
      <c r="F13" s="26"/>
      <c r="G13" s="26"/>
    </row>
    <row r="14" spans="1:7" ht="15.75" x14ac:dyDescent="0.25">
      <c r="A14" s="24">
        <v>10</v>
      </c>
      <c r="B14" s="25" t="s">
        <v>46</v>
      </c>
      <c r="C14" s="25" t="s">
        <v>76</v>
      </c>
      <c r="D14" s="33" t="s">
        <v>67</v>
      </c>
      <c r="E14" s="26" t="s">
        <v>50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86" t="s">
        <v>55</v>
      </c>
      <c r="B16" s="187"/>
      <c r="C16" s="187"/>
      <c r="D16" s="187"/>
      <c r="E16" s="187"/>
      <c r="F16" s="187"/>
      <c r="G16" s="188"/>
    </row>
    <row r="17" spans="1:7" ht="15.75" x14ac:dyDescent="0.25">
      <c r="A17" s="181"/>
      <c r="B17" s="182"/>
      <c r="C17" s="32"/>
      <c r="D17" s="32" t="s">
        <v>71</v>
      </c>
      <c r="E17" s="31" t="s">
        <v>50</v>
      </c>
      <c r="F17" s="22" t="s">
        <v>52</v>
      </c>
      <c r="G17" s="22" t="s">
        <v>56</v>
      </c>
    </row>
    <row r="18" spans="1:7" ht="15.75" x14ac:dyDescent="0.25">
      <c r="A18" s="181" t="s">
        <v>15</v>
      </c>
      <c r="B18" s="182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B1:AC16"/>
  <sheetViews>
    <sheetView workbookViewId="0">
      <selection activeCell="J24" sqref="J24"/>
    </sheetView>
  </sheetViews>
  <sheetFormatPr defaultRowHeight="15" x14ac:dyDescent="0.25"/>
  <cols>
    <col min="2" max="2" width="2.7109375" bestFit="1" customWidth="1"/>
    <col min="3" max="3" width="26.5703125" bestFit="1" customWidth="1"/>
    <col min="4" max="4" width="9.42578125" bestFit="1" customWidth="1"/>
    <col min="5" max="5" width="11.7109375" bestFit="1" customWidth="1"/>
    <col min="6" max="6" width="13.42578125" bestFit="1" customWidth="1"/>
    <col min="7" max="7" width="13.42578125" customWidth="1"/>
    <col min="8" max="11" width="4.42578125" customWidth="1"/>
    <col min="12" max="16" width="2" bestFit="1" customWidth="1"/>
    <col min="17" max="19" width="3" bestFit="1" customWidth="1"/>
    <col min="22" max="22" width="2" bestFit="1" customWidth="1"/>
    <col min="23" max="23" width="18" customWidth="1"/>
    <col min="25" max="25" width="2" bestFit="1" customWidth="1"/>
    <col min="26" max="26" width="18.140625" bestFit="1" customWidth="1"/>
    <col min="27" max="27" width="5.85546875" customWidth="1"/>
    <col min="28" max="28" width="2" bestFit="1" customWidth="1"/>
    <col min="29" max="29" width="17.42578125" bestFit="1" customWidth="1"/>
  </cols>
  <sheetData>
    <row r="1" spans="2:29" x14ac:dyDescent="0.25">
      <c r="B1" s="116" t="s">
        <v>296</v>
      </c>
      <c r="C1" s="117" t="s">
        <v>126</v>
      </c>
      <c r="D1" s="116" t="s">
        <v>303</v>
      </c>
      <c r="E1" s="116" t="s">
        <v>312</v>
      </c>
      <c r="F1" s="116" t="s">
        <v>313</v>
      </c>
      <c r="G1" s="119"/>
    </row>
    <row r="2" spans="2:29" x14ac:dyDescent="0.25">
      <c r="B2" s="52">
        <v>1</v>
      </c>
      <c r="C2" s="69" t="s">
        <v>314</v>
      </c>
      <c r="D2" s="52">
        <v>3</v>
      </c>
      <c r="E2" s="52">
        <v>2</v>
      </c>
      <c r="F2" s="52">
        <v>6</v>
      </c>
      <c r="G2" s="118"/>
    </row>
    <row r="3" spans="2:29" x14ac:dyDescent="0.25">
      <c r="B3" s="52">
        <v>2</v>
      </c>
      <c r="C3" s="69" t="s">
        <v>315</v>
      </c>
      <c r="D3" s="52">
        <v>3</v>
      </c>
      <c r="E3" s="52">
        <v>1</v>
      </c>
      <c r="F3" s="52">
        <v>7</v>
      </c>
      <c r="G3" s="118"/>
    </row>
    <row r="4" spans="2:29" x14ac:dyDescent="0.25">
      <c r="B4" s="52">
        <v>3</v>
      </c>
      <c r="C4" s="69" t="s">
        <v>316</v>
      </c>
      <c r="D4" s="52">
        <v>3</v>
      </c>
      <c r="E4" s="52">
        <v>1</v>
      </c>
      <c r="F4" s="52">
        <v>8</v>
      </c>
      <c r="G4" s="118"/>
    </row>
    <row r="9" spans="2:29" x14ac:dyDescent="0.25">
      <c r="V9" s="190" t="s">
        <v>306</v>
      </c>
      <c r="W9" s="191"/>
      <c r="Y9" s="190" t="s">
        <v>307</v>
      </c>
      <c r="Z9" s="191"/>
      <c r="AA9" s="115"/>
      <c r="AB9" s="192" t="s">
        <v>308</v>
      </c>
      <c r="AC9" s="193"/>
    </row>
    <row r="10" spans="2:29" x14ac:dyDescent="0.25">
      <c r="V10" s="96">
        <v>1</v>
      </c>
      <c r="W10" s="97" t="s">
        <v>296</v>
      </c>
      <c r="Y10" s="96">
        <v>1</v>
      </c>
      <c r="Z10" s="97" t="s">
        <v>296</v>
      </c>
      <c r="AA10" s="17"/>
      <c r="AB10" s="98">
        <v>1</v>
      </c>
      <c r="AC10" s="100" t="s">
        <v>296</v>
      </c>
    </row>
    <row r="11" spans="2:29" x14ac:dyDescent="0.25">
      <c r="H11">
        <v>1</v>
      </c>
      <c r="I11">
        <v>2</v>
      </c>
      <c r="J11">
        <v>3</v>
      </c>
      <c r="K11">
        <v>4</v>
      </c>
      <c r="L11">
        <v>5</v>
      </c>
      <c r="M11">
        <v>6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V11" s="96">
        <v>2</v>
      </c>
      <c r="W11" s="97" t="s">
        <v>126</v>
      </c>
      <c r="Y11" s="96">
        <v>2</v>
      </c>
      <c r="Z11" s="97" t="s">
        <v>305</v>
      </c>
      <c r="AA11" s="17"/>
      <c r="AB11">
        <v>2</v>
      </c>
      <c r="AC11" t="s">
        <v>309</v>
      </c>
    </row>
    <row r="12" spans="2:29" x14ac:dyDescent="0.25">
      <c r="H12" s="142" t="s">
        <v>317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20"/>
      <c r="S12" s="120"/>
      <c r="V12" s="96">
        <v>3</v>
      </c>
      <c r="W12" s="97" t="s">
        <v>303</v>
      </c>
      <c r="Y12" s="96">
        <v>3</v>
      </c>
      <c r="Z12" s="97" t="s">
        <v>298</v>
      </c>
      <c r="AA12" s="17"/>
      <c r="AB12" s="98">
        <v>3</v>
      </c>
      <c r="AC12" t="s">
        <v>310</v>
      </c>
    </row>
    <row r="13" spans="2:29" x14ac:dyDescent="0.25">
      <c r="V13" s="96">
        <v>4</v>
      </c>
      <c r="W13" s="97" t="s">
        <v>297</v>
      </c>
      <c r="Y13" s="96">
        <v>4</v>
      </c>
      <c r="Z13" s="97" t="s">
        <v>299</v>
      </c>
      <c r="AA13" s="17"/>
      <c r="AB13">
        <v>4</v>
      </c>
      <c r="AC13" t="s">
        <v>311</v>
      </c>
    </row>
    <row r="14" spans="2:29" x14ac:dyDescent="0.25">
      <c r="V14" s="98">
        <v>5</v>
      </c>
      <c r="W14" s="100" t="s">
        <v>304</v>
      </c>
      <c r="Y14" s="96">
        <v>5</v>
      </c>
      <c r="Z14" s="97" t="s">
        <v>300</v>
      </c>
      <c r="AA14" s="17"/>
      <c r="AB14" s="98">
        <v>5</v>
      </c>
    </row>
    <row r="15" spans="2:29" x14ac:dyDescent="0.25">
      <c r="Y15" s="96">
        <v>6</v>
      </c>
      <c r="Z15" s="97" t="s">
        <v>301</v>
      </c>
      <c r="AA15" s="17"/>
      <c r="AB15">
        <v>6</v>
      </c>
    </row>
    <row r="16" spans="2:29" x14ac:dyDescent="0.25">
      <c r="Y16" s="98">
        <v>7</v>
      </c>
      <c r="Z16" s="100" t="s">
        <v>302</v>
      </c>
      <c r="AA16" s="17"/>
      <c r="AB16" s="98">
        <v>7</v>
      </c>
    </row>
  </sheetData>
  <mergeCells count="5">
    <mergeCell ref="V9:W9"/>
    <mergeCell ref="Y9:Z9"/>
    <mergeCell ref="AB9:AC9"/>
    <mergeCell ref="H12:K12"/>
    <mergeCell ref="L12:Q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94" t="s">
        <v>35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 ht="15.75" thickBot="1" x14ac:dyDescent="0.3">
      <c r="A2" s="195" t="s">
        <v>152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</row>
    <row r="3" spans="1:14" ht="16.5" thickBot="1" x14ac:dyDescent="0.3">
      <c r="A3" s="196" t="s">
        <v>153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</row>
    <row r="4" spans="1:14" x14ac:dyDescent="0.25">
      <c r="A4" s="62" t="s">
        <v>30</v>
      </c>
      <c r="B4" s="62" t="s">
        <v>31</v>
      </c>
      <c r="C4" s="62" t="s">
        <v>89</v>
      </c>
      <c r="D4" s="62" t="s">
        <v>154</v>
      </c>
      <c r="E4" s="62" t="s">
        <v>155</v>
      </c>
      <c r="F4" s="62" t="s">
        <v>158</v>
      </c>
      <c r="G4" s="62" t="s">
        <v>70</v>
      </c>
      <c r="H4" s="62" t="s">
        <v>156</v>
      </c>
      <c r="I4" s="62" t="s">
        <v>157</v>
      </c>
      <c r="J4" s="62" t="s">
        <v>57</v>
      </c>
      <c r="K4" s="62" t="s">
        <v>159</v>
      </c>
      <c r="L4" s="62" t="s">
        <v>160</v>
      </c>
      <c r="M4" s="62" t="s">
        <v>161</v>
      </c>
      <c r="N4" s="62" t="s">
        <v>103</v>
      </c>
    </row>
    <row r="5" spans="1:14" ht="15.75" x14ac:dyDescent="0.25">
      <c r="A5" s="199" t="s">
        <v>162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200" t="s">
        <v>163</v>
      </c>
      <c r="N5" s="200"/>
    </row>
    <row r="6" spans="1:14" x14ac:dyDescent="0.25">
      <c r="A6" s="66">
        <v>2306001</v>
      </c>
      <c r="B6" s="63" t="s">
        <v>164</v>
      </c>
      <c r="C6" s="64" t="s">
        <v>176</v>
      </c>
      <c r="D6" s="61" t="s">
        <v>125</v>
      </c>
      <c r="E6" s="61" t="s">
        <v>177</v>
      </c>
      <c r="F6" s="61" t="s">
        <v>168</v>
      </c>
      <c r="G6" s="64" t="s">
        <v>166</v>
      </c>
      <c r="H6" s="64" t="s">
        <v>165</v>
      </c>
      <c r="I6" s="64" t="s">
        <v>167</v>
      </c>
      <c r="J6" s="66">
        <v>1717259984</v>
      </c>
      <c r="K6" s="65">
        <v>39165</v>
      </c>
      <c r="L6" s="61" t="s">
        <v>169</v>
      </c>
      <c r="M6" s="64" t="s">
        <v>178</v>
      </c>
      <c r="N6" s="64" t="s">
        <v>179</v>
      </c>
    </row>
    <row r="7" spans="1:14" x14ac:dyDescent="0.25">
      <c r="A7" s="66">
        <v>2306002</v>
      </c>
      <c r="B7" s="66" t="s">
        <v>170</v>
      </c>
      <c r="C7" s="66" t="s">
        <v>176</v>
      </c>
      <c r="D7" s="67" t="s">
        <v>180</v>
      </c>
      <c r="E7" s="67" t="s">
        <v>177</v>
      </c>
      <c r="F7" s="66" t="s">
        <v>168</v>
      </c>
      <c r="G7" s="66" t="s">
        <v>174</v>
      </c>
      <c r="H7" s="66" t="s">
        <v>171</v>
      </c>
      <c r="I7" s="66" t="s">
        <v>173</v>
      </c>
      <c r="J7" s="66" t="s">
        <v>172</v>
      </c>
      <c r="K7" s="68">
        <v>42686</v>
      </c>
      <c r="L7" s="66" t="s">
        <v>175</v>
      </c>
      <c r="M7" s="69" t="s">
        <v>181</v>
      </c>
      <c r="N7" s="69" t="s">
        <v>179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0" bestFit="1" customWidth="1"/>
    <col min="2" max="2" width="19.42578125" style="70" bestFit="1" customWidth="1"/>
    <col min="3" max="3" width="11.140625" style="70" bestFit="1" customWidth="1"/>
    <col min="4" max="4" width="17" style="70" bestFit="1" customWidth="1"/>
    <col min="5" max="5" width="10.85546875" style="70" bestFit="1" customWidth="1"/>
    <col min="6" max="6" width="11.7109375" style="70" bestFit="1" customWidth="1"/>
    <col min="7" max="11" width="3.28515625" style="70" customWidth="1"/>
    <col min="12" max="12" width="9.140625" style="70" bestFit="1" customWidth="1"/>
    <col min="13" max="13" width="4.42578125" style="70"/>
    <col min="14" max="14" width="4.42578125" style="70" customWidth="1"/>
    <col min="15" max="16384" width="4.42578125" style="70"/>
  </cols>
  <sheetData>
    <row r="1" spans="1:12" ht="45" customHeight="1" x14ac:dyDescent="0.2">
      <c r="A1" s="201" t="s">
        <v>199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</row>
    <row r="2" spans="1:12" ht="20.25" customHeight="1" x14ac:dyDescent="0.2">
      <c r="A2" s="204" t="s">
        <v>200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</row>
    <row r="3" spans="1:12" ht="21" customHeight="1" x14ac:dyDescent="0.2">
      <c r="A3" s="71" t="s">
        <v>93</v>
      </c>
      <c r="B3" s="71" t="s">
        <v>126</v>
      </c>
      <c r="C3" s="71" t="s">
        <v>155</v>
      </c>
      <c r="D3" s="71" t="s">
        <v>186</v>
      </c>
      <c r="E3" s="71" t="s">
        <v>189</v>
      </c>
      <c r="F3" s="71" t="s">
        <v>197</v>
      </c>
      <c r="G3" s="214" t="s">
        <v>34</v>
      </c>
      <c r="H3" s="215"/>
      <c r="I3" s="215"/>
      <c r="J3" s="215"/>
      <c r="K3" s="216"/>
      <c r="L3" s="82" t="s">
        <v>5</v>
      </c>
    </row>
    <row r="4" spans="1:12" ht="21" customHeight="1" x14ac:dyDescent="0.2">
      <c r="A4" s="220" t="s">
        <v>201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2"/>
    </row>
    <row r="5" spans="1:12" ht="21" customHeight="1" x14ac:dyDescent="0.2">
      <c r="A5" s="77">
        <v>2306002</v>
      </c>
      <c r="B5" s="78" t="s">
        <v>182</v>
      </c>
      <c r="C5" s="78" t="s">
        <v>177</v>
      </c>
      <c r="D5" s="78" t="s">
        <v>187</v>
      </c>
      <c r="E5" s="79">
        <v>45048</v>
      </c>
      <c r="F5" s="80">
        <v>235689</v>
      </c>
      <c r="G5" s="217" t="s">
        <v>191</v>
      </c>
      <c r="H5" s="218"/>
      <c r="I5" s="218"/>
      <c r="J5" s="218"/>
      <c r="K5" s="219"/>
      <c r="L5" s="78">
        <v>800</v>
      </c>
    </row>
    <row r="6" spans="1:12" ht="21" customHeight="1" x14ac:dyDescent="0.2">
      <c r="A6" s="77">
        <v>2306006</v>
      </c>
      <c r="B6" s="78" t="s">
        <v>183</v>
      </c>
      <c r="C6" s="78" t="s">
        <v>177</v>
      </c>
      <c r="D6" s="78" t="s">
        <v>188</v>
      </c>
      <c r="E6" s="79">
        <v>45048</v>
      </c>
      <c r="F6" s="80">
        <v>235687</v>
      </c>
      <c r="G6" s="217" t="s">
        <v>9</v>
      </c>
      <c r="H6" s="218"/>
      <c r="I6" s="218"/>
      <c r="J6" s="218"/>
      <c r="K6" s="219"/>
      <c r="L6" s="78">
        <v>1500</v>
      </c>
    </row>
    <row r="7" spans="1:12" ht="21" customHeight="1" x14ac:dyDescent="0.2">
      <c r="A7" s="77">
        <v>2306010</v>
      </c>
      <c r="B7" s="78" t="s">
        <v>184</v>
      </c>
      <c r="C7" s="78" t="s">
        <v>185</v>
      </c>
      <c r="D7" s="78" t="s">
        <v>187</v>
      </c>
      <c r="E7" s="79">
        <v>45050</v>
      </c>
      <c r="F7" s="80">
        <v>235686</v>
      </c>
      <c r="G7" s="217" t="s">
        <v>195</v>
      </c>
      <c r="H7" s="218"/>
      <c r="I7" s="218"/>
      <c r="J7" s="218"/>
      <c r="K7" s="219"/>
      <c r="L7" s="78">
        <v>1600</v>
      </c>
    </row>
    <row r="8" spans="1:12" ht="21" customHeight="1" x14ac:dyDescent="0.25">
      <c r="A8" s="207" t="s">
        <v>190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72">
        <f t="shared" ref="L8" si="0">SUM(L5:L7)</f>
        <v>3900</v>
      </c>
    </row>
    <row r="9" spans="1:12" ht="21" customHeight="1" x14ac:dyDescent="0.2">
      <c r="A9" s="220" t="s">
        <v>202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2"/>
    </row>
    <row r="10" spans="1:12" ht="21" customHeight="1" x14ac:dyDescent="0.2">
      <c r="A10" s="77">
        <v>2307034</v>
      </c>
      <c r="B10" s="78" t="s">
        <v>192</v>
      </c>
      <c r="C10" s="78" t="s">
        <v>185</v>
      </c>
      <c r="D10" s="78" t="s">
        <v>187</v>
      </c>
      <c r="E10" s="79">
        <v>45049</v>
      </c>
      <c r="F10" s="81">
        <v>215496</v>
      </c>
      <c r="G10" s="217" t="s">
        <v>194</v>
      </c>
      <c r="H10" s="218"/>
      <c r="I10" s="218"/>
      <c r="J10" s="218"/>
      <c r="K10" s="219"/>
      <c r="L10" s="78">
        <v>1000</v>
      </c>
    </row>
    <row r="11" spans="1:12" ht="21" customHeight="1" x14ac:dyDescent="0.2">
      <c r="A11" s="77">
        <v>2307023</v>
      </c>
      <c r="B11" s="78" t="s">
        <v>193</v>
      </c>
      <c r="C11" s="78" t="s">
        <v>177</v>
      </c>
      <c r="D11" s="78" t="s">
        <v>187</v>
      </c>
      <c r="E11" s="79">
        <v>45049</v>
      </c>
      <c r="F11" s="81">
        <v>124586</v>
      </c>
      <c r="G11" s="217" t="s">
        <v>194</v>
      </c>
      <c r="H11" s="218"/>
      <c r="I11" s="218"/>
      <c r="J11" s="218"/>
      <c r="K11" s="219"/>
      <c r="L11" s="78">
        <v>2000</v>
      </c>
    </row>
    <row r="12" spans="1:12" ht="21" customHeight="1" x14ac:dyDescent="0.2">
      <c r="A12" s="223" t="s">
        <v>190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73">
        <v>3000</v>
      </c>
    </row>
    <row r="13" spans="1:12" ht="21" customHeight="1" x14ac:dyDescent="0.2">
      <c r="A13" s="220" t="s">
        <v>203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2"/>
    </row>
    <row r="14" spans="1:12" ht="21" customHeight="1" x14ac:dyDescent="0.2">
      <c r="A14" s="77">
        <v>2309012</v>
      </c>
      <c r="B14" s="78" t="s">
        <v>192</v>
      </c>
      <c r="C14" s="78" t="s">
        <v>196</v>
      </c>
      <c r="D14" s="78" t="s">
        <v>187</v>
      </c>
      <c r="E14" s="79">
        <v>45049</v>
      </c>
      <c r="F14" s="81">
        <v>965241</v>
      </c>
      <c r="G14" s="217" t="s">
        <v>198</v>
      </c>
      <c r="H14" s="218"/>
      <c r="I14" s="218"/>
      <c r="J14" s="218"/>
      <c r="K14" s="219"/>
      <c r="L14" s="78">
        <v>1200</v>
      </c>
    </row>
    <row r="15" spans="1:12" ht="21" customHeight="1" thickBot="1" x14ac:dyDescent="0.25">
      <c r="A15" s="208" t="s">
        <v>190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10"/>
      <c r="L15" s="76">
        <v>1200</v>
      </c>
    </row>
    <row r="16" spans="1:12" ht="21" customHeight="1" thickTop="1" x14ac:dyDescent="0.2">
      <c r="A16" s="211" t="s">
        <v>204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3"/>
      <c r="L16" s="74">
        <f>L8+L12+L15</f>
        <v>8100</v>
      </c>
    </row>
    <row r="17" spans="1:12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N20" sqref="N20"/>
    </sheetView>
  </sheetViews>
  <sheetFormatPr defaultRowHeight="15" x14ac:dyDescent="0.25"/>
  <sheetData>
    <row r="1" spans="1:10" ht="23.25" x14ac:dyDescent="0.25">
      <c r="A1" s="234"/>
      <c r="B1" s="234"/>
      <c r="C1" s="234"/>
      <c r="D1" s="234"/>
      <c r="E1" s="226" t="s">
        <v>205</v>
      </c>
      <c r="F1" s="226"/>
      <c r="G1" s="226"/>
      <c r="H1" s="226"/>
      <c r="I1" s="226"/>
      <c r="J1" s="226"/>
    </row>
    <row r="2" spans="1:10" x14ac:dyDescent="0.25">
      <c r="A2" s="234"/>
      <c r="B2" s="234"/>
      <c r="C2" s="234"/>
      <c r="D2" s="234"/>
      <c r="E2" s="227" t="s">
        <v>235</v>
      </c>
      <c r="F2" s="227"/>
      <c r="G2" s="227"/>
      <c r="H2" s="227"/>
      <c r="I2" s="227"/>
      <c r="J2" s="227"/>
    </row>
    <row r="3" spans="1:10" ht="11.25" customHeight="1" x14ac:dyDescent="0.25">
      <c r="A3" s="235"/>
      <c r="B3" s="235"/>
      <c r="C3" s="235"/>
      <c r="D3" s="235"/>
      <c r="E3" s="228" t="s">
        <v>206</v>
      </c>
      <c r="F3" s="228"/>
      <c r="G3" s="228"/>
      <c r="H3" s="228"/>
      <c r="I3" s="228"/>
      <c r="J3" s="228"/>
    </row>
    <row r="4" spans="1:10" x14ac:dyDescent="0.25">
      <c r="A4" s="231" t="s">
        <v>207</v>
      </c>
      <c r="B4" s="231"/>
      <c r="C4" s="231"/>
      <c r="D4" s="231"/>
      <c r="E4" s="231"/>
      <c r="F4" s="231"/>
      <c r="G4" s="231"/>
      <c r="H4" s="231"/>
      <c r="I4" s="231"/>
      <c r="J4" s="231"/>
    </row>
    <row r="5" spans="1:10" x14ac:dyDescent="0.25">
      <c r="A5" s="229" t="s">
        <v>228</v>
      </c>
      <c r="B5" s="229"/>
      <c r="C5" s="229" t="s">
        <v>233</v>
      </c>
      <c r="D5" s="229"/>
      <c r="E5" s="229"/>
      <c r="F5" s="229"/>
      <c r="G5" s="83"/>
    </row>
    <row r="6" spans="1:10" x14ac:dyDescent="0.25">
      <c r="A6" s="179" t="s">
        <v>124</v>
      </c>
      <c r="B6" s="179"/>
      <c r="C6" s="179" t="s">
        <v>229</v>
      </c>
      <c r="D6" s="179"/>
      <c r="E6" s="179"/>
      <c r="F6" s="179"/>
      <c r="G6" s="179" t="s">
        <v>123</v>
      </c>
      <c r="H6" s="179"/>
      <c r="I6" s="179" t="s">
        <v>234</v>
      </c>
      <c r="J6" s="179"/>
    </row>
    <row r="7" spans="1:10" x14ac:dyDescent="0.25">
      <c r="A7" s="179" t="s">
        <v>30</v>
      </c>
      <c r="B7" s="179"/>
      <c r="C7" s="179" t="s">
        <v>230</v>
      </c>
      <c r="D7" s="179"/>
    </row>
    <row r="8" spans="1:10" x14ac:dyDescent="0.25">
      <c r="A8" s="179" t="s">
        <v>208</v>
      </c>
      <c r="B8" s="179"/>
      <c r="C8" s="236" t="s">
        <v>231</v>
      </c>
      <c r="D8" s="236"/>
    </row>
    <row r="9" spans="1:10" x14ac:dyDescent="0.25">
      <c r="A9" s="179" t="s">
        <v>209</v>
      </c>
      <c r="B9" s="179"/>
      <c r="C9" s="237" t="s">
        <v>232</v>
      </c>
      <c r="D9" s="237"/>
      <c r="E9" s="237"/>
    </row>
    <row r="10" spans="1:10" ht="30" x14ac:dyDescent="0.25">
      <c r="A10" s="52" t="s">
        <v>211</v>
      </c>
      <c r="B10" s="238" t="s">
        <v>210</v>
      </c>
      <c r="C10" s="239"/>
      <c r="D10" s="240"/>
      <c r="E10" s="52" t="s">
        <v>15</v>
      </c>
      <c r="F10" s="51" t="s">
        <v>223</v>
      </c>
      <c r="G10" s="37" t="s">
        <v>224</v>
      </c>
      <c r="H10" s="52" t="s">
        <v>225</v>
      </c>
      <c r="I10" s="51" t="s">
        <v>227</v>
      </c>
      <c r="J10" s="52" t="s">
        <v>34</v>
      </c>
    </row>
    <row r="11" spans="1:10" x14ac:dyDescent="0.25">
      <c r="A11" s="52">
        <v>101</v>
      </c>
      <c r="B11" s="230" t="s">
        <v>212</v>
      </c>
      <c r="C11" s="231"/>
      <c r="D11" s="232"/>
      <c r="E11" s="52">
        <v>50</v>
      </c>
      <c r="F11" s="52">
        <v>42</v>
      </c>
      <c r="G11" s="52">
        <v>48</v>
      </c>
      <c r="H11" s="4" t="str">
        <f>IF((F11*100)/E11&gt;=80,"A","0")</f>
        <v>A</v>
      </c>
      <c r="I11" s="4"/>
      <c r="J11" s="4"/>
    </row>
    <row r="12" spans="1:10" x14ac:dyDescent="0.25">
      <c r="A12" s="52">
        <v>102</v>
      </c>
      <c r="B12" s="230" t="s">
        <v>213</v>
      </c>
      <c r="C12" s="231"/>
      <c r="D12" s="232"/>
      <c r="E12" s="52">
        <v>50</v>
      </c>
      <c r="F12" s="52">
        <v>34</v>
      </c>
      <c r="G12" s="52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2">
        <v>103</v>
      </c>
      <c r="B13" s="230" t="s">
        <v>214</v>
      </c>
      <c r="C13" s="231"/>
      <c r="D13" s="232"/>
      <c r="E13" s="52">
        <v>50</v>
      </c>
      <c r="F13" s="52">
        <v>40</v>
      </c>
      <c r="G13" s="52">
        <v>49</v>
      </c>
      <c r="H13" s="4" t="str">
        <f t="shared" si="0"/>
        <v>A</v>
      </c>
      <c r="I13" s="4"/>
      <c r="J13" s="4"/>
    </row>
    <row r="14" spans="1:10" x14ac:dyDescent="0.25">
      <c r="A14" s="52">
        <v>104</v>
      </c>
      <c r="B14" s="230" t="s">
        <v>215</v>
      </c>
      <c r="C14" s="231"/>
      <c r="D14" s="232"/>
      <c r="E14" s="52">
        <v>50</v>
      </c>
      <c r="F14" s="52">
        <v>28</v>
      </c>
      <c r="G14" s="52">
        <v>46</v>
      </c>
      <c r="H14" s="4" t="str">
        <f t="shared" si="0"/>
        <v>0</v>
      </c>
      <c r="I14" s="4"/>
      <c r="J14" s="4"/>
    </row>
    <row r="15" spans="1:10" x14ac:dyDescent="0.25">
      <c r="A15" s="52">
        <v>105</v>
      </c>
      <c r="B15" s="230" t="s">
        <v>216</v>
      </c>
      <c r="C15" s="231"/>
      <c r="D15" s="232"/>
      <c r="E15" s="52">
        <v>50</v>
      </c>
      <c r="F15" s="52">
        <v>46</v>
      </c>
      <c r="G15" s="52">
        <v>48</v>
      </c>
      <c r="H15" s="4" t="str">
        <f t="shared" si="0"/>
        <v>A</v>
      </c>
      <c r="I15" s="4"/>
      <c r="J15" s="4"/>
    </row>
    <row r="16" spans="1:10" x14ac:dyDescent="0.25">
      <c r="A16" s="52">
        <v>106</v>
      </c>
      <c r="B16" s="230" t="s">
        <v>217</v>
      </c>
      <c r="C16" s="231"/>
      <c r="D16" s="232"/>
      <c r="E16" s="52">
        <v>50</v>
      </c>
      <c r="F16" s="52">
        <v>38</v>
      </c>
      <c r="G16" s="52">
        <v>46</v>
      </c>
      <c r="H16" s="4" t="str">
        <f t="shared" si="0"/>
        <v>0</v>
      </c>
      <c r="I16" s="4"/>
      <c r="J16" s="4"/>
    </row>
    <row r="17" spans="1:10" x14ac:dyDescent="0.25">
      <c r="A17" s="52">
        <v>107</v>
      </c>
      <c r="B17" s="230" t="s">
        <v>218</v>
      </c>
      <c r="C17" s="231"/>
      <c r="D17" s="232"/>
      <c r="E17" s="52">
        <v>50</v>
      </c>
      <c r="F17" s="52">
        <v>18</v>
      </c>
      <c r="G17" s="52">
        <v>30</v>
      </c>
      <c r="H17" s="4" t="str">
        <f t="shared" si="0"/>
        <v>0</v>
      </c>
      <c r="I17" s="4"/>
      <c r="J17" s="4"/>
    </row>
    <row r="18" spans="1:10" x14ac:dyDescent="0.25">
      <c r="A18" s="52">
        <v>108</v>
      </c>
      <c r="B18" s="230" t="s">
        <v>219</v>
      </c>
      <c r="C18" s="231"/>
      <c r="D18" s="232"/>
      <c r="E18" s="52">
        <v>50</v>
      </c>
      <c r="F18" s="52">
        <v>26</v>
      </c>
      <c r="G18" s="52">
        <v>36</v>
      </c>
      <c r="H18" s="4" t="str">
        <f t="shared" si="0"/>
        <v>0</v>
      </c>
      <c r="I18" s="4"/>
      <c r="J18" s="4"/>
    </row>
    <row r="19" spans="1:10" x14ac:dyDescent="0.25">
      <c r="A19" s="52">
        <v>109</v>
      </c>
      <c r="B19" s="230" t="s">
        <v>220</v>
      </c>
      <c r="C19" s="231"/>
      <c r="D19" s="232"/>
      <c r="E19" s="52">
        <v>50</v>
      </c>
      <c r="F19" s="52">
        <v>24</v>
      </c>
      <c r="G19" s="52">
        <v>40</v>
      </c>
      <c r="H19" s="4" t="str">
        <f t="shared" si="0"/>
        <v>0</v>
      </c>
      <c r="I19" s="4"/>
      <c r="J19" s="4"/>
    </row>
    <row r="20" spans="1:10" x14ac:dyDescent="0.25">
      <c r="A20" s="52">
        <v>110</v>
      </c>
      <c r="B20" s="230" t="s">
        <v>221</v>
      </c>
      <c r="C20" s="231"/>
      <c r="D20" s="232"/>
      <c r="E20" s="52">
        <v>50</v>
      </c>
      <c r="F20" s="52">
        <v>30</v>
      </c>
      <c r="G20" s="52">
        <v>38</v>
      </c>
      <c r="H20" s="4" t="str">
        <f t="shared" si="0"/>
        <v>0</v>
      </c>
      <c r="I20" s="4"/>
      <c r="J20" s="4"/>
    </row>
    <row r="21" spans="1:10" x14ac:dyDescent="0.25">
      <c r="A21" s="52">
        <v>111</v>
      </c>
      <c r="B21" s="230" t="s">
        <v>222</v>
      </c>
      <c r="C21" s="231"/>
      <c r="D21" s="232"/>
      <c r="E21" s="52">
        <v>50</v>
      </c>
      <c r="F21" s="52">
        <v>42</v>
      </c>
      <c r="G21" s="52">
        <v>45</v>
      </c>
      <c r="H21" s="4" t="str">
        <f t="shared" si="0"/>
        <v>A</v>
      </c>
      <c r="I21" s="4"/>
      <c r="J21" s="4"/>
    </row>
    <row r="22" spans="1:10" x14ac:dyDescent="0.25">
      <c r="A22" s="233" t="s">
        <v>226</v>
      </c>
      <c r="B22" s="233"/>
      <c r="C22" s="233"/>
      <c r="D22" s="233"/>
      <c r="E22" s="83">
        <f>SUM(E11:E21)</f>
        <v>550</v>
      </c>
      <c r="F22">
        <f>SUM(F11:F21)</f>
        <v>368</v>
      </c>
    </row>
  </sheetData>
  <mergeCells count="30">
    <mergeCell ref="A7:B7"/>
    <mergeCell ref="A8:B8"/>
    <mergeCell ref="A9:B9"/>
    <mergeCell ref="A4:J4"/>
    <mergeCell ref="A5:B5"/>
    <mergeCell ref="A6:B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E1:J1"/>
    <mergeCell ref="E2:J2"/>
    <mergeCell ref="E3:J3"/>
    <mergeCell ref="C7:D7"/>
    <mergeCell ref="C6:F6"/>
    <mergeCell ref="C5:F5"/>
    <mergeCell ref="G6:H6"/>
    <mergeCell ref="I6:J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89BE-4980-44C4-98FC-E87C7ADFD6CF}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zoomScaleNormal="100" workbookViewId="0">
      <selection activeCell="L25" sqref="L25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241" t="s">
        <v>236</v>
      </c>
      <c r="B1" s="241"/>
      <c r="C1" s="241"/>
      <c r="D1" s="241"/>
      <c r="E1" s="241"/>
      <c r="F1" s="241"/>
      <c r="G1" s="241"/>
      <c r="H1" s="241"/>
      <c r="I1" s="241"/>
      <c r="J1" s="241"/>
    </row>
    <row r="2" spans="1:10" x14ac:dyDescent="0.25">
      <c r="A2" s="242" t="s">
        <v>237</v>
      </c>
      <c r="B2" s="242"/>
      <c r="C2" s="242"/>
      <c r="D2" s="242"/>
      <c r="E2" s="242"/>
      <c r="F2" s="242"/>
      <c r="G2" s="242"/>
      <c r="H2" s="242"/>
      <c r="I2" s="242"/>
      <c r="J2" s="242"/>
    </row>
    <row r="3" spans="1:10" x14ac:dyDescent="0.25">
      <c r="A3" s="231" t="s">
        <v>238</v>
      </c>
      <c r="B3" s="231"/>
      <c r="C3" s="231"/>
      <c r="D3" s="231"/>
      <c r="E3" s="231"/>
      <c r="F3" s="231"/>
      <c r="G3" s="231"/>
      <c r="H3" s="231"/>
      <c r="I3" s="231"/>
      <c r="J3" s="231"/>
    </row>
    <row r="4" spans="1:10" x14ac:dyDescent="0.25">
      <c r="A4" s="243" t="s">
        <v>242</v>
      </c>
      <c r="B4" s="243"/>
      <c r="C4" s="244">
        <v>8563214</v>
      </c>
      <c r="D4" s="244"/>
      <c r="E4" s="244"/>
      <c r="F4" s="61"/>
      <c r="G4" s="90" t="s">
        <v>47</v>
      </c>
      <c r="H4" s="245">
        <v>45280</v>
      </c>
      <c r="I4" s="246"/>
      <c r="J4" s="246"/>
    </row>
    <row r="5" spans="1:10" x14ac:dyDescent="0.25">
      <c r="A5" s="243" t="s">
        <v>240</v>
      </c>
      <c r="B5" s="243"/>
      <c r="C5" s="247" t="s">
        <v>239</v>
      </c>
      <c r="D5" s="247"/>
      <c r="E5" s="247"/>
      <c r="F5" s="61"/>
      <c r="G5" s="90" t="s">
        <v>241</v>
      </c>
      <c r="H5" s="247">
        <v>230546</v>
      </c>
      <c r="I5" s="247"/>
      <c r="J5" s="247"/>
    </row>
    <row r="6" spans="1:10" x14ac:dyDescent="0.25">
      <c r="A6" s="243" t="s">
        <v>243</v>
      </c>
      <c r="B6" s="243"/>
      <c r="C6" s="247" t="s">
        <v>176</v>
      </c>
      <c r="D6" s="247"/>
      <c r="E6" s="247"/>
      <c r="F6" s="8"/>
      <c r="G6" s="91" t="s">
        <v>244</v>
      </c>
      <c r="H6" s="247" t="s">
        <v>177</v>
      </c>
      <c r="I6" s="247"/>
      <c r="J6" s="247"/>
    </row>
    <row r="7" spans="1:10" x14ac:dyDescent="0.25">
      <c r="A7" s="61"/>
      <c r="B7" s="61"/>
      <c r="C7" s="61"/>
      <c r="D7" s="61"/>
      <c r="E7" s="61"/>
      <c r="F7" s="250" t="s">
        <v>188</v>
      </c>
      <c r="G7" s="250"/>
      <c r="H7" s="86"/>
      <c r="I7" s="88">
        <v>1500</v>
      </c>
      <c r="J7" s="88" t="s">
        <v>246</v>
      </c>
    </row>
    <row r="8" spans="1:10" x14ac:dyDescent="0.25">
      <c r="F8" s="231" t="s">
        <v>15</v>
      </c>
      <c r="G8" s="231"/>
      <c r="H8" s="89"/>
      <c r="I8" s="89">
        <v>1500</v>
      </c>
      <c r="J8" s="89" t="s">
        <v>246</v>
      </c>
    </row>
    <row r="9" spans="1:10" x14ac:dyDescent="0.25">
      <c r="F9" s="87"/>
      <c r="G9" s="87"/>
    </row>
    <row r="10" spans="1:10" x14ac:dyDescent="0.25">
      <c r="A10" s="61"/>
      <c r="B10" s="61"/>
      <c r="C10" s="127" t="s">
        <v>247</v>
      </c>
      <c r="D10" s="127"/>
      <c r="E10" s="127"/>
      <c r="F10" s="127"/>
      <c r="G10" s="127"/>
      <c r="H10" s="127"/>
      <c r="I10" s="127"/>
      <c r="J10" s="127"/>
    </row>
    <row r="11" spans="1:10" x14ac:dyDescent="0.25">
      <c r="A11" s="84"/>
      <c r="B11" s="84"/>
      <c r="C11" s="85"/>
      <c r="D11" s="85"/>
      <c r="E11" s="85"/>
      <c r="F11" s="85"/>
      <c r="G11" s="85"/>
      <c r="H11" s="85"/>
      <c r="I11" s="85"/>
      <c r="J11" s="85"/>
    </row>
    <row r="12" spans="1:10" x14ac:dyDescent="0.25">
      <c r="A12" s="84"/>
      <c r="B12" s="84"/>
      <c r="C12" s="85"/>
      <c r="D12" s="85"/>
      <c r="E12" s="85"/>
      <c r="F12" s="249"/>
      <c r="G12" s="249"/>
      <c r="H12" s="249"/>
      <c r="I12" s="249"/>
      <c r="J12" s="249"/>
    </row>
    <row r="13" spans="1:10" x14ac:dyDescent="0.25">
      <c r="F13" s="235"/>
      <c r="G13" s="235"/>
      <c r="H13" s="235"/>
      <c r="I13" s="235"/>
      <c r="J13" s="235"/>
    </row>
    <row r="14" spans="1:10" x14ac:dyDescent="0.25">
      <c r="F14" s="248" t="s">
        <v>245</v>
      </c>
      <c r="G14" s="248"/>
      <c r="H14" s="248"/>
      <c r="I14" s="248"/>
      <c r="J14" s="248"/>
    </row>
  </sheetData>
  <mergeCells count="17">
    <mergeCell ref="F14:J14"/>
    <mergeCell ref="F8:G8"/>
    <mergeCell ref="C10:J10"/>
    <mergeCell ref="F12:J13"/>
    <mergeCell ref="F7:G7"/>
    <mergeCell ref="A5:B5"/>
    <mergeCell ref="C5:E5"/>
    <mergeCell ref="H5:J5"/>
    <mergeCell ref="A6:B6"/>
    <mergeCell ref="C6:E6"/>
    <mergeCell ref="H6:J6"/>
    <mergeCell ref="A1:J1"/>
    <mergeCell ref="A2:J2"/>
    <mergeCell ref="A3:J3"/>
    <mergeCell ref="A4:B4"/>
    <mergeCell ref="C4:E4"/>
    <mergeCell ref="H4:J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69DD-CCA7-4620-BDE9-9A0ED762E233}">
  <dimension ref="A1:K25"/>
  <sheetViews>
    <sheetView tabSelected="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1.5703125" bestFit="1" customWidth="1"/>
    <col min="3" max="3" width="19.7109375" bestFit="1" customWidth="1"/>
    <col min="4" max="4" width="1.140625" customWidth="1"/>
    <col min="5" max="5" width="3" bestFit="1" customWidth="1"/>
    <col min="6" max="6" width="16" bestFit="1" customWidth="1"/>
    <col min="7" max="7" width="12.140625" bestFit="1" customWidth="1"/>
    <col min="8" max="8" width="18.85546875" bestFit="1" customWidth="1"/>
    <col min="9" max="9" width="7.140625" bestFit="1" customWidth="1"/>
    <col min="10" max="10" width="9.140625" bestFit="1" customWidth="1"/>
  </cols>
  <sheetData>
    <row r="1" spans="1:11" x14ac:dyDescent="0.25">
      <c r="A1" s="251"/>
      <c r="B1" s="251"/>
      <c r="C1" s="251"/>
      <c r="E1" s="253" t="s">
        <v>188</v>
      </c>
      <c r="F1" s="253"/>
      <c r="G1" s="253"/>
      <c r="H1" s="253"/>
      <c r="I1" s="253"/>
      <c r="J1" s="253"/>
    </row>
    <row r="2" spans="1:11" x14ac:dyDescent="0.25">
      <c r="A2" s="251"/>
      <c r="B2" s="251"/>
      <c r="C2" s="251"/>
      <c r="E2" s="53" t="s">
        <v>323</v>
      </c>
      <c r="F2" s="53" t="s">
        <v>186</v>
      </c>
      <c r="G2" s="53" t="s">
        <v>322</v>
      </c>
      <c r="H2" s="53" t="s">
        <v>324</v>
      </c>
      <c r="I2" s="53" t="s">
        <v>320</v>
      </c>
      <c r="J2" s="121" t="s">
        <v>325</v>
      </c>
      <c r="K2" s="53" t="s">
        <v>103</v>
      </c>
    </row>
    <row r="3" spans="1:11" x14ac:dyDescent="0.25">
      <c r="A3" s="251"/>
      <c r="B3" s="251"/>
      <c r="C3" s="251"/>
      <c r="E3" s="260">
        <v>1</v>
      </c>
      <c r="F3" s="260" t="s">
        <v>188</v>
      </c>
      <c r="G3" s="260" t="s">
        <v>327</v>
      </c>
      <c r="H3" s="260">
        <v>2000</v>
      </c>
      <c r="I3" s="260">
        <v>1500</v>
      </c>
      <c r="J3" s="260">
        <f>H3-I3</f>
        <v>500</v>
      </c>
      <c r="K3" s="260" t="s">
        <v>326</v>
      </c>
    </row>
    <row r="4" spans="1:11" x14ac:dyDescent="0.25">
      <c r="A4" s="251"/>
      <c r="B4" s="251"/>
      <c r="C4" s="251"/>
    </row>
    <row r="5" spans="1:11" x14ac:dyDescent="0.25">
      <c r="A5" s="251"/>
      <c r="B5" s="251"/>
      <c r="C5" s="251"/>
    </row>
    <row r="6" spans="1:11" x14ac:dyDescent="0.25">
      <c r="A6" s="122" t="s">
        <v>31</v>
      </c>
      <c r="B6" s="122" t="s">
        <v>318</v>
      </c>
      <c r="C6" s="123" t="s">
        <v>239</v>
      </c>
      <c r="E6" s="254" t="s">
        <v>252</v>
      </c>
      <c r="F6" s="254"/>
      <c r="G6" s="254"/>
      <c r="H6" s="254"/>
      <c r="I6" s="254"/>
      <c r="J6" s="254"/>
    </row>
    <row r="7" spans="1:11" x14ac:dyDescent="0.25">
      <c r="A7" s="122" t="s">
        <v>30</v>
      </c>
      <c r="B7" s="122" t="s">
        <v>318</v>
      </c>
      <c r="C7" s="123">
        <v>2301005</v>
      </c>
      <c r="E7" s="53" t="s">
        <v>323</v>
      </c>
      <c r="F7" s="53" t="s">
        <v>186</v>
      </c>
      <c r="G7" s="53" t="s">
        <v>322</v>
      </c>
      <c r="H7" s="53" t="s">
        <v>324</v>
      </c>
      <c r="I7" s="53" t="s">
        <v>320</v>
      </c>
      <c r="J7" s="121" t="s">
        <v>325</v>
      </c>
      <c r="K7" s="53" t="s">
        <v>103</v>
      </c>
    </row>
    <row r="8" spans="1:11" x14ac:dyDescent="0.25">
      <c r="A8" s="122" t="s">
        <v>89</v>
      </c>
      <c r="B8" s="122" t="s">
        <v>318</v>
      </c>
      <c r="C8" s="123" t="s">
        <v>319</v>
      </c>
      <c r="E8" s="4">
        <v>2</v>
      </c>
      <c r="F8" s="4" t="s">
        <v>252</v>
      </c>
      <c r="G8" s="4" t="s">
        <v>327</v>
      </c>
      <c r="H8" s="4">
        <v>500</v>
      </c>
      <c r="I8" s="4">
        <v>500</v>
      </c>
      <c r="J8" s="4">
        <f>H8-I8</f>
        <v>0</v>
      </c>
      <c r="K8" s="4" t="s">
        <v>320</v>
      </c>
    </row>
    <row r="9" spans="1:11" x14ac:dyDescent="0.25">
      <c r="A9" s="122" t="s">
        <v>155</v>
      </c>
      <c r="B9" s="122" t="s">
        <v>318</v>
      </c>
      <c r="C9" s="123" t="s">
        <v>177</v>
      </c>
    </row>
    <row r="10" spans="1:11" x14ac:dyDescent="0.25">
      <c r="A10" s="122"/>
      <c r="B10" s="122"/>
      <c r="C10" s="122"/>
      <c r="E10" s="252" t="s">
        <v>250</v>
      </c>
      <c r="F10" s="252"/>
      <c r="G10" s="252"/>
      <c r="H10" s="252"/>
      <c r="I10" s="252"/>
      <c r="J10" s="252"/>
    </row>
    <row r="11" spans="1:11" x14ac:dyDescent="0.25">
      <c r="A11" s="122"/>
      <c r="B11" s="122"/>
      <c r="C11" s="122"/>
      <c r="E11" s="53" t="s">
        <v>323</v>
      </c>
      <c r="F11" s="53" t="s">
        <v>186</v>
      </c>
      <c r="G11" s="53"/>
      <c r="H11" s="53" t="s">
        <v>324</v>
      </c>
      <c r="I11" s="53" t="s">
        <v>320</v>
      </c>
      <c r="J11" s="121" t="s">
        <v>325</v>
      </c>
      <c r="K11" s="53" t="s">
        <v>103</v>
      </c>
    </row>
    <row r="12" spans="1:11" x14ac:dyDescent="0.25">
      <c r="A12" s="122"/>
      <c r="B12" s="122"/>
      <c r="C12" s="122"/>
      <c r="E12" s="4">
        <v>1</v>
      </c>
      <c r="F12" s="4" t="s">
        <v>250</v>
      </c>
      <c r="G12" s="4" t="s">
        <v>198</v>
      </c>
      <c r="H12" s="4">
        <v>1200</v>
      </c>
      <c r="I12" s="4">
        <v>1200</v>
      </c>
      <c r="J12" s="4">
        <f>H12-I12</f>
        <v>0</v>
      </c>
      <c r="K12" s="4" t="str">
        <f>IF(I12&lt;H12,"Partial","Paid")</f>
        <v>Paid</v>
      </c>
    </row>
    <row r="13" spans="1:11" x14ac:dyDescent="0.25">
      <c r="A13" s="122"/>
      <c r="B13" s="122"/>
      <c r="C13" s="122"/>
      <c r="E13" s="4">
        <v>2</v>
      </c>
      <c r="F13" s="4" t="s">
        <v>250</v>
      </c>
      <c r="G13" s="4" t="s">
        <v>191</v>
      </c>
      <c r="H13" s="4">
        <v>1200</v>
      </c>
      <c r="I13" s="4">
        <v>1000</v>
      </c>
      <c r="J13" s="4">
        <f t="shared" ref="J13:J23" si="0">H13-I13</f>
        <v>200</v>
      </c>
      <c r="K13" s="4" t="str">
        <f t="shared" ref="K13:K25" si="1">IF(I13&lt;H13,"Partial","Paid")</f>
        <v>Partial</v>
      </c>
    </row>
    <row r="14" spans="1:11" x14ac:dyDescent="0.25">
      <c r="A14" s="122"/>
      <c r="B14" s="122"/>
      <c r="C14" s="122"/>
      <c r="E14" s="4">
        <v>3</v>
      </c>
      <c r="F14" s="4" t="s">
        <v>250</v>
      </c>
      <c r="G14" s="4" t="s">
        <v>194</v>
      </c>
      <c r="H14" s="4">
        <v>1200</v>
      </c>
      <c r="I14" s="4">
        <v>1200</v>
      </c>
      <c r="J14" s="4">
        <f t="shared" si="0"/>
        <v>0</v>
      </c>
      <c r="K14" s="4" t="str">
        <f t="shared" si="1"/>
        <v>Paid</v>
      </c>
    </row>
    <row r="15" spans="1:11" x14ac:dyDescent="0.25">
      <c r="A15" s="122"/>
      <c r="B15" s="122"/>
      <c r="C15" s="122"/>
      <c r="E15" s="4">
        <v>4</v>
      </c>
      <c r="F15" s="4" t="s">
        <v>250</v>
      </c>
      <c r="G15" s="4" t="s">
        <v>328</v>
      </c>
      <c r="H15" s="4">
        <v>1200</v>
      </c>
      <c r="I15" s="4">
        <v>1200</v>
      </c>
      <c r="J15" s="4">
        <f t="shared" si="0"/>
        <v>0</v>
      </c>
      <c r="K15" s="4" t="str">
        <f t="shared" si="1"/>
        <v>Paid</v>
      </c>
    </row>
    <row r="16" spans="1:11" x14ac:dyDescent="0.25">
      <c r="A16" s="122"/>
      <c r="B16" s="122"/>
      <c r="C16" s="122"/>
      <c r="E16" s="4">
        <v>5</v>
      </c>
      <c r="F16" s="4" t="s">
        <v>250</v>
      </c>
      <c r="G16" s="4" t="s">
        <v>321</v>
      </c>
      <c r="H16" s="4">
        <v>1200</v>
      </c>
      <c r="I16" s="4">
        <v>1200</v>
      </c>
      <c r="J16" s="4">
        <f t="shared" si="0"/>
        <v>0</v>
      </c>
      <c r="K16" s="4" t="str">
        <f t="shared" si="1"/>
        <v>Paid</v>
      </c>
    </row>
    <row r="17" spans="1:11" x14ac:dyDescent="0.25">
      <c r="A17" s="122"/>
      <c r="B17" s="122"/>
      <c r="C17" s="122"/>
      <c r="E17" s="4">
        <v>6</v>
      </c>
      <c r="F17" s="4" t="s">
        <v>250</v>
      </c>
      <c r="G17" s="4" t="s">
        <v>329</v>
      </c>
      <c r="H17" s="4">
        <v>1500</v>
      </c>
      <c r="I17" s="4">
        <v>1200</v>
      </c>
      <c r="J17" s="4">
        <f t="shared" si="0"/>
        <v>300</v>
      </c>
      <c r="K17" s="4" t="str">
        <f t="shared" si="1"/>
        <v>Partial</v>
      </c>
    </row>
    <row r="18" spans="1:11" x14ac:dyDescent="0.25">
      <c r="A18" s="122"/>
      <c r="B18" s="122"/>
      <c r="C18" s="122"/>
      <c r="E18" s="4">
        <v>7</v>
      </c>
      <c r="F18" s="4" t="s">
        <v>250</v>
      </c>
      <c r="G18" s="4" t="s">
        <v>330</v>
      </c>
      <c r="H18" s="4">
        <v>1500</v>
      </c>
      <c r="I18" s="4">
        <v>1000</v>
      </c>
      <c r="J18" s="4">
        <f t="shared" si="0"/>
        <v>500</v>
      </c>
      <c r="K18" s="4" t="str">
        <f t="shared" si="1"/>
        <v>Partial</v>
      </c>
    </row>
    <row r="19" spans="1:11" x14ac:dyDescent="0.25">
      <c r="A19" s="122"/>
      <c r="B19" s="122"/>
      <c r="C19" s="122"/>
      <c r="E19" s="4">
        <v>8</v>
      </c>
      <c r="F19" s="4" t="s">
        <v>250</v>
      </c>
      <c r="G19" s="4" t="s">
        <v>331</v>
      </c>
      <c r="H19" s="4">
        <v>1500</v>
      </c>
      <c r="I19" s="4">
        <v>1500</v>
      </c>
      <c r="J19" s="4">
        <f t="shared" si="0"/>
        <v>0</v>
      </c>
      <c r="K19" s="4" t="str">
        <f t="shared" si="1"/>
        <v>Paid</v>
      </c>
    </row>
    <row r="20" spans="1:11" x14ac:dyDescent="0.25">
      <c r="A20" s="122"/>
      <c r="B20" s="122"/>
      <c r="C20" s="122"/>
      <c r="E20" s="4">
        <v>9</v>
      </c>
      <c r="F20" s="4" t="s">
        <v>250</v>
      </c>
      <c r="G20" s="4" t="s">
        <v>332</v>
      </c>
      <c r="H20" s="4">
        <v>1500</v>
      </c>
      <c r="I20" s="4">
        <v>1200</v>
      </c>
      <c r="J20" s="4">
        <f t="shared" si="0"/>
        <v>300</v>
      </c>
      <c r="K20" s="4" t="str">
        <f t="shared" si="1"/>
        <v>Partial</v>
      </c>
    </row>
    <row r="21" spans="1:11" x14ac:dyDescent="0.25">
      <c r="A21" s="122"/>
      <c r="B21" s="122"/>
      <c r="C21" s="122"/>
      <c r="E21" s="4">
        <v>10</v>
      </c>
      <c r="F21" s="4" t="s">
        <v>250</v>
      </c>
      <c r="G21" s="4" t="s">
        <v>333</v>
      </c>
      <c r="H21" s="4">
        <v>1300</v>
      </c>
      <c r="I21" s="4">
        <v>0</v>
      </c>
      <c r="J21" s="4">
        <f t="shared" si="0"/>
        <v>1300</v>
      </c>
      <c r="K21" s="4" t="str">
        <f t="shared" si="1"/>
        <v>Partial</v>
      </c>
    </row>
    <row r="22" spans="1:11" x14ac:dyDescent="0.25">
      <c r="E22" s="4">
        <v>11</v>
      </c>
      <c r="F22" s="4" t="s">
        <v>250</v>
      </c>
      <c r="G22" s="4" t="s">
        <v>334</v>
      </c>
      <c r="H22" s="4">
        <v>1300</v>
      </c>
      <c r="I22" s="4">
        <v>0</v>
      </c>
      <c r="J22" s="4">
        <f t="shared" si="0"/>
        <v>1300</v>
      </c>
      <c r="K22" s="4" t="str">
        <f t="shared" si="1"/>
        <v>Partial</v>
      </c>
    </row>
    <row r="23" spans="1:11" x14ac:dyDescent="0.25">
      <c r="E23" s="4">
        <v>12</v>
      </c>
      <c r="F23" s="4" t="s">
        <v>250</v>
      </c>
      <c r="G23" s="4" t="s">
        <v>335</v>
      </c>
      <c r="H23" s="4">
        <v>1300</v>
      </c>
      <c r="I23" s="4">
        <v>0</v>
      </c>
      <c r="J23" s="4">
        <f t="shared" si="0"/>
        <v>1300</v>
      </c>
      <c r="K23" s="4" t="str">
        <f t="shared" si="1"/>
        <v>Partial</v>
      </c>
    </row>
    <row r="24" spans="1:11" ht="15.75" thickBot="1" x14ac:dyDescent="0.3"/>
    <row r="25" spans="1:11" ht="15.75" thickBot="1" x14ac:dyDescent="0.3">
      <c r="E25" s="255" t="s">
        <v>15</v>
      </c>
      <c r="F25" s="256"/>
      <c r="G25" s="257"/>
      <c r="H25" s="258">
        <f>SUM(H12:H24,H8,H3)</f>
        <v>18400</v>
      </c>
      <c r="I25" s="258">
        <f>SUM(I12:I24,I8,I3)</f>
        <v>12700</v>
      </c>
      <c r="J25" s="258">
        <f>SUM(J3,J8,J12:J23)</f>
        <v>5700</v>
      </c>
      <c r="K25" s="259" t="str">
        <f t="shared" si="1"/>
        <v>Partial</v>
      </c>
    </row>
  </sheetData>
  <mergeCells count="5">
    <mergeCell ref="E25:F25"/>
    <mergeCell ref="A1:C5"/>
    <mergeCell ref="E1:J1"/>
    <mergeCell ref="E6:J6"/>
    <mergeCell ref="E10:J10"/>
  </mergeCells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J28" sqref="J28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30" t="s">
        <v>112</v>
      </c>
      <c r="B1" s="131"/>
      <c r="C1" s="131"/>
      <c r="D1" s="131"/>
      <c r="E1" s="131"/>
      <c r="F1" s="131"/>
    </row>
    <row r="2" spans="1:9" ht="42" customHeight="1" x14ac:dyDescent="0.25">
      <c r="A2" s="131"/>
      <c r="B2" s="131"/>
      <c r="C2" s="131"/>
      <c r="D2" s="131"/>
      <c r="E2" s="131"/>
      <c r="F2" s="131"/>
    </row>
    <row r="3" spans="1:9" ht="15.75" x14ac:dyDescent="0.25">
      <c r="A3" s="132" t="s">
        <v>111</v>
      </c>
      <c r="B3" s="132"/>
      <c r="C3" s="132"/>
      <c r="D3" s="132"/>
      <c r="E3" s="132"/>
      <c r="F3" s="132"/>
    </row>
    <row r="4" spans="1:9" x14ac:dyDescent="0.25">
      <c r="A4" s="133" t="s">
        <v>122</v>
      </c>
      <c r="B4" s="133"/>
      <c r="C4" s="48"/>
      <c r="D4" s="48"/>
      <c r="E4" s="134" t="s">
        <v>92</v>
      </c>
      <c r="F4" s="134"/>
    </row>
    <row r="5" spans="1:9" x14ac:dyDescent="0.25">
      <c r="A5" s="40" t="s">
        <v>93</v>
      </c>
      <c r="B5" s="42" t="s">
        <v>31</v>
      </c>
      <c r="C5" s="46" t="s">
        <v>89</v>
      </c>
      <c r="D5" s="46" t="s">
        <v>70</v>
      </c>
      <c r="E5" s="45" t="s">
        <v>103</v>
      </c>
      <c r="F5" s="47" t="s">
        <v>34</v>
      </c>
    </row>
    <row r="6" spans="1:9" x14ac:dyDescent="0.25">
      <c r="A6" s="39">
        <v>2110001</v>
      </c>
      <c r="B6" s="41" t="s">
        <v>94</v>
      </c>
      <c r="C6" s="41" t="s">
        <v>102</v>
      </c>
      <c r="D6" s="50" t="s">
        <v>113</v>
      </c>
      <c r="E6" s="41" t="s">
        <v>52</v>
      </c>
      <c r="F6" s="49"/>
    </row>
    <row r="7" spans="1:9" x14ac:dyDescent="0.25">
      <c r="A7" s="39">
        <v>2110002</v>
      </c>
      <c r="B7" s="41" t="s">
        <v>95</v>
      </c>
      <c r="C7" s="41" t="s">
        <v>102</v>
      </c>
      <c r="D7" s="50" t="s">
        <v>114</v>
      </c>
      <c r="E7" s="41" t="s">
        <v>104</v>
      </c>
      <c r="F7" s="49"/>
    </row>
    <row r="8" spans="1:9" x14ac:dyDescent="0.25">
      <c r="A8" s="39">
        <v>2110003</v>
      </c>
      <c r="B8" s="41" t="s">
        <v>96</v>
      </c>
      <c r="C8" s="41" t="s">
        <v>102</v>
      </c>
      <c r="D8" s="50" t="s">
        <v>115</v>
      </c>
      <c r="E8" s="41" t="s">
        <v>105</v>
      </c>
      <c r="F8" s="49"/>
    </row>
    <row r="9" spans="1:9" x14ac:dyDescent="0.25">
      <c r="A9" s="39">
        <v>2110004</v>
      </c>
      <c r="B9" s="41" t="s">
        <v>97</v>
      </c>
      <c r="C9" s="41" t="s">
        <v>102</v>
      </c>
      <c r="D9" s="50" t="s">
        <v>116</v>
      </c>
      <c r="E9" s="41" t="s">
        <v>106</v>
      </c>
      <c r="F9" s="49"/>
    </row>
    <row r="10" spans="1:9" x14ac:dyDescent="0.25">
      <c r="A10" s="39">
        <v>2110005</v>
      </c>
      <c r="B10" s="41" t="s">
        <v>98</v>
      </c>
      <c r="C10" s="41" t="s">
        <v>102</v>
      </c>
      <c r="D10" s="50" t="s">
        <v>117</v>
      </c>
      <c r="E10" s="41" t="s">
        <v>107</v>
      </c>
      <c r="F10" s="49"/>
      <c r="I10" s="38"/>
    </row>
    <row r="11" spans="1:9" x14ac:dyDescent="0.25">
      <c r="A11" s="39">
        <v>2110006</v>
      </c>
      <c r="B11" s="41" t="s">
        <v>99</v>
      </c>
      <c r="C11" s="41" t="s">
        <v>102</v>
      </c>
      <c r="D11" s="50" t="s">
        <v>118</v>
      </c>
      <c r="E11" s="41" t="s">
        <v>104</v>
      </c>
      <c r="F11" s="49"/>
    </row>
    <row r="12" spans="1:9" x14ac:dyDescent="0.25">
      <c r="A12" s="39">
        <v>2110007</v>
      </c>
      <c r="B12" s="41" t="s">
        <v>100</v>
      </c>
      <c r="C12" s="41" t="s">
        <v>102</v>
      </c>
      <c r="D12" s="50" t="s">
        <v>119</v>
      </c>
      <c r="E12" s="41" t="s">
        <v>105</v>
      </c>
      <c r="F12" s="49"/>
    </row>
    <row r="13" spans="1:9" x14ac:dyDescent="0.25">
      <c r="A13" s="39">
        <v>2110008</v>
      </c>
      <c r="B13" s="41" t="s">
        <v>101</v>
      </c>
      <c r="C13" s="41" t="s">
        <v>102</v>
      </c>
      <c r="D13" s="50" t="s">
        <v>120</v>
      </c>
      <c r="E13" s="41" t="s">
        <v>106</v>
      </c>
      <c r="F13" s="49"/>
    </row>
    <row r="14" spans="1:9" x14ac:dyDescent="0.25">
      <c r="A14" s="39">
        <v>2110009</v>
      </c>
      <c r="B14" s="41" t="s">
        <v>94</v>
      </c>
      <c r="C14" s="41" t="s">
        <v>102</v>
      </c>
      <c r="D14" s="50" t="s">
        <v>121</v>
      </c>
      <c r="E14" s="41" t="s">
        <v>52</v>
      </c>
      <c r="F14" s="49"/>
    </row>
    <row r="15" spans="1:9" x14ac:dyDescent="0.25">
      <c r="A15" s="39">
        <v>2110010</v>
      </c>
      <c r="B15" s="41" t="s">
        <v>95</v>
      </c>
      <c r="C15" s="41" t="s">
        <v>102</v>
      </c>
      <c r="D15" s="50" t="s">
        <v>113</v>
      </c>
      <c r="E15" s="41" t="s">
        <v>108</v>
      </c>
      <c r="F15" s="49"/>
    </row>
    <row r="16" spans="1:9" x14ac:dyDescent="0.25">
      <c r="A16" s="39">
        <v>2110011</v>
      </c>
      <c r="B16" s="41" t="s">
        <v>96</v>
      </c>
      <c r="C16" s="41" t="s">
        <v>102</v>
      </c>
      <c r="D16" s="50" t="s">
        <v>114</v>
      </c>
      <c r="E16" s="41" t="s">
        <v>109</v>
      </c>
      <c r="F16" s="49"/>
    </row>
    <row r="17" spans="1:6" x14ac:dyDescent="0.25">
      <c r="A17" s="39">
        <v>2110012</v>
      </c>
      <c r="B17" s="41" t="s">
        <v>97</v>
      </c>
      <c r="C17" s="41" t="s">
        <v>102</v>
      </c>
      <c r="D17" s="50" t="s">
        <v>115</v>
      </c>
      <c r="E17" s="41" t="s">
        <v>110</v>
      </c>
      <c r="F17" s="49"/>
    </row>
    <row r="18" spans="1:6" x14ac:dyDescent="0.25">
      <c r="A18" s="39">
        <v>2110013</v>
      </c>
      <c r="B18" s="41" t="s">
        <v>98</v>
      </c>
      <c r="C18" s="41" t="s">
        <v>102</v>
      </c>
      <c r="D18" s="50" t="s">
        <v>116</v>
      </c>
      <c r="E18" s="41" t="s">
        <v>52</v>
      </c>
      <c r="F18" s="49"/>
    </row>
    <row r="19" spans="1:6" x14ac:dyDescent="0.25">
      <c r="A19" s="39">
        <v>2110014</v>
      </c>
      <c r="B19" s="41" t="s">
        <v>99</v>
      </c>
      <c r="C19" s="41" t="s">
        <v>102</v>
      </c>
      <c r="D19" s="50" t="s">
        <v>117</v>
      </c>
      <c r="E19" s="41" t="s">
        <v>52</v>
      </c>
      <c r="F19" s="49"/>
    </row>
    <row r="20" spans="1:6" x14ac:dyDescent="0.25">
      <c r="A20" s="39">
        <v>2110015</v>
      </c>
      <c r="B20" s="41" t="s">
        <v>98</v>
      </c>
      <c r="C20" s="41" t="s">
        <v>102</v>
      </c>
      <c r="D20" s="50" t="s">
        <v>118</v>
      </c>
      <c r="E20" s="41" t="s">
        <v>108</v>
      </c>
      <c r="F20" s="49"/>
    </row>
    <row r="21" spans="1:6" x14ac:dyDescent="0.25">
      <c r="A21" s="39">
        <v>2110016</v>
      </c>
      <c r="B21" s="41" t="s">
        <v>99</v>
      </c>
      <c r="C21" s="41" t="s">
        <v>102</v>
      </c>
      <c r="D21" s="50" t="s">
        <v>119</v>
      </c>
      <c r="E21" s="41" t="s">
        <v>109</v>
      </c>
      <c r="F21" s="49"/>
    </row>
    <row r="22" spans="1:6" x14ac:dyDescent="0.25">
      <c r="A22" s="39">
        <v>2110017</v>
      </c>
      <c r="B22" s="41" t="s">
        <v>100</v>
      </c>
      <c r="C22" s="41" t="s">
        <v>102</v>
      </c>
      <c r="D22" s="50" t="s">
        <v>120</v>
      </c>
      <c r="E22" s="41" t="s">
        <v>110</v>
      </c>
      <c r="F22" s="49"/>
    </row>
    <row r="23" spans="1:6" x14ac:dyDescent="0.25">
      <c r="A23" s="39">
        <v>2110018</v>
      </c>
      <c r="B23" s="41" t="s">
        <v>101</v>
      </c>
      <c r="C23" s="41" t="s">
        <v>102</v>
      </c>
      <c r="D23" s="50" t="s">
        <v>121</v>
      </c>
      <c r="E23" s="41" t="s">
        <v>52</v>
      </c>
      <c r="F23" s="49"/>
    </row>
    <row r="24" spans="1:6" x14ac:dyDescent="0.25">
      <c r="A24" s="39">
        <v>2110019</v>
      </c>
      <c r="B24" s="41" t="s">
        <v>94</v>
      </c>
      <c r="C24" s="41" t="s">
        <v>102</v>
      </c>
      <c r="D24" s="50" t="s">
        <v>113</v>
      </c>
      <c r="E24" s="41" t="s">
        <v>52</v>
      </c>
      <c r="F24" s="49"/>
    </row>
    <row r="25" spans="1:6" x14ac:dyDescent="0.25">
      <c r="A25" s="39">
        <v>2110020</v>
      </c>
      <c r="B25" s="41" t="s">
        <v>95</v>
      </c>
      <c r="C25" s="41" t="s">
        <v>102</v>
      </c>
      <c r="D25" s="50" t="s">
        <v>114</v>
      </c>
      <c r="E25" s="41" t="s">
        <v>52</v>
      </c>
      <c r="F25" s="49"/>
    </row>
    <row r="26" spans="1:6" x14ac:dyDescent="0.25">
      <c r="A26" s="39">
        <v>2110021</v>
      </c>
      <c r="B26" s="41" t="s">
        <v>96</v>
      </c>
      <c r="C26" s="41" t="s">
        <v>102</v>
      </c>
      <c r="D26" s="50" t="s">
        <v>115</v>
      </c>
      <c r="E26" s="41" t="s">
        <v>107</v>
      </c>
      <c r="F26" s="49"/>
    </row>
    <row r="27" spans="1:6" x14ac:dyDescent="0.25">
      <c r="A27" s="39">
        <v>2110022</v>
      </c>
      <c r="B27" s="41" t="s">
        <v>97</v>
      </c>
      <c r="C27" s="41" t="s">
        <v>102</v>
      </c>
      <c r="D27" s="50" t="s">
        <v>116</v>
      </c>
      <c r="E27" s="41" t="s">
        <v>104</v>
      </c>
      <c r="F27" s="49"/>
    </row>
    <row r="28" spans="1:6" x14ac:dyDescent="0.25">
      <c r="A28" s="39">
        <v>2110023</v>
      </c>
      <c r="B28" s="41" t="s">
        <v>98</v>
      </c>
      <c r="C28" s="41" t="s">
        <v>102</v>
      </c>
      <c r="D28" s="50" t="s">
        <v>117</v>
      </c>
      <c r="E28" s="41" t="s">
        <v>105</v>
      </c>
      <c r="F28" s="49"/>
    </row>
    <row r="29" spans="1:6" x14ac:dyDescent="0.25">
      <c r="A29" s="39">
        <v>2110024</v>
      </c>
      <c r="B29" s="41" t="s">
        <v>99</v>
      </c>
      <c r="C29" s="41" t="s">
        <v>102</v>
      </c>
      <c r="D29" s="50" t="s">
        <v>118</v>
      </c>
      <c r="E29" s="41" t="s">
        <v>106</v>
      </c>
      <c r="F29" s="49"/>
    </row>
    <row r="30" spans="1:6" x14ac:dyDescent="0.25">
      <c r="A30" s="39">
        <v>2110025</v>
      </c>
      <c r="B30" s="41" t="s">
        <v>100</v>
      </c>
      <c r="C30" s="41" t="s">
        <v>102</v>
      </c>
      <c r="D30" s="50" t="s">
        <v>119</v>
      </c>
      <c r="E30" s="41" t="s">
        <v>107</v>
      </c>
      <c r="F30" s="49"/>
    </row>
    <row r="31" spans="1:6" x14ac:dyDescent="0.25">
      <c r="A31" s="39">
        <v>2110026</v>
      </c>
      <c r="B31" s="41" t="s">
        <v>101</v>
      </c>
      <c r="C31" s="41" t="s">
        <v>102</v>
      </c>
      <c r="D31" s="50" t="s">
        <v>120</v>
      </c>
      <c r="E31" s="41" t="s">
        <v>104</v>
      </c>
      <c r="F31" s="49"/>
    </row>
    <row r="32" spans="1:6" x14ac:dyDescent="0.25">
      <c r="A32" s="43">
        <v>2110027</v>
      </c>
      <c r="B32" s="44" t="s">
        <v>94</v>
      </c>
      <c r="C32" s="44" t="s">
        <v>102</v>
      </c>
      <c r="D32" s="50" t="s">
        <v>121</v>
      </c>
      <c r="E32" s="41" t="s">
        <v>105</v>
      </c>
      <c r="F32" s="49"/>
    </row>
    <row r="33" spans="1:6" x14ac:dyDescent="0.25">
      <c r="A33" s="17"/>
      <c r="B33" s="17"/>
      <c r="C33" s="17"/>
      <c r="D33" s="17"/>
      <c r="E33" s="41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2889-7A1F-4945-8F58-77FCE4F7EEAF}">
  <dimension ref="A1:J16"/>
  <sheetViews>
    <sheetView workbookViewId="0">
      <selection activeCell="K24" sqref="K24"/>
    </sheetView>
  </sheetViews>
  <sheetFormatPr defaultRowHeight="15" x14ac:dyDescent="0.25"/>
  <cols>
    <col min="4" max="4" width="14.140625" bestFit="1" customWidth="1"/>
    <col min="5" max="5" width="8.140625" bestFit="1" customWidth="1"/>
    <col min="6" max="6" width="5.5703125" bestFit="1" customWidth="1"/>
    <col min="7" max="7" width="6" bestFit="1" customWidth="1"/>
  </cols>
  <sheetData>
    <row r="1" spans="1:10" x14ac:dyDescent="0.25">
      <c r="A1" s="135" t="s">
        <v>248</v>
      </c>
      <c r="B1" s="136"/>
      <c r="C1" s="137"/>
      <c r="D1" s="93"/>
      <c r="E1" s="94"/>
      <c r="F1" s="94"/>
      <c r="G1" s="94"/>
      <c r="H1" s="94"/>
      <c r="I1" s="94"/>
      <c r="J1" s="95"/>
    </row>
    <row r="2" spans="1:10" x14ac:dyDescent="0.25">
      <c r="A2" s="138"/>
      <c r="B2" s="139"/>
      <c r="C2" s="140"/>
      <c r="D2" s="144" t="s">
        <v>249</v>
      </c>
      <c r="E2" s="145"/>
      <c r="F2" s="145"/>
      <c r="G2" s="102"/>
      <c r="H2" s="148" t="s">
        <v>254</v>
      </c>
      <c r="I2" s="148"/>
      <c r="J2" s="149"/>
    </row>
    <row r="3" spans="1:10" x14ac:dyDescent="0.25">
      <c r="A3" s="138"/>
      <c r="B3" s="139"/>
      <c r="C3" s="140"/>
      <c r="D3" s="106" t="s">
        <v>186</v>
      </c>
      <c r="E3" s="107" t="s">
        <v>5</v>
      </c>
      <c r="F3" s="107" t="s">
        <v>253</v>
      </c>
      <c r="G3" s="108" t="s">
        <v>15</v>
      </c>
      <c r="H3" s="104"/>
      <c r="I3" s="104"/>
      <c r="J3" s="105"/>
    </row>
    <row r="4" spans="1:10" x14ac:dyDescent="0.25">
      <c r="A4" s="138"/>
      <c r="B4" s="139"/>
      <c r="C4" s="140"/>
      <c r="D4" s="109" t="s">
        <v>188</v>
      </c>
      <c r="E4" s="110">
        <v>2000</v>
      </c>
      <c r="F4" s="110">
        <v>1</v>
      </c>
      <c r="G4" s="110">
        <v>2000</v>
      </c>
      <c r="H4" s="104"/>
      <c r="I4" s="104"/>
      <c r="J4" s="105"/>
    </row>
    <row r="5" spans="1:10" x14ac:dyDescent="0.25">
      <c r="A5" s="138"/>
      <c r="B5" s="139"/>
      <c r="C5" s="140"/>
      <c r="D5" s="109" t="s">
        <v>250</v>
      </c>
      <c r="E5" s="110">
        <v>1200</v>
      </c>
      <c r="F5" s="110">
        <v>12</v>
      </c>
      <c r="G5" s="110">
        <v>14400</v>
      </c>
      <c r="H5" s="104"/>
      <c r="I5" s="104"/>
      <c r="J5" s="105"/>
    </row>
    <row r="6" spans="1:10" x14ac:dyDescent="0.25">
      <c r="A6" s="138"/>
      <c r="B6" s="139"/>
      <c r="C6" s="140"/>
      <c r="D6" s="109" t="s">
        <v>251</v>
      </c>
      <c r="E6" s="110">
        <v>500</v>
      </c>
      <c r="F6" s="110">
        <v>2</v>
      </c>
      <c r="G6" s="110">
        <v>1000</v>
      </c>
      <c r="H6" s="104"/>
      <c r="I6" s="104"/>
      <c r="J6" s="105"/>
    </row>
    <row r="7" spans="1:10" x14ac:dyDescent="0.25">
      <c r="A7" s="138"/>
      <c r="B7" s="139"/>
      <c r="C7" s="140"/>
      <c r="D7" s="109" t="s">
        <v>252</v>
      </c>
      <c r="E7" s="110">
        <v>800</v>
      </c>
      <c r="F7" s="110">
        <v>1</v>
      </c>
      <c r="G7" s="110">
        <v>800</v>
      </c>
      <c r="H7" s="104"/>
      <c r="I7" s="104"/>
      <c r="J7" s="105"/>
    </row>
    <row r="8" spans="1:10" x14ac:dyDescent="0.25">
      <c r="A8" s="138"/>
      <c r="B8" s="139"/>
      <c r="C8" s="140"/>
      <c r="D8" s="146" t="s">
        <v>15</v>
      </c>
      <c r="E8" s="147"/>
      <c r="F8" s="147"/>
      <c r="G8" s="103">
        <f>SUM(G4:G7)</f>
        <v>18200</v>
      </c>
      <c r="H8" s="104"/>
      <c r="I8" s="104"/>
      <c r="J8" s="105"/>
    </row>
    <row r="9" spans="1:10" x14ac:dyDescent="0.25">
      <c r="A9" s="138"/>
      <c r="B9" s="139"/>
      <c r="C9" s="140"/>
      <c r="D9" s="96"/>
      <c r="E9" s="17"/>
      <c r="F9" s="17"/>
      <c r="G9" s="17"/>
      <c r="H9" s="17"/>
      <c r="I9" s="17"/>
      <c r="J9" s="97"/>
    </row>
    <row r="10" spans="1:10" x14ac:dyDescent="0.25">
      <c r="A10" s="138"/>
      <c r="B10" s="139"/>
      <c r="C10" s="140"/>
      <c r="D10" s="96"/>
      <c r="E10" s="17"/>
      <c r="F10" s="17"/>
      <c r="G10" s="17"/>
      <c r="H10" s="17"/>
      <c r="I10" s="17"/>
      <c r="J10" s="97"/>
    </row>
    <row r="11" spans="1:10" x14ac:dyDescent="0.25">
      <c r="A11" s="138"/>
      <c r="B11" s="139"/>
      <c r="C11" s="140"/>
      <c r="D11" s="96"/>
      <c r="E11" s="17"/>
      <c r="F11" s="17"/>
      <c r="G11" s="17"/>
      <c r="H11" s="17"/>
      <c r="I11" s="17"/>
      <c r="J11" s="97"/>
    </row>
    <row r="12" spans="1:10" x14ac:dyDescent="0.25">
      <c r="A12" s="138"/>
      <c r="B12" s="139"/>
      <c r="C12" s="140"/>
      <c r="D12" s="96"/>
      <c r="E12" s="17"/>
      <c r="F12" s="17"/>
      <c r="G12" s="17"/>
      <c r="H12" s="17"/>
      <c r="I12" s="17"/>
      <c r="J12" s="97"/>
    </row>
    <row r="13" spans="1:10" x14ac:dyDescent="0.25">
      <c r="A13" s="138"/>
      <c r="B13" s="139"/>
      <c r="C13" s="140"/>
      <c r="D13" s="96"/>
      <c r="E13" s="17"/>
      <c r="F13" s="17"/>
      <c r="G13" s="17"/>
      <c r="H13" s="17"/>
      <c r="I13" s="17"/>
      <c r="J13" s="97"/>
    </row>
    <row r="14" spans="1:10" x14ac:dyDescent="0.25">
      <c r="A14" s="138"/>
      <c r="B14" s="139"/>
      <c r="C14" s="140"/>
      <c r="D14" s="96"/>
      <c r="E14" s="17"/>
      <c r="F14" s="17"/>
      <c r="G14" s="17"/>
      <c r="H14" s="17"/>
      <c r="I14" s="17"/>
      <c r="J14" s="97"/>
    </row>
    <row r="15" spans="1:10" x14ac:dyDescent="0.25">
      <c r="A15" s="138"/>
      <c r="B15" s="139"/>
      <c r="C15" s="140"/>
      <c r="D15" s="96"/>
      <c r="E15" s="17"/>
      <c r="F15" s="17"/>
      <c r="G15" s="17"/>
      <c r="H15" s="17"/>
      <c r="I15" s="17"/>
      <c r="J15" s="97"/>
    </row>
    <row r="16" spans="1:10" x14ac:dyDescent="0.25">
      <c r="A16" s="141"/>
      <c r="B16" s="142"/>
      <c r="C16" s="143"/>
      <c r="D16" s="98"/>
      <c r="E16" s="99"/>
      <c r="F16" s="99"/>
      <c r="G16" s="99"/>
      <c r="H16" s="99"/>
      <c r="I16" s="99"/>
      <c r="J16" s="100"/>
    </row>
  </sheetData>
  <mergeCells count="4">
    <mergeCell ref="A1:C16"/>
    <mergeCell ref="D2:F2"/>
    <mergeCell ref="D8:F8"/>
    <mergeCell ref="H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I21" sqref="AI21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50" t="s">
        <v>148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2"/>
    </row>
    <row r="2" spans="1:31" ht="15.75" thickBot="1" x14ac:dyDescent="0.3">
      <c r="A2" s="153" t="s">
        <v>149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>
        <v>24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6"/>
    </row>
    <row r="3" spans="1:31" x14ac:dyDescent="0.25">
      <c r="A3" s="54" t="s">
        <v>126</v>
      </c>
      <c r="B3" s="54">
        <v>1</v>
      </c>
      <c r="C3" s="54">
        <v>2</v>
      </c>
      <c r="D3" s="54">
        <v>3</v>
      </c>
      <c r="E3" s="54">
        <v>4</v>
      </c>
      <c r="F3" s="54">
        <v>5</v>
      </c>
      <c r="G3" s="54">
        <v>6</v>
      </c>
      <c r="H3" s="54">
        <v>7</v>
      </c>
      <c r="I3" s="54">
        <v>8</v>
      </c>
      <c r="J3" s="54">
        <v>9</v>
      </c>
      <c r="K3" s="54">
        <v>10</v>
      </c>
      <c r="L3" s="54">
        <v>11</v>
      </c>
      <c r="M3" s="54">
        <v>12</v>
      </c>
      <c r="N3" s="54">
        <v>13</v>
      </c>
      <c r="O3" s="54">
        <v>14</v>
      </c>
      <c r="P3" s="54">
        <v>15</v>
      </c>
      <c r="Q3" s="54">
        <v>16</v>
      </c>
      <c r="R3" s="54">
        <v>17</v>
      </c>
      <c r="S3" s="54">
        <v>18</v>
      </c>
      <c r="T3" s="54">
        <v>19</v>
      </c>
      <c r="U3" s="54">
        <v>20</v>
      </c>
      <c r="V3" s="54">
        <v>21</v>
      </c>
      <c r="W3" s="54">
        <v>22</v>
      </c>
      <c r="X3" s="54">
        <v>23</v>
      </c>
      <c r="Y3" s="54">
        <v>24</v>
      </c>
      <c r="Z3" s="54">
        <v>25</v>
      </c>
      <c r="AA3" s="54">
        <v>26</v>
      </c>
      <c r="AB3" s="54">
        <v>27</v>
      </c>
      <c r="AC3" s="54">
        <v>28</v>
      </c>
      <c r="AD3" s="55" t="s">
        <v>50</v>
      </c>
      <c r="AE3" s="55" t="s">
        <v>150</v>
      </c>
    </row>
    <row r="4" spans="1:31" x14ac:dyDescent="0.25">
      <c r="A4" s="53" t="s">
        <v>127</v>
      </c>
      <c r="B4" s="56" t="s">
        <v>146</v>
      </c>
      <c r="C4" s="56" t="s">
        <v>146</v>
      </c>
      <c r="D4" s="57" t="s">
        <v>151</v>
      </c>
      <c r="E4" s="58" t="s">
        <v>147</v>
      </c>
      <c r="F4" s="52" t="s">
        <v>146</v>
      </c>
      <c r="G4" s="52" t="s">
        <v>146</v>
      </c>
      <c r="H4" s="52" t="s">
        <v>146</v>
      </c>
      <c r="I4" s="52" t="s">
        <v>146</v>
      </c>
      <c r="J4" s="52" t="s">
        <v>146</v>
      </c>
      <c r="K4" s="57" t="s">
        <v>151</v>
      </c>
      <c r="L4" s="52" t="s">
        <v>146</v>
      </c>
      <c r="M4" s="52" t="s">
        <v>146</v>
      </c>
      <c r="N4" s="52" t="s">
        <v>146</v>
      </c>
      <c r="O4" s="52" t="s">
        <v>146</v>
      </c>
      <c r="P4" s="52" t="s">
        <v>146</v>
      </c>
      <c r="Q4" s="52" t="s">
        <v>146</v>
      </c>
      <c r="R4" s="59" t="s">
        <v>151</v>
      </c>
      <c r="S4" s="52" t="s">
        <v>146</v>
      </c>
      <c r="T4" s="52" t="s">
        <v>146</v>
      </c>
      <c r="U4" s="52" t="s">
        <v>146</v>
      </c>
      <c r="V4" s="52" t="s">
        <v>146</v>
      </c>
      <c r="W4" s="52" t="s">
        <v>146</v>
      </c>
      <c r="X4" s="52" t="s">
        <v>146</v>
      </c>
      <c r="Y4" s="57" t="s">
        <v>151</v>
      </c>
      <c r="Z4" s="52" t="s">
        <v>146</v>
      </c>
      <c r="AA4" s="52" t="s">
        <v>146</v>
      </c>
      <c r="AB4" s="52" t="s">
        <v>146</v>
      </c>
      <c r="AC4" s="52" t="s">
        <v>146</v>
      </c>
      <c r="AD4" s="52">
        <v>23</v>
      </c>
      <c r="AE4" s="60">
        <f>(AD4*100/T2)%</f>
        <v>0.95833333333333326</v>
      </c>
    </row>
    <row r="5" spans="1:31" x14ac:dyDescent="0.25">
      <c r="A5" s="53" t="s">
        <v>128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x14ac:dyDescent="0.25">
      <c r="A6" s="53" t="s">
        <v>129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x14ac:dyDescent="0.25">
      <c r="A7" s="53" t="s">
        <v>130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x14ac:dyDescent="0.25">
      <c r="A8" s="53" t="s">
        <v>131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x14ac:dyDescent="0.25">
      <c r="A9" s="53" t="s">
        <v>132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x14ac:dyDescent="0.25">
      <c r="A10" s="53" t="s">
        <v>133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x14ac:dyDescent="0.25">
      <c r="A11" s="53" t="s">
        <v>134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x14ac:dyDescent="0.25">
      <c r="A12" s="53" t="s">
        <v>135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x14ac:dyDescent="0.25">
      <c r="A13" s="53" t="s">
        <v>136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x14ac:dyDescent="0.25">
      <c r="A14" s="53" t="s">
        <v>137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x14ac:dyDescent="0.25">
      <c r="A15" s="53" t="s">
        <v>138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x14ac:dyDescent="0.25">
      <c r="A16" s="53" t="s">
        <v>139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x14ac:dyDescent="0.25">
      <c r="A17" s="53" t="s">
        <v>140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x14ac:dyDescent="0.25">
      <c r="A18" s="53" t="s">
        <v>141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x14ac:dyDescent="0.25">
      <c r="A19" s="53" t="s">
        <v>142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x14ac:dyDescent="0.25">
      <c r="A20" s="53" t="s">
        <v>143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x14ac:dyDescent="0.25">
      <c r="A21" s="53" t="s">
        <v>144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x14ac:dyDescent="0.25">
      <c r="A22" s="53" t="s">
        <v>145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62" t="s">
        <v>17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58" t="s">
        <v>23</v>
      </c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</row>
    <row r="3" spans="1:24" x14ac:dyDescent="0.25">
      <c r="A3" s="15">
        <v>1</v>
      </c>
      <c r="B3" s="163" t="s">
        <v>18</v>
      </c>
      <c r="C3" s="163"/>
      <c r="D3" s="163"/>
      <c r="E3" s="16"/>
      <c r="F3" s="16"/>
      <c r="G3" s="16"/>
      <c r="H3" s="16"/>
      <c r="I3" s="16"/>
      <c r="J3" s="16"/>
      <c r="K3" s="164">
        <v>45</v>
      </c>
      <c r="L3" s="164"/>
      <c r="M3" s="14">
        <v>1</v>
      </c>
      <c r="N3" s="159" t="s">
        <v>24</v>
      </c>
      <c r="O3" s="159"/>
      <c r="P3" s="159"/>
      <c r="Q3" s="159"/>
      <c r="R3" s="159"/>
      <c r="S3" s="14">
        <v>6</v>
      </c>
      <c r="T3" s="157" t="s">
        <v>29</v>
      </c>
      <c r="U3" s="157"/>
      <c r="V3" s="157"/>
      <c r="W3" s="157"/>
      <c r="X3" s="157"/>
    </row>
    <row r="4" spans="1:24" x14ac:dyDescent="0.25">
      <c r="A4" s="15">
        <v>2</v>
      </c>
      <c r="B4" s="163" t="s">
        <v>19</v>
      </c>
      <c r="C4" s="163"/>
      <c r="D4" s="163"/>
      <c r="E4" s="15"/>
      <c r="F4" s="15"/>
      <c r="G4" s="15"/>
      <c r="H4" s="15"/>
      <c r="I4" s="15"/>
      <c r="J4" s="15"/>
      <c r="K4" s="164">
        <v>46</v>
      </c>
      <c r="L4" s="164"/>
      <c r="M4" s="14">
        <v>2</v>
      </c>
      <c r="N4" s="159" t="s">
        <v>25</v>
      </c>
      <c r="O4" s="159"/>
      <c r="P4" s="159"/>
      <c r="Q4" s="159"/>
      <c r="R4" s="159"/>
      <c r="S4" s="14">
        <v>7</v>
      </c>
      <c r="T4" s="157" t="s">
        <v>29</v>
      </c>
      <c r="U4" s="157"/>
      <c r="V4" s="157"/>
      <c r="W4" s="157"/>
      <c r="X4" s="157"/>
    </row>
    <row r="5" spans="1:24" x14ac:dyDescent="0.25">
      <c r="A5" s="15">
        <v>3</v>
      </c>
      <c r="B5" s="160" t="s">
        <v>20</v>
      </c>
      <c r="C5" s="160"/>
      <c r="D5" s="160"/>
      <c r="E5" s="15"/>
      <c r="F5" s="15"/>
      <c r="G5" s="15"/>
      <c r="H5" s="15"/>
      <c r="I5" s="15"/>
      <c r="J5" s="15"/>
      <c r="K5" s="161">
        <v>47</v>
      </c>
      <c r="L5" s="161"/>
      <c r="M5" s="14">
        <v>3</v>
      </c>
      <c r="N5" s="159" t="s">
        <v>26</v>
      </c>
      <c r="O5" s="159"/>
      <c r="P5" s="159"/>
      <c r="Q5" s="159"/>
      <c r="R5" s="159"/>
      <c r="S5" s="14">
        <v>8</v>
      </c>
      <c r="T5" s="157" t="s">
        <v>29</v>
      </c>
      <c r="U5" s="157"/>
      <c r="V5" s="157"/>
      <c r="W5" s="157"/>
      <c r="X5" s="157"/>
    </row>
    <row r="6" spans="1:24" x14ac:dyDescent="0.25">
      <c r="A6" s="15">
        <v>4</v>
      </c>
      <c r="B6" s="160" t="s">
        <v>21</v>
      </c>
      <c r="C6" s="160"/>
      <c r="D6" s="160"/>
      <c r="E6" s="15"/>
      <c r="F6" s="15"/>
      <c r="G6" s="15"/>
      <c r="H6" s="15"/>
      <c r="I6" s="15"/>
      <c r="J6" s="15"/>
      <c r="K6" s="161">
        <v>48</v>
      </c>
      <c r="L6" s="161"/>
      <c r="M6" s="14">
        <v>4</v>
      </c>
      <c r="N6" s="159" t="s">
        <v>27</v>
      </c>
      <c r="O6" s="159"/>
      <c r="P6" s="159"/>
      <c r="Q6" s="159"/>
      <c r="R6" s="159"/>
      <c r="S6" s="14">
        <v>9</v>
      </c>
      <c r="T6" s="157" t="s">
        <v>29</v>
      </c>
      <c r="U6" s="157"/>
      <c r="V6" s="157"/>
      <c r="W6" s="157"/>
      <c r="X6" s="157"/>
    </row>
    <row r="7" spans="1:24" x14ac:dyDescent="0.25">
      <c r="A7" s="15">
        <v>5</v>
      </c>
      <c r="B7" s="160" t="s">
        <v>22</v>
      </c>
      <c r="C7" s="160"/>
      <c r="D7" s="160"/>
      <c r="E7" s="15"/>
      <c r="F7" s="15"/>
      <c r="G7" s="15"/>
      <c r="H7" s="15"/>
      <c r="I7" s="15"/>
      <c r="J7" s="15"/>
      <c r="K7" s="161">
        <v>49</v>
      </c>
      <c r="L7" s="161"/>
      <c r="M7" s="14">
        <v>5</v>
      </c>
      <c r="N7" s="159" t="s">
        <v>28</v>
      </c>
      <c r="O7" s="159"/>
      <c r="P7" s="159"/>
      <c r="Q7" s="159"/>
      <c r="R7" s="159"/>
      <c r="S7" s="14">
        <v>10</v>
      </c>
      <c r="T7" s="157" t="s">
        <v>29</v>
      </c>
      <c r="U7" s="157"/>
      <c r="V7" s="157"/>
      <c r="W7" s="157"/>
      <c r="X7" s="157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85</v>
      </c>
      <c r="B2" t="s">
        <v>86</v>
      </c>
      <c r="C2" s="36" t="str">
        <f>"-"</f>
        <v>-</v>
      </c>
      <c r="D2" s="36" t="str">
        <f>"-"</f>
        <v>-</v>
      </c>
      <c r="E2" t="s">
        <v>87</v>
      </c>
      <c r="H2" t="s">
        <v>88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"/>
  <sheetViews>
    <sheetView topLeftCell="E1" workbookViewId="0">
      <selection activeCell="T26" sqref="T26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/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59-C1B9-4E8C-A9FB-AEAC1D371078}">
  <dimension ref="A1:L27"/>
  <sheetViews>
    <sheetView view="pageBreakPreview" zoomScale="115" zoomScaleNormal="100" zoomScaleSheetLayoutView="115" workbookViewId="0">
      <selection activeCell="S11" sqref="S11"/>
    </sheetView>
  </sheetViews>
  <sheetFormatPr defaultRowHeight="15" x14ac:dyDescent="0.25"/>
  <cols>
    <col min="1" max="1" width="3" bestFit="1" customWidth="1"/>
    <col min="3" max="3" width="7.85546875" customWidth="1"/>
    <col min="4" max="4" width="7.28515625" customWidth="1"/>
    <col min="5" max="5" width="6.5703125" customWidth="1"/>
    <col min="6" max="6" width="5.5703125" customWidth="1"/>
    <col min="7" max="7" width="4.7109375" customWidth="1"/>
    <col min="8" max="8" width="5.85546875" customWidth="1"/>
    <col min="9" max="9" width="10.42578125" bestFit="1" customWidth="1"/>
    <col min="10" max="10" width="8.28515625" customWidth="1"/>
    <col min="11" max="11" width="8.85546875" customWidth="1"/>
    <col min="12" max="12" width="10.28515625" bestFit="1" customWidth="1"/>
  </cols>
  <sheetData>
    <row r="1" spans="1:12" ht="53.25" customHeight="1" x14ac:dyDescent="0.25">
      <c r="A1" s="165" t="s">
        <v>255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</row>
    <row r="2" spans="1:12" x14ac:dyDescent="0.25">
      <c r="A2" s="166" t="s">
        <v>256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3" spans="1:12" x14ac:dyDescent="0.25">
      <c r="A3" s="170" t="s">
        <v>263</v>
      </c>
      <c r="B3" s="170"/>
      <c r="C3" s="170"/>
      <c r="D3" s="171" t="s">
        <v>257</v>
      </c>
      <c r="E3" s="171"/>
      <c r="F3" s="171"/>
      <c r="G3" s="171"/>
      <c r="H3" s="171"/>
      <c r="I3" s="113" t="s">
        <v>268</v>
      </c>
      <c r="J3" s="172" t="s">
        <v>269</v>
      </c>
      <c r="K3" s="172"/>
      <c r="L3" s="114" t="s">
        <v>270</v>
      </c>
    </row>
    <row r="4" spans="1:12" x14ac:dyDescent="0.25">
      <c r="A4" s="169" t="s">
        <v>262</v>
      </c>
      <c r="B4" s="169"/>
      <c r="C4" s="169"/>
      <c r="D4" s="168" t="s">
        <v>264</v>
      </c>
      <c r="E4" s="168"/>
      <c r="F4" s="168"/>
      <c r="G4" s="168"/>
      <c r="H4" s="168"/>
      <c r="I4" s="52" t="s">
        <v>178</v>
      </c>
      <c r="J4" s="172" t="s">
        <v>276</v>
      </c>
      <c r="K4" s="172"/>
      <c r="L4" s="112">
        <v>5</v>
      </c>
    </row>
    <row r="5" spans="1:12" x14ac:dyDescent="0.25">
      <c r="A5" s="167" t="s">
        <v>265</v>
      </c>
      <c r="B5" s="167"/>
      <c r="C5" s="167"/>
      <c r="D5" s="168" t="s">
        <v>266</v>
      </c>
      <c r="E5" s="168"/>
      <c r="F5" s="168"/>
      <c r="G5" s="168"/>
      <c r="H5" s="168"/>
      <c r="I5" s="52" t="s">
        <v>147</v>
      </c>
      <c r="J5" s="172" t="s">
        <v>277</v>
      </c>
      <c r="K5" s="172"/>
      <c r="L5" s="112">
        <v>4</v>
      </c>
    </row>
    <row r="6" spans="1:12" x14ac:dyDescent="0.25">
      <c r="A6" s="169" t="s">
        <v>243</v>
      </c>
      <c r="B6" s="169"/>
      <c r="C6" s="169"/>
      <c r="D6" s="168" t="s">
        <v>176</v>
      </c>
      <c r="E6" s="168"/>
      <c r="F6" s="168"/>
      <c r="G6" s="168"/>
      <c r="H6" s="168"/>
      <c r="I6" s="52" t="s">
        <v>271</v>
      </c>
      <c r="J6" s="172" t="s">
        <v>278</v>
      </c>
      <c r="K6" s="172"/>
      <c r="L6" s="112">
        <v>3.5</v>
      </c>
    </row>
    <row r="7" spans="1:12" x14ac:dyDescent="0.25">
      <c r="A7" s="167" t="s">
        <v>259</v>
      </c>
      <c r="B7" s="167"/>
      <c r="C7" s="167"/>
      <c r="D7" s="168" t="s">
        <v>260</v>
      </c>
      <c r="E7" s="168"/>
      <c r="F7" s="168"/>
      <c r="G7" s="168"/>
      <c r="H7" s="168"/>
      <c r="I7" s="52" t="s">
        <v>272</v>
      </c>
      <c r="J7" s="172" t="s">
        <v>279</v>
      </c>
      <c r="K7" s="172"/>
      <c r="L7" s="112">
        <v>3</v>
      </c>
    </row>
    <row r="8" spans="1:12" x14ac:dyDescent="0.25">
      <c r="A8" s="169" t="s">
        <v>241</v>
      </c>
      <c r="B8" s="169"/>
      <c r="C8" s="169"/>
      <c r="D8" s="168">
        <v>2301001</v>
      </c>
      <c r="E8" s="168"/>
      <c r="F8" s="168"/>
      <c r="G8" s="168"/>
      <c r="H8" s="168"/>
      <c r="I8" s="52" t="s">
        <v>273</v>
      </c>
      <c r="J8" s="172" t="s">
        <v>280</v>
      </c>
      <c r="K8" s="172"/>
      <c r="L8" s="112">
        <v>2</v>
      </c>
    </row>
    <row r="9" spans="1:12" x14ac:dyDescent="0.25">
      <c r="A9" s="167" t="s">
        <v>258</v>
      </c>
      <c r="B9" s="167"/>
      <c r="C9" s="167"/>
      <c r="D9" s="168" t="s">
        <v>177</v>
      </c>
      <c r="E9" s="168"/>
      <c r="F9" s="168"/>
      <c r="G9" s="168"/>
      <c r="H9" s="168"/>
      <c r="I9" s="52" t="s">
        <v>274</v>
      </c>
      <c r="J9" s="172" t="s">
        <v>281</v>
      </c>
      <c r="K9" s="172"/>
      <c r="L9" s="112">
        <v>1</v>
      </c>
    </row>
    <row r="10" spans="1:12" x14ac:dyDescent="0.25">
      <c r="A10" s="167" t="s">
        <v>160</v>
      </c>
      <c r="B10" s="167"/>
      <c r="C10" s="167"/>
      <c r="D10" s="168" t="s">
        <v>175</v>
      </c>
      <c r="E10" s="168"/>
      <c r="F10" s="168"/>
      <c r="G10" s="168"/>
      <c r="H10" s="168"/>
      <c r="I10" s="52" t="s">
        <v>275</v>
      </c>
      <c r="J10" s="172" t="s">
        <v>282</v>
      </c>
      <c r="K10" s="172"/>
      <c r="L10" s="112">
        <v>0</v>
      </c>
    </row>
    <row r="11" spans="1:12" x14ac:dyDescent="0.25">
      <c r="A11" s="167" t="s">
        <v>267</v>
      </c>
      <c r="B11" s="167"/>
      <c r="C11" s="167"/>
      <c r="D11" s="177">
        <v>38635</v>
      </c>
      <c r="E11" s="168"/>
      <c r="F11" s="168"/>
      <c r="G11" s="168"/>
      <c r="H11" s="168"/>
      <c r="I11" s="92"/>
      <c r="J11" s="111"/>
      <c r="K11" s="111"/>
      <c r="L11" s="111"/>
    </row>
    <row r="12" spans="1:12" x14ac:dyDescent="0.25">
      <c r="A12" s="167" t="s">
        <v>295</v>
      </c>
      <c r="B12" s="167"/>
      <c r="C12" s="167"/>
      <c r="D12" s="168" t="s">
        <v>125</v>
      </c>
      <c r="E12" s="168"/>
      <c r="F12" s="168"/>
      <c r="G12" s="168"/>
      <c r="H12" s="168"/>
      <c r="I12" s="101"/>
      <c r="J12" s="111"/>
      <c r="K12" s="111"/>
      <c r="L12" s="111"/>
    </row>
    <row r="13" spans="1:12" ht="36.75" customHeight="1" x14ac:dyDescent="0.25">
      <c r="A13" s="112" t="s">
        <v>261</v>
      </c>
      <c r="B13" s="172" t="s">
        <v>283</v>
      </c>
      <c r="C13" s="172"/>
      <c r="D13" s="172"/>
      <c r="E13" s="172" t="s">
        <v>268</v>
      </c>
      <c r="F13" s="172"/>
      <c r="G13" s="172" t="s">
        <v>270</v>
      </c>
      <c r="H13" s="172"/>
      <c r="I13" s="175" t="s">
        <v>291</v>
      </c>
      <c r="J13" s="175"/>
      <c r="K13" s="172" t="s">
        <v>290</v>
      </c>
      <c r="L13" s="172"/>
    </row>
    <row r="14" spans="1:12" x14ac:dyDescent="0.25">
      <c r="A14" s="52">
        <v>1</v>
      </c>
      <c r="B14" s="174" t="s">
        <v>284</v>
      </c>
      <c r="C14" s="174"/>
      <c r="D14" s="174"/>
      <c r="E14" s="173" t="s">
        <v>178</v>
      </c>
      <c r="F14" s="173"/>
      <c r="G14" s="173">
        <v>5</v>
      </c>
      <c r="H14" s="173"/>
      <c r="I14" s="176">
        <v>5</v>
      </c>
      <c r="J14" s="176"/>
      <c r="K14" s="176">
        <v>5</v>
      </c>
      <c r="L14" s="176"/>
    </row>
    <row r="15" spans="1:12" x14ac:dyDescent="0.25">
      <c r="A15" s="52">
        <v>2</v>
      </c>
      <c r="B15" s="174" t="s">
        <v>91</v>
      </c>
      <c r="C15" s="174"/>
      <c r="D15" s="174"/>
      <c r="E15" s="173" t="s">
        <v>178</v>
      </c>
      <c r="F15" s="173"/>
      <c r="G15" s="173">
        <v>5</v>
      </c>
      <c r="H15" s="173"/>
      <c r="I15" s="176"/>
      <c r="J15" s="176"/>
      <c r="K15" s="176"/>
      <c r="L15" s="176"/>
    </row>
    <row r="16" spans="1:12" x14ac:dyDescent="0.25">
      <c r="A16" s="52">
        <v>3</v>
      </c>
      <c r="B16" s="174" t="s">
        <v>90</v>
      </c>
      <c r="C16" s="174"/>
      <c r="D16" s="174"/>
      <c r="E16" s="173" t="s">
        <v>178</v>
      </c>
      <c r="F16" s="173"/>
      <c r="G16" s="173">
        <v>5</v>
      </c>
      <c r="H16" s="173"/>
      <c r="I16" s="176"/>
      <c r="J16" s="176"/>
      <c r="K16" s="176"/>
      <c r="L16" s="176"/>
    </row>
    <row r="17" spans="1:12" x14ac:dyDescent="0.25">
      <c r="A17" s="52">
        <v>4</v>
      </c>
      <c r="B17" s="174" t="s">
        <v>285</v>
      </c>
      <c r="C17" s="174"/>
      <c r="D17" s="174"/>
      <c r="E17" s="173" t="s">
        <v>178</v>
      </c>
      <c r="F17" s="173"/>
      <c r="G17" s="173">
        <v>5</v>
      </c>
      <c r="H17" s="173"/>
      <c r="I17" s="176"/>
      <c r="J17" s="176"/>
      <c r="K17" s="176"/>
      <c r="L17" s="176"/>
    </row>
    <row r="18" spans="1:12" x14ac:dyDescent="0.25">
      <c r="A18" s="52">
        <v>5</v>
      </c>
      <c r="B18" s="174" t="s">
        <v>286</v>
      </c>
      <c r="C18" s="174"/>
      <c r="D18" s="174"/>
      <c r="E18" s="173" t="s">
        <v>178</v>
      </c>
      <c r="F18" s="173"/>
      <c r="G18" s="173">
        <v>5</v>
      </c>
      <c r="H18" s="173"/>
      <c r="I18" s="176"/>
      <c r="J18" s="176"/>
      <c r="K18" s="176"/>
      <c r="L18" s="176"/>
    </row>
    <row r="19" spans="1:12" x14ac:dyDescent="0.25">
      <c r="A19" s="52">
        <v>6</v>
      </c>
      <c r="B19" s="174" t="s">
        <v>287</v>
      </c>
      <c r="C19" s="174"/>
      <c r="D19" s="174"/>
      <c r="E19" s="173" t="s">
        <v>178</v>
      </c>
      <c r="F19" s="173"/>
      <c r="G19" s="173">
        <v>5</v>
      </c>
      <c r="H19" s="173"/>
      <c r="I19" s="176"/>
      <c r="J19" s="176"/>
      <c r="K19" s="176"/>
      <c r="L19" s="176"/>
    </row>
    <row r="20" spans="1:12" x14ac:dyDescent="0.25">
      <c r="A20" s="52">
        <v>7</v>
      </c>
      <c r="B20" s="174" t="s">
        <v>288</v>
      </c>
      <c r="C20" s="174"/>
      <c r="D20" s="174"/>
      <c r="E20" s="173" t="s">
        <v>178</v>
      </c>
      <c r="F20" s="173"/>
      <c r="G20" s="173">
        <v>5</v>
      </c>
      <c r="H20" s="173"/>
      <c r="I20" s="176"/>
      <c r="J20" s="176"/>
      <c r="K20" s="176"/>
      <c r="L20" s="176"/>
    </row>
    <row r="21" spans="1:12" x14ac:dyDescent="0.25">
      <c r="A21" s="52">
        <v>8</v>
      </c>
      <c r="B21" s="174" t="s">
        <v>289</v>
      </c>
      <c r="C21" s="174"/>
      <c r="D21" s="174"/>
      <c r="E21" s="173" t="s">
        <v>178</v>
      </c>
      <c r="F21" s="173"/>
      <c r="G21" s="173">
        <v>5</v>
      </c>
      <c r="H21" s="173"/>
      <c r="I21" s="176"/>
      <c r="J21" s="176"/>
      <c r="K21" s="176"/>
      <c r="L21" s="176"/>
    </row>
    <row r="22" spans="1:12" x14ac:dyDescent="0.25">
      <c r="A22" s="180" t="s">
        <v>292</v>
      </c>
      <c r="B22" s="180"/>
      <c r="C22" s="180"/>
      <c r="D22" s="180"/>
      <c r="E22" s="180"/>
      <c r="F22" s="180"/>
      <c r="G22" s="180"/>
      <c r="H22" s="180"/>
      <c r="I22" s="180"/>
      <c r="J22" s="180"/>
      <c r="K22" s="176"/>
      <c r="L22" s="176"/>
    </row>
    <row r="23" spans="1:12" x14ac:dyDescent="0.25">
      <c r="A23" s="52">
        <v>9</v>
      </c>
      <c r="B23" s="174" t="s">
        <v>289</v>
      </c>
      <c r="C23" s="174"/>
      <c r="D23" s="174"/>
      <c r="E23" s="173" t="s">
        <v>178</v>
      </c>
      <c r="F23" s="173"/>
      <c r="G23" s="173">
        <v>5</v>
      </c>
      <c r="H23" s="173"/>
      <c r="I23" s="173"/>
      <c r="J23" s="173"/>
      <c r="K23" s="176"/>
      <c r="L23" s="176"/>
    </row>
    <row r="25" spans="1:12" x14ac:dyDescent="0.25">
      <c r="I25" s="178" t="s">
        <v>293</v>
      </c>
      <c r="J25" s="178"/>
      <c r="K25" s="178"/>
      <c r="L25" s="178"/>
    </row>
    <row r="26" spans="1:12" x14ac:dyDescent="0.25">
      <c r="I26" s="178"/>
      <c r="J26" s="178"/>
      <c r="K26" s="178"/>
      <c r="L26" s="178"/>
    </row>
    <row r="27" spans="1:12" x14ac:dyDescent="0.25">
      <c r="A27" s="179" t="s">
        <v>294</v>
      </c>
      <c r="B27" s="179"/>
      <c r="C27" s="179"/>
      <c r="D27" s="179"/>
      <c r="E27" s="179"/>
      <c r="F27" s="179"/>
      <c r="G27" s="179"/>
      <c r="I27" s="178"/>
      <c r="J27" s="178"/>
      <c r="K27" s="178"/>
      <c r="L27" s="178"/>
    </row>
  </sheetData>
  <mergeCells count="68">
    <mergeCell ref="E20:F20"/>
    <mergeCell ref="E21:F21"/>
    <mergeCell ref="G14:H14"/>
    <mergeCell ref="G15:H15"/>
    <mergeCell ref="G18:H18"/>
    <mergeCell ref="G19:H19"/>
    <mergeCell ref="B18:D18"/>
    <mergeCell ref="B19:D19"/>
    <mergeCell ref="I25:L27"/>
    <mergeCell ref="A27:G27"/>
    <mergeCell ref="G20:H20"/>
    <mergeCell ref="G21:H21"/>
    <mergeCell ref="I14:J21"/>
    <mergeCell ref="A22:J22"/>
    <mergeCell ref="B23:D23"/>
    <mergeCell ref="E23:F23"/>
    <mergeCell ref="G23:H23"/>
    <mergeCell ref="I23:J23"/>
    <mergeCell ref="E18:F18"/>
    <mergeCell ref="E19:F19"/>
    <mergeCell ref="E16:F16"/>
    <mergeCell ref="E17:F17"/>
    <mergeCell ref="B17:D17"/>
    <mergeCell ref="G16:H16"/>
    <mergeCell ref="G17:H17"/>
    <mergeCell ref="J10:K10"/>
    <mergeCell ref="B14:D14"/>
    <mergeCell ref="B15:D15"/>
    <mergeCell ref="B16:D16"/>
    <mergeCell ref="G13:H13"/>
    <mergeCell ref="I13:J13"/>
    <mergeCell ref="K13:L13"/>
    <mergeCell ref="K14:L23"/>
    <mergeCell ref="D10:H10"/>
    <mergeCell ref="D11:H11"/>
    <mergeCell ref="B13:D13"/>
    <mergeCell ref="B20:D20"/>
    <mergeCell ref="B21:D21"/>
    <mergeCell ref="E13:F13"/>
    <mergeCell ref="E14:F14"/>
    <mergeCell ref="E15:F15"/>
    <mergeCell ref="J3:K3"/>
    <mergeCell ref="J4:K4"/>
    <mergeCell ref="J5:K5"/>
    <mergeCell ref="J6:K6"/>
    <mergeCell ref="J7:K7"/>
    <mergeCell ref="J8:K8"/>
    <mergeCell ref="D6:H6"/>
    <mergeCell ref="D7:H7"/>
    <mergeCell ref="D8:H8"/>
    <mergeCell ref="D9:H9"/>
    <mergeCell ref="J9:K9"/>
    <mergeCell ref="A1:L1"/>
    <mergeCell ref="A2:L2"/>
    <mergeCell ref="A12:C12"/>
    <mergeCell ref="D12:H12"/>
    <mergeCell ref="A4:C4"/>
    <mergeCell ref="A8:C8"/>
    <mergeCell ref="A3:C3"/>
    <mergeCell ref="A6:C6"/>
    <mergeCell ref="D3:H3"/>
    <mergeCell ref="D4:H4"/>
    <mergeCell ref="A5:C5"/>
    <mergeCell ref="A9:C9"/>
    <mergeCell ref="A11:C11"/>
    <mergeCell ref="A10:C10"/>
    <mergeCell ref="D5:H5"/>
    <mergeCell ref="A7:C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CFE6-326A-4771-AE5D-8BFCE4D68258}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Sheet1</vt:lpstr>
      <vt:lpstr>Attendance Report daily</vt:lpstr>
      <vt:lpstr>Student Financial</vt:lpstr>
      <vt:lpstr>Attendance Report Monthly Full</vt:lpstr>
      <vt:lpstr>Dashboard</vt:lpstr>
      <vt:lpstr>Class Routine Teacher</vt:lpstr>
      <vt:lpstr>ResultSheet_Class</vt:lpstr>
      <vt:lpstr>ResultSheet_Student</vt:lpstr>
      <vt:lpstr>ResultSheet_Subject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StudentFeeAllocation</vt:lpstr>
      <vt:lpstr>Rpt payment Receipt</vt:lpstr>
      <vt:lpstr>Payment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2023-10-24T06:24:18Z</dcterms:modified>
</cp:coreProperties>
</file>