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Aaron\Seafile\aot_code\python\asldro\src\asldro\data\"/>
    </mc:Choice>
  </mc:AlternateContent>
  <xr:revisionPtr revIDLastSave="0" documentId="13_ncr:1_{9084C3AC-093F-45DC-99EB-B1B2EA5DE8B9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GE" sheetId="1" r:id="rId1"/>
    <sheet name="SE" sheetId="2" r:id="rId2"/>
    <sheet name="I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L11" i="3" s="1"/>
  <c r="J12" i="3"/>
  <c r="J13" i="3"/>
  <c r="J14" i="3"/>
  <c r="J15" i="3"/>
  <c r="J16" i="3"/>
  <c r="J17" i="3"/>
  <c r="L17" i="3" s="1"/>
  <c r="J18" i="3"/>
  <c r="L18" i="3" s="1"/>
  <c r="J19" i="3"/>
  <c r="L19" i="3" s="1"/>
  <c r="J20" i="3"/>
  <c r="J21" i="3"/>
  <c r="L21" i="3" s="1"/>
  <c r="J22" i="3"/>
  <c r="L22" i="3" s="1"/>
  <c r="J23" i="3"/>
  <c r="L23" i="3" s="1"/>
  <c r="H18" i="3"/>
  <c r="H19" i="3"/>
  <c r="H20" i="3"/>
  <c r="L20" i="3"/>
  <c r="H21" i="3"/>
  <c r="H22" i="3"/>
  <c r="H23" i="3"/>
  <c r="H17" i="3"/>
  <c r="L7" i="3"/>
  <c r="L8" i="3"/>
  <c r="L9" i="3"/>
  <c r="L10" i="3"/>
  <c r="L12" i="3"/>
  <c r="L13" i="3"/>
  <c r="L14" i="3"/>
  <c r="L15" i="3"/>
  <c r="L16" i="3"/>
  <c r="L6" i="3"/>
  <c r="J6" i="3"/>
  <c r="H16" i="3"/>
  <c r="H15" i="3"/>
  <c r="H14" i="3"/>
  <c r="H13" i="3"/>
  <c r="H12" i="3"/>
  <c r="H11" i="3"/>
  <c r="H10" i="3"/>
  <c r="H9" i="3"/>
  <c r="H8" i="3"/>
  <c r="H7" i="3"/>
  <c r="H6" i="3"/>
  <c r="I7" i="1" l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G7" i="2" l="1"/>
  <c r="G8" i="2"/>
  <c r="G9" i="2"/>
  <c r="G10" i="2"/>
  <c r="G11" i="2"/>
  <c r="G12" i="2"/>
  <c r="G13" i="2"/>
  <c r="G14" i="2"/>
  <c r="G15" i="2"/>
  <c r="G16" i="2"/>
  <c r="G6" i="2"/>
</calcChain>
</file>

<file path=xl/sharedStrings.xml><?xml version="1.0" encoding="utf-8"?>
<sst xmlns="http://schemas.openxmlformats.org/spreadsheetml/2006/main" count="37" uniqueCount="19">
  <si>
    <t>MRI signal model validation calculator</t>
  </si>
  <si>
    <t>Used to manually calculate values used in test_mri_signal_filter.py</t>
  </si>
  <si>
    <t>Gradient Echo</t>
  </si>
  <si>
    <t>t1</t>
  </si>
  <si>
    <t>t2</t>
  </si>
  <si>
    <t>t2_star</t>
  </si>
  <si>
    <t>acq_te</t>
  </si>
  <si>
    <t>acq_tr</t>
  </si>
  <si>
    <t>expected</t>
  </si>
  <si>
    <t>m0</t>
  </si>
  <si>
    <t>Spin Echo</t>
  </si>
  <si>
    <t>flip_angle</t>
  </si>
  <si>
    <t>echo_time</t>
  </si>
  <si>
    <t>repetition_time</t>
  </si>
  <si>
    <t>flip_angle_radians</t>
  </si>
  <si>
    <t>Inversion Recovery</t>
  </si>
  <si>
    <t>inversion_angle</t>
  </si>
  <si>
    <t>inversion_angle_radians</t>
  </si>
  <si>
    <t>inversion_time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</si>
</sst>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E+00"/>
    <numFmt numFmtId="168" formatCode="0.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Gradient Echo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GE!$E$6:$E$16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GE!$I$6:$I$16</c:f>
              <c:numCache>
                <c:formatCode>0.00000000000E+00</c:formatCode>
                <c:ptCount val="11"/>
                <c:pt idx="0">
                  <c:v>0.51046968571193507</c:v>
                </c:pt>
                <c:pt idx="1">
                  <c:v>0.44251488903609754</c:v>
                </c:pt>
                <c:pt idx="2">
                  <c:v>0.38360637761579697</c:v>
                </c:pt>
                <c:pt idx="3">
                  <c:v>0.33253989095835718</c:v>
                </c:pt>
                <c:pt idx="4">
                  <c:v>0.28827148225713506</c:v>
                </c:pt>
                <c:pt idx="5">
                  <c:v>0.24989617709693698</c:v>
                </c:pt>
                <c:pt idx="6">
                  <c:v>0.2166294731573922</c:v>
                </c:pt>
                <c:pt idx="7">
                  <c:v>0.18779130271466848</c:v>
                </c:pt>
                <c:pt idx="8">
                  <c:v>0.16279213008864241</c:v>
                </c:pt>
                <c:pt idx="9">
                  <c:v>0.14112089982710069</c:v>
                </c:pt>
                <c:pt idx="10">
                  <c:v>0.12233458925297279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F1E-9305-B439990F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SE!$A$4</c:f>
              <c:strCache>
                <c:ptCount val="1"/>
                <c:pt idx="0">
                  <c:v>Spin Echo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SE!$E$6:$E$16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SE!$G$6:$G$16</c:f>
              <c:numCache>
                <c:formatCode>0.00000000000E+00</c:formatCode>
                <c:ptCount val="11"/>
                <c:pt idx="0">
                  <c:v>0.95021293163213605</c:v>
                </c:pt>
                <c:pt idx="1">
                  <c:v>0.77796854909961555</c:v>
                </c:pt>
                <c:pt idx="2">
                  <c:v>0.63694677607531325</c:v>
                </c:pt>
                <c:pt idx="3">
                  <c:v>0.52148791364673386</c:v>
                </c:pt>
                <c:pt idx="4">
                  <c:v>0.42695819226105597</c:v>
                </c:pt>
                <c:pt idx="5">
                  <c:v>0.34956380228270817</c:v>
                </c:pt>
                <c:pt idx="6">
                  <c:v>0.28619863509172444</c:v>
                </c:pt>
                <c:pt idx="7">
                  <c:v>0.23431962403853804</c:v>
                </c:pt>
                <c:pt idx="8">
                  <c:v>0.1918446822500218</c:v>
                </c:pt>
                <c:pt idx="9">
                  <c:v>0.15706914117256651</c:v>
                </c:pt>
                <c:pt idx="10">
                  <c:v>0.12859733623752723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F-4F06-BE1C-AA242E83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IR!$K$6:$K$23</c:f>
              <c:numCache>
                <c:formatCode>0.00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xVal>
          <c:yVal>
            <c:numRef>
              <c:f>IR!$L$6:$L$23</c:f>
              <c:numCache>
                <c:formatCode>0.00000000000000E+00</c:formatCode>
                <c:ptCount val="18"/>
                <c:pt idx="0">
                  <c:v>-0.90412215281300534</c:v>
                </c:pt>
                <c:pt idx="1">
                  <c:v>-0.77936819997462892</c:v>
                </c:pt>
                <c:pt idx="2">
                  <c:v>-0.66321443786586565</c:v>
                </c:pt>
                <c:pt idx="3">
                  <c:v>-0.55506799324380074</c:v>
                </c:pt>
                <c:pt idx="4">
                  <c:v>-0.45437686389887372</c:v>
                </c:pt>
                <c:pt idx="5">
                  <c:v>-0.3606271011194489</c:v>
                </c:pt>
                <c:pt idx="6">
                  <c:v>-0.27334018638944468</c:v>
                </c:pt>
                <c:pt idx="7">
                  <c:v>-0.19207058892913903</c:v>
                </c:pt>
                <c:pt idx="8">
                  <c:v>-0.11640349161231978</c:v>
                </c:pt>
                <c:pt idx="9">
                  <c:v>-4.5952673652387366E-2</c:v>
                </c:pt>
                <c:pt idx="10">
                  <c:v>1.9641460749809481E-2</c:v>
                </c:pt>
                <c:pt idx="11">
                  <c:v>0.4718622331716778</c:v>
                </c:pt>
                <c:pt idx="12">
                  <c:v>0.69324314058920644</c:v>
                </c:pt>
                <c:pt idx="13">
                  <c:v>0.80161831740060752</c:v>
                </c:pt>
                <c:pt idx="14">
                  <c:v>0.85467248131163909</c:v>
                </c:pt>
                <c:pt idx="15">
                  <c:v>0.8806447047590521</c:v>
                </c:pt>
                <c:pt idx="16">
                  <c:v>0.89335919012788256</c:v>
                </c:pt>
                <c:pt idx="17">
                  <c:v>0.89958346039575254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8-4332-961B-83C1667B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3</xdr:row>
      <xdr:rowOff>147637</xdr:rowOff>
    </xdr:from>
    <xdr:to>
      <xdr:col>19</xdr:col>
      <xdr:colOff>66675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40810-A895-43FF-AF51-12D8E33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71437</xdr:rowOff>
    </xdr:from>
    <xdr:to>
      <xdr:col>15</xdr:col>
      <xdr:colOff>142875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590A1-9023-463B-9104-206AB029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3</xdr:row>
      <xdr:rowOff>147637</xdr:rowOff>
    </xdr:from>
    <xdr:to>
      <xdr:col>22</xdr:col>
      <xdr:colOff>66675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98883-1D1D-483D-B458-8C9903A2B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6" sqref="I6:I16"/>
    </sheetView>
  </sheetViews>
  <sheetFormatPr defaultRowHeight="15" x14ac:dyDescent="0.25"/>
  <cols>
    <col min="1" max="1" width="15.85546875" style="2" customWidth="1"/>
    <col min="2" max="6" width="9.140625" style="2"/>
    <col min="7" max="7" width="9.85546875" style="2" bestFit="1" customWidth="1"/>
    <col min="8" max="8" width="17.5703125" style="2" bestFit="1" customWidth="1"/>
    <col min="9" max="9" width="17.5703125" style="1" bestFit="1" customWidth="1"/>
  </cols>
  <sheetData>
    <row r="1" spans="1:9" x14ac:dyDescent="0.25">
      <c r="A1" s="2" t="s">
        <v>0</v>
      </c>
    </row>
    <row r="2" spans="1:9" x14ac:dyDescent="0.25">
      <c r="A2" s="2" t="s">
        <v>1</v>
      </c>
    </row>
    <row r="4" spans="1:9" x14ac:dyDescent="0.25">
      <c r="A4" s="2" t="s">
        <v>2</v>
      </c>
    </row>
    <row r="5" spans="1:9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12</v>
      </c>
      <c r="F5" s="2" t="s">
        <v>13</v>
      </c>
      <c r="G5" s="2" t="s">
        <v>11</v>
      </c>
      <c r="H5" s="2" t="s">
        <v>14</v>
      </c>
      <c r="I5" s="1" t="s">
        <v>8</v>
      </c>
    </row>
    <row r="6" spans="1:9" x14ac:dyDescent="0.25">
      <c r="A6" s="2">
        <v>1.4</v>
      </c>
      <c r="B6" s="2">
        <v>0.1</v>
      </c>
      <c r="C6" s="2">
        <v>1</v>
      </c>
      <c r="D6" s="2">
        <v>7.0000000000000007E-2</v>
      </c>
      <c r="E6" s="2">
        <v>0</v>
      </c>
      <c r="F6" s="2">
        <v>1</v>
      </c>
      <c r="G6" s="2">
        <v>90</v>
      </c>
      <c r="H6" s="2">
        <f>RADIANS(G6)</f>
        <v>1.5707963267948966</v>
      </c>
      <c r="I6" s="1">
        <f>SIN(H6)*C6*(1-EXP(-F6/A6))/(1-COS(H6)*EXP(-F6/A6)-EXP(-F6/B6)*(EXP(-F6/A6)-COS(H6)))*EXP(-E6/D6)</f>
        <v>0.51046968571193507</v>
      </c>
    </row>
    <row r="7" spans="1:9" x14ac:dyDescent="0.25">
      <c r="A7" s="2">
        <v>1.4</v>
      </c>
      <c r="B7" s="2">
        <v>0.1</v>
      </c>
      <c r="C7" s="2">
        <v>1</v>
      </c>
      <c r="D7" s="2">
        <v>7.0000000000000007E-2</v>
      </c>
      <c r="E7" s="2">
        <v>0.01</v>
      </c>
      <c r="F7" s="2">
        <v>1</v>
      </c>
      <c r="G7" s="2">
        <v>90</v>
      </c>
      <c r="H7" s="2">
        <f t="shared" ref="H7:H16" si="0">RADIANS(G7)</f>
        <v>1.5707963267948966</v>
      </c>
      <c r="I7" s="1">
        <f t="shared" ref="I7:I16" si="1">SIN(H7)*C7*(1-EXP(-F7/A7))/(1-COS(H7)*EXP(-F7/A7)-EXP(-F7/B7)*(EXP(-F7/A7)-COS(H7)))*EXP(-E7/D7)</f>
        <v>0.44251488903609754</v>
      </c>
    </row>
    <row r="8" spans="1:9" x14ac:dyDescent="0.25">
      <c r="A8" s="2">
        <v>1.4</v>
      </c>
      <c r="B8" s="2">
        <v>0.1</v>
      </c>
      <c r="C8" s="2">
        <v>1</v>
      </c>
      <c r="D8" s="2">
        <v>7.0000000000000007E-2</v>
      </c>
      <c r="E8" s="2">
        <v>0.02</v>
      </c>
      <c r="F8" s="2">
        <v>1</v>
      </c>
      <c r="G8" s="2">
        <v>90</v>
      </c>
      <c r="H8" s="2">
        <f t="shared" si="0"/>
        <v>1.5707963267948966</v>
      </c>
      <c r="I8" s="1">
        <f t="shared" si="1"/>
        <v>0.38360637761579697</v>
      </c>
    </row>
    <row r="9" spans="1:9" x14ac:dyDescent="0.25">
      <c r="A9" s="2">
        <v>1.4</v>
      </c>
      <c r="B9" s="2">
        <v>0.1</v>
      </c>
      <c r="C9" s="2">
        <v>1</v>
      </c>
      <c r="D9" s="2">
        <v>7.0000000000000007E-2</v>
      </c>
      <c r="E9" s="2">
        <v>0.03</v>
      </c>
      <c r="F9" s="2">
        <v>1</v>
      </c>
      <c r="G9" s="2">
        <v>90</v>
      </c>
      <c r="H9" s="2">
        <f t="shared" si="0"/>
        <v>1.5707963267948966</v>
      </c>
      <c r="I9" s="1">
        <f t="shared" si="1"/>
        <v>0.33253989095835718</v>
      </c>
    </row>
    <row r="10" spans="1:9" x14ac:dyDescent="0.25">
      <c r="A10" s="2">
        <v>1.4</v>
      </c>
      <c r="B10" s="2">
        <v>0.1</v>
      </c>
      <c r="C10" s="2">
        <v>1</v>
      </c>
      <c r="D10" s="2">
        <v>7.0000000000000007E-2</v>
      </c>
      <c r="E10" s="2">
        <v>0.04</v>
      </c>
      <c r="F10" s="2">
        <v>1</v>
      </c>
      <c r="G10" s="2">
        <v>90</v>
      </c>
      <c r="H10" s="2">
        <f t="shared" si="0"/>
        <v>1.5707963267948966</v>
      </c>
      <c r="I10" s="1">
        <f t="shared" si="1"/>
        <v>0.28827148225713506</v>
      </c>
    </row>
    <row r="11" spans="1:9" x14ac:dyDescent="0.25">
      <c r="A11" s="2">
        <v>1.4</v>
      </c>
      <c r="B11" s="2">
        <v>0.1</v>
      </c>
      <c r="C11" s="2">
        <v>1</v>
      </c>
      <c r="D11" s="2">
        <v>7.0000000000000007E-2</v>
      </c>
      <c r="E11" s="2">
        <v>0.05</v>
      </c>
      <c r="F11" s="2">
        <v>1</v>
      </c>
      <c r="G11" s="2">
        <v>90</v>
      </c>
      <c r="H11" s="2">
        <f t="shared" si="0"/>
        <v>1.5707963267948966</v>
      </c>
      <c r="I11" s="1">
        <f t="shared" si="1"/>
        <v>0.24989617709693698</v>
      </c>
    </row>
    <row r="12" spans="1:9" x14ac:dyDescent="0.25">
      <c r="A12" s="2">
        <v>1.4</v>
      </c>
      <c r="B12" s="2">
        <v>0.1</v>
      </c>
      <c r="C12" s="2">
        <v>1</v>
      </c>
      <c r="D12" s="2">
        <v>7.0000000000000007E-2</v>
      </c>
      <c r="E12" s="2">
        <v>0.06</v>
      </c>
      <c r="F12" s="2">
        <v>1</v>
      </c>
      <c r="G12" s="2">
        <v>90</v>
      </c>
      <c r="H12" s="2">
        <f t="shared" si="0"/>
        <v>1.5707963267948966</v>
      </c>
      <c r="I12" s="1">
        <f t="shared" si="1"/>
        <v>0.2166294731573922</v>
      </c>
    </row>
    <row r="13" spans="1:9" x14ac:dyDescent="0.25">
      <c r="A13" s="2">
        <v>1.4</v>
      </c>
      <c r="B13" s="2">
        <v>0.1</v>
      </c>
      <c r="C13" s="2">
        <v>1</v>
      </c>
      <c r="D13" s="2">
        <v>7.0000000000000007E-2</v>
      </c>
      <c r="E13" s="2">
        <v>7.0000000000000007E-2</v>
      </c>
      <c r="F13" s="2">
        <v>1</v>
      </c>
      <c r="G13" s="2">
        <v>90</v>
      </c>
      <c r="H13" s="2">
        <f t="shared" si="0"/>
        <v>1.5707963267948966</v>
      </c>
      <c r="I13" s="1">
        <f t="shared" si="1"/>
        <v>0.18779130271466848</v>
      </c>
    </row>
    <row r="14" spans="1:9" x14ac:dyDescent="0.25">
      <c r="A14" s="2">
        <v>1.4</v>
      </c>
      <c r="B14" s="2">
        <v>0.1</v>
      </c>
      <c r="C14" s="2">
        <v>1</v>
      </c>
      <c r="D14" s="2">
        <v>7.0000000000000007E-2</v>
      </c>
      <c r="E14" s="2">
        <v>0.08</v>
      </c>
      <c r="F14" s="2">
        <v>1</v>
      </c>
      <c r="G14" s="2">
        <v>90</v>
      </c>
      <c r="H14" s="2">
        <f t="shared" si="0"/>
        <v>1.5707963267948966</v>
      </c>
      <c r="I14" s="1">
        <f t="shared" si="1"/>
        <v>0.16279213008864241</v>
      </c>
    </row>
    <row r="15" spans="1:9" x14ac:dyDescent="0.25">
      <c r="A15" s="2">
        <v>1.4</v>
      </c>
      <c r="B15" s="2">
        <v>0.1</v>
      </c>
      <c r="C15" s="2">
        <v>1</v>
      </c>
      <c r="D15" s="2">
        <v>7.0000000000000007E-2</v>
      </c>
      <c r="E15" s="2">
        <v>0.09</v>
      </c>
      <c r="F15" s="2">
        <v>1</v>
      </c>
      <c r="G15" s="2">
        <v>90</v>
      </c>
      <c r="H15" s="2">
        <f t="shared" si="0"/>
        <v>1.5707963267948966</v>
      </c>
      <c r="I15" s="1">
        <f t="shared" si="1"/>
        <v>0.14112089982710069</v>
      </c>
    </row>
    <row r="16" spans="1:9" x14ac:dyDescent="0.25">
      <c r="A16" s="2">
        <v>1.4</v>
      </c>
      <c r="B16" s="2">
        <v>0.1</v>
      </c>
      <c r="C16" s="2">
        <v>1</v>
      </c>
      <c r="D16" s="2">
        <v>7.0000000000000007E-2</v>
      </c>
      <c r="E16" s="2">
        <v>0.1</v>
      </c>
      <c r="F16" s="2">
        <v>1</v>
      </c>
      <c r="G16" s="2">
        <v>90</v>
      </c>
      <c r="H16" s="2">
        <f t="shared" si="0"/>
        <v>1.5707963267948966</v>
      </c>
      <c r="I16" s="1">
        <f t="shared" si="1"/>
        <v>0.12233458925297279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AFF-2AFC-46C7-851A-E8E5AB55514C}">
  <dimension ref="A1:G16"/>
  <sheetViews>
    <sheetView workbookViewId="0">
      <selection activeCell="A5" sqref="A5"/>
    </sheetView>
  </sheetViews>
  <sheetFormatPr defaultRowHeight="15" x14ac:dyDescent="0.25"/>
  <cols>
    <col min="1" max="1" width="15.85546875" style="2" customWidth="1"/>
    <col min="2" max="6" width="9.140625" style="2"/>
    <col min="7" max="7" width="17.5703125" style="1" bestFit="1" customWidth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4" spans="1:7" x14ac:dyDescent="0.25">
      <c r="A4" s="2" t="s">
        <v>10</v>
      </c>
    </row>
    <row r="5" spans="1:7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6</v>
      </c>
      <c r="F5" s="2" t="s">
        <v>7</v>
      </c>
      <c r="G5" s="1" t="s">
        <v>8</v>
      </c>
    </row>
    <row r="6" spans="1:7" x14ac:dyDescent="0.25">
      <c r="A6" s="2">
        <v>2</v>
      </c>
      <c r="B6" s="2">
        <v>0.5</v>
      </c>
      <c r="C6" s="2">
        <v>1</v>
      </c>
      <c r="D6" s="2">
        <v>0.35</v>
      </c>
      <c r="E6" s="2">
        <v>0</v>
      </c>
      <c r="F6" s="2">
        <v>6</v>
      </c>
      <c r="G6" s="1">
        <f>C6*(1-EXP(-F6/A6))*EXP(-E6/B6)</f>
        <v>0.95021293163213605</v>
      </c>
    </row>
    <row r="7" spans="1:7" x14ac:dyDescent="0.25">
      <c r="A7" s="2">
        <v>2</v>
      </c>
      <c r="B7" s="2">
        <v>0.5</v>
      </c>
      <c r="C7" s="2">
        <v>1</v>
      </c>
      <c r="D7" s="2">
        <v>0.35</v>
      </c>
      <c r="E7" s="2">
        <v>0.1</v>
      </c>
      <c r="F7" s="2">
        <v>6</v>
      </c>
      <c r="G7" s="1">
        <f t="shared" ref="G7:G16" si="0">C7*(1-EXP(-F7/A7))*EXP(-E7/B7)</f>
        <v>0.77796854909961555</v>
      </c>
    </row>
    <row r="8" spans="1:7" x14ac:dyDescent="0.25">
      <c r="A8" s="2">
        <v>2</v>
      </c>
      <c r="B8" s="2">
        <v>0.5</v>
      </c>
      <c r="C8" s="2">
        <v>1</v>
      </c>
      <c r="D8" s="2">
        <v>0.35</v>
      </c>
      <c r="E8" s="2">
        <v>0.2</v>
      </c>
      <c r="F8" s="2">
        <v>6</v>
      </c>
      <c r="G8" s="1">
        <f t="shared" si="0"/>
        <v>0.63694677607531325</v>
      </c>
    </row>
    <row r="9" spans="1:7" x14ac:dyDescent="0.25">
      <c r="A9" s="2">
        <v>2</v>
      </c>
      <c r="B9" s="2">
        <v>0.5</v>
      </c>
      <c r="C9" s="2">
        <v>1</v>
      </c>
      <c r="D9" s="2">
        <v>0.35</v>
      </c>
      <c r="E9" s="2">
        <v>0.3</v>
      </c>
      <c r="F9" s="2">
        <v>6</v>
      </c>
      <c r="G9" s="1">
        <f t="shared" si="0"/>
        <v>0.52148791364673386</v>
      </c>
    </row>
    <row r="10" spans="1:7" x14ac:dyDescent="0.25">
      <c r="A10" s="2">
        <v>2</v>
      </c>
      <c r="B10" s="2">
        <v>0.5</v>
      </c>
      <c r="C10" s="2">
        <v>1</v>
      </c>
      <c r="D10" s="2">
        <v>0.35</v>
      </c>
      <c r="E10" s="2">
        <v>0.4</v>
      </c>
      <c r="F10" s="2">
        <v>6</v>
      </c>
      <c r="G10" s="1">
        <f t="shared" si="0"/>
        <v>0.42695819226105597</v>
      </c>
    </row>
    <row r="11" spans="1:7" x14ac:dyDescent="0.25">
      <c r="A11" s="2">
        <v>2</v>
      </c>
      <c r="B11" s="2">
        <v>0.5</v>
      </c>
      <c r="C11" s="2">
        <v>1</v>
      </c>
      <c r="D11" s="2">
        <v>0.35</v>
      </c>
      <c r="E11" s="2">
        <v>0.5</v>
      </c>
      <c r="F11" s="2">
        <v>6</v>
      </c>
      <c r="G11" s="1">
        <f t="shared" si="0"/>
        <v>0.34956380228270817</v>
      </c>
    </row>
    <row r="12" spans="1:7" x14ac:dyDescent="0.25">
      <c r="A12" s="2">
        <v>2</v>
      </c>
      <c r="B12" s="2">
        <v>0.5</v>
      </c>
      <c r="C12" s="2">
        <v>1</v>
      </c>
      <c r="D12" s="2">
        <v>0.35</v>
      </c>
      <c r="E12" s="2">
        <v>0.6</v>
      </c>
      <c r="F12" s="2">
        <v>6</v>
      </c>
      <c r="G12" s="1">
        <f t="shared" si="0"/>
        <v>0.28619863509172444</v>
      </c>
    </row>
    <row r="13" spans="1:7" x14ac:dyDescent="0.25">
      <c r="A13" s="2">
        <v>2</v>
      </c>
      <c r="B13" s="2">
        <v>0.5</v>
      </c>
      <c r="C13" s="2">
        <v>1</v>
      </c>
      <c r="D13" s="2">
        <v>0.35</v>
      </c>
      <c r="E13" s="2">
        <v>0.7</v>
      </c>
      <c r="F13" s="2">
        <v>6</v>
      </c>
      <c r="G13" s="1">
        <f t="shared" si="0"/>
        <v>0.23431962403853804</v>
      </c>
    </row>
    <row r="14" spans="1:7" x14ac:dyDescent="0.25">
      <c r="A14" s="2">
        <v>2</v>
      </c>
      <c r="B14" s="2">
        <v>0.5</v>
      </c>
      <c r="C14" s="2">
        <v>1</v>
      </c>
      <c r="D14" s="2">
        <v>0.35</v>
      </c>
      <c r="E14" s="2">
        <v>0.8</v>
      </c>
      <c r="F14" s="2">
        <v>6</v>
      </c>
      <c r="G14" s="1">
        <f t="shared" si="0"/>
        <v>0.1918446822500218</v>
      </c>
    </row>
    <row r="15" spans="1:7" x14ac:dyDescent="0.25">
      <c r="A15" s="2">
        <v>2</v>
      </c>
      <c r="B15" s="2">
        <v>0.5</v>
      </c>
      <c r="C15" s="2">
        <v>1</v>
      </c>
      <c r="D15" s="2">
        <v>0.35</v>
      </c>
      <c r="E15" s="2">
        <v>0.9</v>
      </c>
      <c r="F15" s="2">
        <v>6</v>
      </c>
      <c r="G15" s="1">
        <f t="shared" si="0"/>
        <v>0.15706914117256651</v>
      </c>
    </row>
    <row r="16" spans="1:7" x14ac:dyDescent="0.25">
      <c r="A16" s="2">
        <v>2</v>
      </c>
      <c r="B16" s="2">
        <v>0.5</v>
      </c>
      <c r="C16" s="2">
        <v>1</v>
      </c>
      <c r="D16" s="2">
        <v>0.35</v>
      </c>
      <c r="E16" s="2">
        <v>1</v>
      </c>
      <c r="F16" s="2">
        <v>6</v>
      </c>
      <c r="G16" s="1">
        <f t="shared" si="0"/>
        <v>0.12859733623752723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98D3-A8BF-44F7-A847-050C3FA0AAA4}">
  <dimension ref="A1:L23"/>
  <sheetViews>
    <sheetView tabSelected="1" workbookViewId="0">
      <selection activeCell="L6" sqref="L6:L23"/>
    </sheetView>
  </sheetViews>
  <sheetFormatPr defaultRowHeight="15" x14ac:dyDescent="0.25"/>
  <cols>
    <col min="1" max="1" width="15.85546875" style="2" customWidth="1"/>
    <col min="2" max="6" width="9.140625" style="2"/>
    <col min="7" max="7" width="9.85546875" style="2" bestFit="1" customWidth="1"/>
    <col min="8" max="8" width="17.5703125" style="2" bestFit="1" customWidth="1"/>
    <col min="9" max="11" width="17.5703125" style="2" customWidth="1"/>
    <col min="12" max="12" width="22.42578125" style="1" bestFit="1" customWidth="1"/>
  </cols>
  <sheetData>
    <row r="1" spans="1:12" x14ac:dyDescent="0.25">
      <c r="A1" s="2" t="s">
        <v>0</v>
      </c>
    </row>
    <row r="2" spans="1:12" x14ac:dyDescent="0.25">
      <c r="A2" s="2" t="s">
        <v>1</v>
      </c>
    </row>
    <row r="4" spans="1:12" x14ac:dyDescent="0.25">
      <c r="A4" s="2" t="s">
        <v>15</v>
      </c>
    </row>
    <row r="5" spans="1:12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12</v>
      </c>
      <c r="F5" s="2" t="s">
        <v>13</v>
      </c>
      <c r="G5" s="2" t="s">
        <v>11</v>
      </c>
      <c r="H5" s="2" t="s">
        <v>14</v>
      </c>
      <c r="I5" s="2" t="s">
        <v>16</v>
      </c>
      <c r="J5" s="2" t="s">
        <v>17</v>
      </c>
      <c r="K5" s="2" t="s">
        <v>18</v>
      </c>
      <c r="L5" s="1" t="s">
        <v>8</v>
      </c>
    </row>
    <row r="6" spans="1:12" x14ac:dyDescent="0.25">
      <c r="A6" s="2">
        <v>1.4</v>
      </c>
      <c r="B6" s="2">
        <v>0.1</v>
      </c>
      <c r="C6" s="2">
        <v>1</v>
      </c>
      <c r="D6" s="2">
        <v>7.0000000000000007E-2</v>
      </c>
      <c r="E6" s="2">
        <v>0.01</v>
      </c>
      <c r="F6" s="2">
        <v>10</v>
      </c>
      <c r="G6" s="2">
        <v>90</v>
      </c>
      <c r="H6" s="2">
        <f>RADIANS(G6)</f>
        <v>1.5707963267948966</v>
      </c>
      <c r="I6" s="2">
        <v>180</v>
      </c>
      <c r="J6" s="2">
        <f>RADIANS(I6)</f>
        <v>3.1415926535897931</v>
      </c>
      <c r="K6" s="2">
        <v>0</v>
      </c>
      <c r="L6" s="3">
        <f>(C6*(1- (1 -COS(J6)) * EXP(-K6 / A6)- COS(J6) * EXP(-F6 / A6))/ (1- COS(H6)* COS(J6)* EXP(-F6 / A6)))* EXP(-E6 / B6)</f>
        <v>-0.90412215281300534</v>
      </c>
    </row>
    <row r="7" spans="1:12" x14ac:dyDescent="0.25">
      <c r="A7" s="2">
        <v>1.4</v>
      </c>
      <c r="B7" s="2">
        <v>0.1</v>
      </c>
      <c r="C7" s="2">
        <v>1</v>
      </c>
      <c r="D7" s="2">
        <v>7.0000000000000007E-2</v>
      </c>
      <c r="E7" s="2">
        <v>0.01</v>
      </c>
      <c r="F7" s="2">
        <v>10</v>
      </c>
      <c r="G7" s="2">
        <v>90</v>
      </c>
      <c r="H7" s="2">
        <f t="shared" ref="H7:H16" si="0">RADIANS(G7)</f>
        <v>1.5707963267948966</v>
      </c>
      <c r="I7" s="2">
        <v>180</v>
      </c>
      <c r="J7" s="2">
        <f t="shared" ref="J7:J23" si="1">RADIANS(I7)</f>
        <v>3.1415926535897931</v>
      </c>
      <c r="K7" s="2">
        <v>0.1</v>
      </c>
      <c r="L7" s="3">
        <f t="shared" ref="L7:L16" si="2">(C7*(1- (1 -COS(J7)) * EXP(-K7 / A7)- COS(J7) * EXP(-F7 / A7))/ (1- COS(H7)* COS(J7)* EXP(-F7 / A7)))* EXP(-E7 / B7)</f>
        <v>-0.77936819997462892</v>
      </c>
    </row>
    <row r="8" spans="1:12" x14ac:dyDescent="0.25">
      <c r="A8" s="2">
        <v>1.4</v>
      </c>
      <c r="B8" s="2">
        <v>0.1</v>
      </c>
      <c r="C8" s="2">
        <v>1</v>
      </c>
      <c r="D8" s="2">
        <v>7.0000000000000007E-2</v>
      </c>
      <c r="E8" s="2">
        <v>0.01</v>
      </c>
      <c r="F8" s="2">
        <v>10</v>
      </c>
      <c r="G8" s="2">
        <v>90</v>
      </c>
      <c r="H8" s="2">
        <f t="shared" si="0"/>
        <v>1.5707963267948966</v>
      </c>
      <c r="I8" s="2">
        <v>180</v>
      </c>
      <c r="J8" s="2">
        <f t="shared" si="1"/>
        <v>3.1415926535897931</v>
      </c>
      <c r="K8" s="2">
        <v>0.2</v>
      </c>
      <c r="L8" s="3">
        <f t="shared" si="2"/>
        <v>-0.66321443786586565</v>
      </c>
    </row>
    <row r="9" spans="1:12" x14ac:dyDescent="0.25">
      <c r="A9" s="2">
        <v>1.4</v>
      </c>
      <c r="B9" s="2">
        <v>0.1</v>
      </c>
      <c r="C9" s="2">
        <v>1</v>
      </c>
      <c r="D9" s="2">
        <v>7.0000000000000007E-2</v>
      </c>
      <c r="E9" s="2">
        <v>0.01</v>
      </c>
      <c r="F9" s="2">
        <v>10</v>
      </c>
      <c r="G9" s="2">
        <v>90</v>
      </c>
      <c r="H9" s="2">
        <f t="shared" si="0"/>
        <v>1.5707963267948966</v>
      </c>
      <c r="I9" s="2">
        <v>180</v>
      </c>
      <c r="J9" s="2">
        <f t="shared" si="1"/>
        <v>3.1415926535897931</v>
      </c>
      <c r="K9" s="2">
        <v>0.3</v>
      </c>
      <c r="L9" s="3">
        <f t="shared" si="2"/>
        <v>-0.55506799324380074</v>
      </c>
    </row>
    <row r="10" spans="1:12" x14ac:dyDescent="0.25">
      <c r="A10" s="2">
        <v>1.4</v>
      </c>
      <c r="B10" s="2">
        <v>0.1</v>
      </c>
      <c r="C10" s="2">
        <v>1</v>
      </c>
      <c r="D10" s="2">
        <v>7.0000000000000007E-2</v>
      </c>
      <c r="E10" s="2">
        <v>0.01</v>
      </c>
      <c r="F10" s="2">
        <v>10</v>
      </c>
      <c r="G10" s="2">
        <v>90</v>
      </c>
      <c r="H10" s="2">
        <f t="shared" si="0"/>
        <v>1.5707963267948966</v>
      </c>
      <c r="I10" s="2">
        <v>180</v>
      </c>
      <c r="J10" s="2">
        <f t="shared" si="1"/>
        <v>3.1415926535897931</v>
      </c>
      <c r="K10" s="2">
        <v>0.4</v>
      </c>
      <c r="L10" s="3">
        <f t="shared" si="2"/>
        <v>-0.45437686389887372</v>
      </c>
    </row>
    <row r="11" spans="1:12" x14ac:dyDescent="0.25">
      <c r="A11" s="2">
        <v>1.4</v>
      </c>
      <c r="B11" s="2">
        <v>0.1</v>
      </c>
      <c r="C11" s="2">
        <v>1</v>
      </c>
      <c r="D11" s="2">
        <v>7.0000000000000007E-2</v>
      </c>
      <c r="E11" s="2">
        <v>0.01</v>
      </c>
      <c r="F11" s="2">
        <v>10</v>
      </c>
      <c r="G11" s="2">
        <v>90</v>
      </c>
      <c r="H11" s="2">
        <f t="shared" si="0"/>
        <v>1.5707963267948966</v>
      </c>
      <c r="I11" s="2">
        <v>180</v>
      </c>
      <c r="J11" s="2">
        <f t="shared" si="1"/>
        <v>3.1415926535897931</v>
      </c>
      <c r="K11" s="2">
        <v>0.5</v>
      </c>
      <c r="L11" s="3">
        <f t="shared" si="2"/>
        <v>-0.3606271011194489</v>
      </c>
    </row>
    <row r="12" spans="1:12" x14ac:dyDescent="0.25">
      <c r="A12" s="2">
        <v>1.4</v>
      </c>
      <c r="B12" s="2">
        <v>0.1</v>
      </c>
      <c r="C12" s="2">
        <v>1</v>
      </c>
      <c r="D12" s="2">
        <v>7.0000000000000007E-2</v>
      </c>
      <c r="E12" s="2">
        <v>0.01</v>
      </c>
      <c r="F12" s="2">
        <v>10</v>
      </c>
      <c r="G12" s="2">
        <v>90</v>
      </c>
      <c r="H12" s="2">
        <f t="shared" si="0"/>
        <v>1.5707963267948966</v>
      </c>
      <c r="I12" s="2">
        <v>180</v>
      </c>
      <c r="J12" s="2">
        <f t="shared" si="1"/>
        <v>3.1415926535897931</v>
      </c>
      <c r="K12" s="2">
        <v>0.6</v>
      </c>
      <c r="L12" s="3">
        <f t="shared" si="2"/>
        <v>-0.27334018638944468</v>
      </c>
    </row>
    <row r="13" spans="1:12" x14ac:dyDescent="0.25">
      <c r="A13" s="2">
        <v>1.4</v>
      </c>
      <c r="B13" s="2">
        <v>0.1</v>
      </c>
      <c r="C13" s="2">
        <v>1</v>
      </c>
      <c r="D13" s="2">
        <v>7.0000000000000007E-2</v>
      </c>
      <c r="E13" s="2">
        <v>0.01</v>
      </c>
      <c r="F13" s="2">
        <v>10</v>
      </c>
      <c r="G13" s="2">
        <v>90</v>
      </c>
      <c r="H13" s="2">
        <f t="shared" si="0"/>
        <v>1.5707963267948966</v>
      </c>
      <c r="I13" s="2">
        <v>180</v>
      </c>
      <c r="J13" s="2">
        <f t="shared" si="1"/>
        <v>3.1415926535897931</v>
      </c>
      <c r="K13" s="2">
        <v>0.7</v>
      </c>
      <c r="L13" s="3">
        <f t="shared" si="2"/>
        <v>-0.19207058892913903</v>
      </c>
    </row>
    <row r="14" spans="1:12" x14ac:dyDescent="0.25">
      <c r="A14" s="2">
        <v>1.4</v>
      </c>
      <c r="B14" s="2">
        <v>0.1</v>
      </c>
      <c r="C14" s="2">
        <v>1</v>
      </c>
      <c r="D14" s="2">
        <v>7.0000000000000007E-2</v>
      </c>
      <c r="E14" s="2">
        <v>0.01</v>
      </c>
      <c r="F14" s="2">
        <v>10</v>
      </c>
      <c r="G14" s="2">
        <v>90</v>
      </c>
      <c r="H14" s="2">
        <f t="shared" si="0"/>
        <v>1.5707963267948966</v>
      </c>
      <c r="I14" s="2">
        <v>180</v>
      </c>
      <c r="J14" s="2">
        <f t="shared" si="1"/>
        <v>3.1415926535897931</v>
      </c>
      <c r="K14" s="2">
        <v>0.8</v>
      </c>
      <c r="L14" s="3">
        <f t="shared" si="2"/>
        <v>-0.11640349161231978</v>
      </c>
    </row>
    <row r="15" spans="1:12" x14ac:dyDescent="0.25">
      <c r="A15" s="2">
        <v>1.4</v>
      </c>
      <c r="B15" s="2">
        <v>0.1</v>
      </c>
      <c r="C15" s="2">
        <v>1</v>
      </c>
      <c r="D15" s="2">
        <v>7.0000000000000007E-2</v>
      </c>
      <c r="E15" s="2">
        <v>0.01</v>
      </c>
      <c r="F15" s="2">
        <v>10</v>
      </c>
      <c r="G15" s="2">
        <v>90</v>
      </c>
      <c r="H15" s="2">
        <f t="shared" si="0"/>
        <v>1.5707963267948966</v>
      </c>
      <c r="I15" s="2">
        <v>180</v>
      </c>
      <c r="J15" s="2">
        <f t="shared" si="1"/>
        <v>3.1415926535897931</v>
      </c>
      <c r="K15" s="2">
        <v>0.9</v>
      </c>
      <c r="L15" s="3">
        <f t="shared" si="2"/>
        <v>-4.5952673652387366E-2</v>
      </c>
    </row>
    <row r="16" spans="1:12" x14ac:dyDescent="0.25">
      <c r="A16" s="2">
        <v>1.4</v>
      </c>
      <c r="B16" s="2">
        <v>0.1</v>
      </c>
      <c r="C16" s="2">
        <v>1</v>
      </c>
      <c r="D16" s="2">
        <v>7.0000000000000007E-2</v>
      </c>
      <c r="E16" s="2">
        <v>0.01</v>
      </c>
      <c r="F16" s="2">
        <v>10</v>
      </c>
      <c r="G16" s="2">
        <v>90</v>
      </c>
      <c r="H16" s="2">
        <f t="shared" si="0"/>
        <v>1.5707963267948966</v>
      </c>
      <c r="I16" s="2">
        <v>180</v>
      </c>
      <c r="J16" s="2">
        <f t="shared" si="1"/>
        <v>3.1415926535897931</v>
      </c>
      <c r="K16" s="2">
        <v>1</v>
      </c>
      <c r="L16" s="3">
        <f t="shared" si="2"/>
        <v>1.9641460749809481E-2</v>
      </c>
    </row>
    <row r="17" spans="1:12" x14ac:dyDescent="0.25">
      <c r="A17" s="2">
        <v>1.4</v>
      </c>
      <c r="B17" s="2">
        <v>0.1</v>
      </c>
      <c r="C17" s="2">
        <v>1</v>
      </c>
      <c r="D17" s="2">
        <v>7.0000000000000007E-2</v>
      </c>
      <c r="E17" s="2">
        <v>0.01</v>
      </c>
      <c r="F17" s="2">
        <v>10</v>
      </c>
      <c r="G17" s="2">
        <v>90</v>
      </c>
      <c r="H17" s="2">
        <f t="shared" ref="H17" si="3">RADIANS(G17)</f>
        <v>1.5707963267948966</v>
      </c>
      <c r="I17" s="2">
        <v>180</v>
      </c>
      <c r="J17" s="2">
        <f t="shared" si="1"/>
        <v>3.1415926535897931</v>
      </c>
      <c r="K17" s="2">
        <v>2</v>
      </c>
      <c r="L17" s="3">
        <f t="shared" ref="L17" si="4">(C17*(1- (1 -COS(J17)) * EXP(-K17 / A17)- COS(J17) * EXP(-F17 / A17))/ (1- COS(H17)* COS(J17)* EXP(-F17 / A17)))* EXP(-E17 / B17)</f>
        <v>0.4718622331716778</v>
      </c>
    </row>
    <row r="18" spans="1:12" x14ac:dyDescent="0.25">
      <c r="A18" s="2">
        <v>1.4</v>
      </c>
      <c r="B18" s="2">
        <v>0.1</v>
      </c>
      <c r="C18" s="2">
        <v>1</v>
      </c>
      <c r="D18" s="2">
        <v>7.0000000000000007E-2</v>
      </c>
      <c r="E18" s="2">
        <v>0.01</v>
      </c>
      <c r="F18" s="2">
        <v>10</v>
      </c>
      <c r="G18" s="2">
        <v>90</v>
      </c>
      <c r="H18" s="2">
        <f t="shared" ref="H18:H23" si="5">RADIANS(G18)</f>
        <v>1.5707963267948966</v>
      </c>
      <c r="I18" s="2">
        <v>180</v>
      </c>
      <c r="J18" s="2">
        <f t="shared" si="1"/>
        <v>3.1415926535897931</v>
      </c>
      <c r="K18" s="2">
        <v>3</v>
      </c>
      <c r="L18" s="3">
        <f t="shared" ref="L18:L23" si="6">(C18*(1- (1 -COS(J18)) * EXP(-K18 / A18)- COS(J18) * EXP(-F18 / A18))/ (1- COS(H18)* COS(J18)* EXP(-F18 / A18)))* EXP(-E18 / B18)</f>
        <v>0.69324314058920644</v>
      </c>
    </row>
    <row r="19" spans="1:12" x14ac:dyDescent="0.25">
      <c r="A19" s="2">
        <v>1.4</v>
      </c>
      <c r="B19" s="2">
        <v>0.1</v>
      </c>
      <c r="C19" s="2">
        <v>1</v>
      </c>
      <c r="D19" s="2">
        <v>7.0000000000000007E-2</v>
      </c>
      <c r="E19" s="2">
        <v>0.01</v>
      </c>
      <c r="F19" s="2">
        <v>10</v>
      </c>
      <c r="G19" s="2">
        <v>90</v>
      </c>
      <c r="H19" s="2">
        <f t="shared" si="5"/>
        <v>1.5707963267948966</v>
      </c>
      <c r="I19" s="2">
        <v>180</v>
      </c>
      <c r="J19" s="2">
        <f t="shared" si="1"/>
        <v>3.1415926535897931</v>
      </c>
      <c r="K19" s="2">
        <v>4</v>
      </c>
      <c r="L19" s="3">
        <f t="shared" si="6"/>
        <v>0.80161831740060752</v>
      </c>
    </row>
    <row r="20" spans="1:12" x14ac:dyDescent="0.25">
      <c r="A20" s="2">
        <v>1.4</v>
      </c>
      <c r="B20" s="2">
        <v>0.1</v>
      </c>
      <c r="C20" s="2">
        <v>1</v>
      </c>
      <c r="D20" s="2">
        <v>7.0000000000000007E-2</v>
      </c>
      <c r="E20" s="2">
        <v>0.01</v>
      </c>
      <c r="F20" s="2">
        <v>10</v>
      </c>
      <c r="G20" s="2">
        <v>90</v>
      </c>
      <c r="H20" s="2">
        <f t="shared" si="5"/>
        <v>1.5707963267948966</v>
      </c>
      <c r="I20" s="2">
        <v>180</v>
      </c>
      <c r="J20" s="2">
        <f t="shared" si="1"/>
        <v>3.1415926535897931</v>
      </c>
      <c r="K20" s="2">
        <v>5</v>
      </c>
      <c r="L20" s="3">
        <f t="shared" si="6"/>
        <v>0.85467248131163909</v>
      </c>
    </row>
    <row r="21" spans="1:12" x14ac:dyDescent="0.25">
      <c r="A21" s="2">
        <v>1.4</v>
      </c>
      <c r="B21" s="2">
        <v>0.1</v>
      </c>
      <c r="C21" s="2">
        <v>1</v>
      </c>
      <c r="D21" s="2">
        <v>7.0000000000000007E-2</v>
      </c>
      <c r="E21" s="2">
        <v>0.01</v>
      </c>
      <c r="F21" s="2">
        <v>10</v>
      </c>
      <c r="G21" s="2">
        <v>90</v>
      </c>
      <c r="H21" s="2">
        <f t="shared" si="5"/>
        <v>1.5707963267948966</v>
      </c>
      <c r="I21" s="2">
        <v>180</v>
      </c>
      <c r="J21" s="2">
        <f t="shared" si="1"/>
        <v>3.1415926535897931</v>
      </c>
      <c r="K21" s="2">
        <v>6</v>
      </c>
      <c r="L21" s="3">
        <f t="shared" si="6"/>
        <v>0.8806447047590521</v>
      </c>
    </row>
    <row r="22" spans="1:12" x14ac:dyDescent="0.25">
      <c r="A22" s="2">
        <v>1.4</v>
      </c>
      <c r="B22" s="2">
        <v>0.1</v>
      </c>
      <c r="C22" s="2">
        <v>1</v>
      </c>
      <c r="D22" s="2">
        <v>7.0000000000000007E-2</v>
      </c>
      <c r="E22" s="2">
        <v>0.01</v>
      </c>
      <c r="F22" s="2">
        <v>10</v>
      </c>
      <c r="G22" s="2">
        <v>90</v>
      </c>
      <c r="H22" s="2">
        <f t="shared" si="5"/>
        <v>1.5707963267948966</v>
      </c>
      <c r="I22" s="2">
        <v>180</v>
      </c>
      <c r="J22" s="2">
        <f t="shared" si="1"/>
        <v>3.1415926535897931</v>
      </c>
      <c r="K22" s="2">
        <v>7</v>
      </c>
      <c r="L22" s="3">
        <f t="shared" si="6"/>
        <v>0.89335919012788256</v>
      </c>
    </row>
    <row r="23" spans="1:12" x14ac:dyDescent="0.25">
      <c r="A23" s="2">
        <v>1.4</v>
      </c>
      <c r="B23" s="2">
        <v>0.1</v>
      </c>
      <c r="C23" s="2">
        <v>1</v>
      </c>
      <c r="D23" s="2">
        <v>7.0000000000000007E-2</v>
      </c>
      <c r="E23" s="2">
        <v>0.01</v>
      </c>
      <c r="F23" s="2">
        <v>10</v>
      </c>
      <c r="G23" s="2">
        <v>90</v>
      </c>
      <c r="H23" s="2">
        <f t="shared" si="5"/>
        <v>1.5707963267948966</v>
      </c>
      <c r="I23" s="2">
        <v>180</v>
      </c>
      <c r="J23" s="2">
        <f t="shared" si="1"/>
        <v>3.1415926535897931</v>
      </c>
      <c r="K23" s="2">
        <v>8</v>
      </c>
      <c r="L23" s="3">
        <f t="shared" si="6"/>
        <v>0.89958346039575254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</vt:lpstr>
      <vt:lpstr>SE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2015-06-05T18:17:20Z</dcterms:created>
  <dcterms:modified xsi:type="dcterms:W3CDTF">2020-10-21T12:41:47Z</dcterms:modified>
</cp:coreProperties>
</file>