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 activeTab="1"/>
  </bookViews>
  <sheets>
    <sheet name="Sheet1" sheetId="1" r:id="rId1"/>
    <sheet name="공모주투자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6" i="2" l="1"/>
  <c r="G16" i="2" l="1"/>
  <c r="D16" i="2" l="1"/>
  <c r="H20" i="1" l="1"/>
  <c r="H9" i="1"/>
  <c r="H7" i="1"/>
  <c r="H19" i="1"/>
  <c r="H18" i="1"/>
  <c r="H4" i="1" l="1"/>
  <c r="J11" i="1"/>
  <c r="J12" i="1" s="1"/>
  <c r="H21" i="1" l="1"/>
  <c r="J22" i="1"/>
  <c r="J23" i="1" s="1"/>
  <c r="H17" i="1"/>
  <c r="H16" i="1"/>
  <c r="H15" i="1" l="1"/>
  <c r="H14" i="1"/>
  <c r="H22" i="1" l="1"/>
  <c r="H5" i="1"/>
  <c r="H6" i="1"/>
  <c r="H8" i="1"/>
  <c r="H10" i="1"/>
  <c r="H11" i="1" l="1"/>
</calcChain>
</file>

<file path=xl/sharedStrings.xml><?xml version="1.0" encoding="utf-8"?>
<sst xmlns="http://schemas.openxmlformats.org/spreadsheetml/2006/main" count="144" uniqueCount="92">
  <si>
    <t>섹터</t>
    <phoneticPr fontId="1" type="noConversion"/>
  </si>
  <si>
    <t xml:space="preserve">종목 </t>
    <phoneticPr fontId="1" type="noConversion"/>
  </si>
  <si>
    <t>단가</t>
    <phoneticPr fontId="1" type="noConversion"/>
  </si>
  <si>
    <t>수량</t>
    <phoneticPr fontId="1" type="noConversion"/>
  </si>
  <si>
    <t>수소</t>
    <phoneticPr fontId="1" type="noConversion"/>
  </si>
  <si>
    <t>효성첨단소재</t>
    <phoneticPr fontId="1" type="noConversion"/>
  </si>
  <si>
    <t>금액</t>
    <phoneticPr fontId="1" type="noConversion"/>
  </si>
  <si>
    <t>4차산업데이터</t>
    <phoneticPr fontId="1" type="noConversion"/>
  </si>
  <si>
    <t>삼성에스디에스</t>
    <phoneticPr fontId="1" type="noConversion"/>
  </si>
  <si>
    <t>코웨이</t>
    <phoneticPr fontId="1" type="noConversion"/>
  </si>
  <si>
    <t>홈코믹스</t>
    <phoneticPr fontId="1" type="noConversion"/>
  </si>
  <si>
    <t>의류(소비회복)</t>
    <phoneticPr fontId="1" type="noConversion"/>
  </si>
  <si>
    <t>한섬</t>
    <phoneticPr fontId="1" type="noConversion"/>
  </si>
  <si>
    <t>키움증권</t>
    <phoneticPr fontId="1" type="noConversion"/>
  </si>
  <si>
    <t>세경하이테크</t>
    <phoneticPr fontId="1" type="noConversion"/>
  </si>
  <si>
    <t>폴더블</t>
    <phoneticPr fontId="1" type="noConversion"/>
  </si>
  <si>
    <t>합계</t>
    <phoneticPr fontId="1" type="noConversion"/>
  </si>
  <si>
    <t>전기차모터</t>
    <phoneticPr fontId="1" type="noConversion"/>
  </si>
  <si>
    <t>S&amp;T모티브</t>
    <phoneticPr fontId="1" type="noConversion"/>
  </si>
  <si>
    <t>현대모비스</t>
    <phoneticPr fontId="1" type="noConversion"/>
  </si>
  <si>
    <t>이베스트</t>
    <phoneticPr fontId="1" type="noConversion"/>
  </si>
  <si>
    <t>KT&amp;G</t>
    <phoneticPr fontId="1" type="noConversion"/>
  </si>
  <si>
    <t>배당주</t>
    <phoneticPr fontId="1" type="noConversion"/>
  </si>
  <si>
    <t>삼성전자우</t>
    <phoneticPr fontId="1" type="noConversion"/>
  </si>
  <si>
    <t>쌍용양회</t>
    <phoneticPr fontId="1" type="noConversion"/>
  </si>
  <si>
    <t>매달구입</t>
    <phoneticPr fontId="1" type="noConversion"/>
  </si>
  <si>
    <t>1주</t>
    <phoneticPr fontId="1" type="noConversion"/>
  </si>
  <si>
    <t>1주</t>
    <phoneticPr fontId="1" type="noConversion"/>
  </si>
  <si>
    <t>1월</t>
    <phoneticPr fontId="1" type="noConversion"/>
  </si>
  <si>
    <t>2월</t>
    <phoneticPr fontId="1" type="noConversion"/>
  </si>
  <si>
    <t>금액</t>
    <phoneticPr fontId="1" type="noConversion"/>
  </si>
  <si>
    <t>수익율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</si>
  <si>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</si>
  <si>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</si>
  <si>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</si>
  <si>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</si>
  <si>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</si>
  <si>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</si>
  <si>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10월</t>
    <phoneticPr fontId="1" type="noConversion"/>
  </si>
  <si>
    <t>11월</t>
    <phoneticPr fontId="1" type="noConversion"/>
  </si>
  <si>
    <t>9월</t>
    <phoneticPr fontId="1" type="noConversion"/>
  </si>
  <si>
    <t>12월</t>
    <phoneticPr fontId="1" type="noConversion"/>
  </si>
  <si>
    <t>015-01-714254</t>
    <phoneticPr fontId="1" type="noConversion"/>
  </si>
  <si>
    <t>5636-1395</t>
    <phoneticPr fontId="1" type="noConversion"/>
  </si>
  <si>
    <t>12개월합</t>
    <phoneticPr fontId="1" type="noConversion"/>
  </si>
  <si>
    <t>건설배당</t>
    <phoneticPr fontId="1" type="noConversion"/>
  </si>
  <si>
    <t>1주</t>
    <phoneticPr fontId="1" type="noConversion"/>
  </si>
  <si>
    <t>코스닥</t>
    <phoneticPr fontId="1" type="noConversion"/>
  </si>
  <si>
    <t>거래소</t>
    <phoneticPr fontId="1" type="noConversion"/>
  </si>
  <si>
    <t>거래소</t>
    <phoneticPr fontId="1" type="noConversion"/>
  </si>
  <si>
    <t>한국기업평가</t>
    <phoneticPr fontId="1" type="noConversion"/>
  </si>
  <si>
    <t>웅징씽크빅</t>
    <phoneticPr fontId="1" type="noConversion"/>
  </si>
  <si>
    <t>1주</t>
    <phoneticPr fontId="1" type="noConversion"/>
  </si>
  <si>
    <t>배당주</t>
    <phoneticPr fontId="1" type="noConversion"/>
  </si>
  <si>
    <t>한전KPS</t>
    <phoneticPr fontId="1" type="noConversion"/>
  </si>
  <si>
    <t>항공</t>
    <phoneticPr fontId="1" type="noConversion"/>
  </si>
  <si>
    <t>한국항공우주</t>
    <phoneticPr fontId="1" type="noConversion"/>
  </si>
  <si>
    <t>동부건설</t>
    <phoneticPr fontId="1" type="noConversion"/>
  </si>
  <si>
    <t>10주</t>
    <phoneticPr fontId="1" type="noConversion"/>
  </si>
  <si>
    <t>1월</t>
    <phoneticPr fontId="1" type="noConversion"/>
  </si>
  <si>
    <t>5주</t>
    <phoneticPr fontId="1" type="noConversion"/>
  </si>
  <si>
    <t>모비릭스</t>
    <phoneticPr fontId="1" type="noConversion"/>
  </si>
  <si>
    <t>2주</t>
    <phoneticPr fontId="1" type="noConversion"/>
  </si>
  <si>
    <t>핑거</t>
    <phoneticPr fontId="1" type="noConversion"/>
  </si>
  <si>
    <t>4주</t>
    <phoneticPr fontId="1" type="noConversion"/>
  </si>
  <si>
    <t>2월</t>
    <phoneticPr fontId="1" type="noConversion"/>
  </si>
  <si>
    <t>솔루엠</t>
    <phoneticPr fontId="1" type="noConversion"/>
  </si>
  <si>
    <t>4주</t>
    <phoneticPr fontId="1" type="noConversion"/>
  </si>
  <si>
    <t>선진사이어스뷰티</t>
    <phoneticPr fontId="1" type="noConversion"/>
  </si>
  <si>
    <t>레인보우로보틱스</t>
    <phoneticPr fontId="1" type="noConversion"/>
  </si>
  <si>
    <t>3주</t>
    <phoneticPr fontId="1" type="noConversion"/>
  </si>
  <si>
    <t>아이퀘스트</t>
    <phoneticPr fontId="1" type="noConversion"/>
  </si>
  <si>
    <t>피비파마</t>
    <phoneticPr fontId="1" type="noConversion"/>
  </si>
  <si>
    <t>6주</t>
    <phoneticPr fontId="1" type="noConversion"/>
  </si>
  <si>
    <t>3주</t>
    <phoneticPr fontId="1" type="noConversion"/>
  </si>
  <si>
    <t>피엔에이치테크</t>
    <phoneticPr fontId="1" type="noConversion"/>
  </si>
  <si>
    <t>1주</t>
    <phoneticPr fontId="1" type="noConversion"/>
  </si>
  <si>
    <t>씨이렙</t>
    <phoneticPr fontId="1" type="noConversion"/>
  </si>
  <si>
    <t>뷰노</t>
    <phoneticPr fontId="1" type="noConversion"/>
  </si>
  <si>
    <t>오로스테크놀러지</t>
    <phoneticPr fontId="1" type="noConversion"/>
  </si>
  <si>
    <t>3주</t>
    <phoneticPr fontId="1" type="noConversion"/>
  </si>
  <si>
    <t>3월</t>
    <phoneticPr fontId="1" type="noConversion"/>
  </si>
  <si>
    <t>나노씨엠에스</t>
    <phoneticPr fontId="1" type="noConversion"/>
  </si>
  <si>
    <t>프레스티지바이오로직스</t>
    <phoneticPr fontId="1" type="noConversion"/>
  </si>
  <si>
    <t>네오이뮨택</t>
    <phoneticPr fontId="1" type="noConversion"/>
  </si>
  <si>
    <t>SK바이오사이언스</t>
    <phoneticPr fontId="1" type="noConversion"/>
  </si>
  <si>
    <t>NH</t>
    <phoneticPr fontId="1" type="noConversion"/>
  </si>
  <si>
    <t>한투</t>
    <phoneticPr fontId="1" type="noConversion"/>
  </si>
  <si>
    <t>미래에셋</t>
    <phoneticPr fontId="1" type="noConversion"/>
  </si>
  <si>
    <t>SK</t>
    <phoneticPr fontId="1" type="noConversion"/>
  </si>
  <si>
    <t>삼성</t>
    <phoneticPr fontId="1" type="noConversion"/>
  </si>
  <si>
    <t>하나금융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</si>
</sst>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 shrinkToFi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1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3"/>
  <sheetViews>
    <sheetView workbookViewId="0">
      <selection activeCell="D25" sqref="D25"/>
    </sheetView>
  </sheetViews>
  <sheetFormatPr defaultRowHeight="16.5" x14ac:dyDescent="0.3"/>
  <cols>
    <col min="1" max="1" width="1.5" customWidth="1"/>
    <col min="2" max="2" width="11.5" customWidth="1"/>
    <col min="3" max="3" width="13.125" customWidth="1"/>
    <col min="4" max="4" width="8" customWidth="1"/>
    <col min="5" max="5" width="11" customWidth="1"/>
    <col min="6" max="6" width="7.25" customWidth="1"/>
    <col min="7" max="7" width="4.125" customWidth="1"/>
    <col min="8" max="8" width="7.25" customWidth="1"/>
    <col min="9" max="9" width="5.625" customWidth="1"/>
    <col min="10" max="10" width="7.75" customWidth="1"/>
    <col min="11" max="11" width="7.25" customWidth="1"/>
    <col min="12" max="12" width="5.25" customWidth="1"/>
    <col min="14" max="14" width="4.875" customWidth="1"/>
    <col min="16" max="16" width="5.375" customWidth="1"/>
    <col min="18" max="18" width="5.25" customWidth="1"/>
    <col min="20" max="20" width="5.125" customWidth="1"/>
    <col min="22" max="22" width="5" customWidth="1"/>
    <col min="24" max="24" width="5.125" customWidth="1"/>
    <col min="26" max="26" width="5.375" customWidth="1"/>
    <col min="28" max="28" width="5.125" customWidth="1"/>
    <col min="30" max="30" width="5.625" customWidth="1"/>
    <col min="32" max="32" width="5.75" customWidth="1"/>
    <col min="34" max="34" width="5.625" customWidth="1"/>
  </cols>
  <sheetData>
    <row r="1" spans="2:34" ht="6" customHeight="1" x14ac:dyDescent="0.3"/>
    <row r="2" spans="2:34" ht="18" customHeight="1" x14ac:dyDescent="0.3">
      <c r="K2" s="20" t="s">
        <v>28</v>
      </c>
      <c r="L2" s="21"/>
      <c r="M2" s="20" t="s">
        <v>29</v>
      </c>
      <c r="N2" s="21"/>
      <c r="O2" s="20" t="s">
        <v>32</v>
      </c>
      <c r="P2" s="21"/>
      <c r="Q2" s="20" t="s">
        <v>33</v>
      </c>
      <c r="R2" s="21"/>
      <c r="S2" s="20" t="s">
        <v>34</v>
      </c>
      <c r="T2" s="21"/>
      <c r="U2" s="20" t="s">
        <v>35</v>
      </c>
      <c r="V2" s="21"/>
      <c r="W2" s="20" t="s">
        <v>36</v>
      </c>
      <c r="X2" s="21"/>
      <c r="Y2" s="20" t="s">
        <v>37</v>
      </c>
      <c r="Z2" s="21"/>
      <c r="AA2" s="20" t="s">
        <v>40</v>
      </c>
      <c r="AB2" s="21"/>
      <c r="AC2" s="20" t="s">
        <v>38</v>
      </c>
      <c r="AD2" s="21"/>
      <c r="AE2" s="20" t="s">
        <v>39</v>
      </c>
      <c r="AF2" s="21"/>
      <c r="AG2" s="20" t="s">
        <v>41</v>
      </c>
      <c r="AH2" s="21"/>
    </row>
    <row r="3" spans="2:34" x14ac:dyDescent="0.3">
      <c r="B3" s="2"/>
      <c r="C3" s="2" t="s">
        <v>0</v>
      </c>
      <c r="D3" s="2"/>
      <c r="E3" s="2" t="s">
        <v>1</v>
      </c>
      <c r="F3" s="2" t="s">
        <v>2</v>
      </c>
      <c r="G3" s="2" t="s">
        <v>3</v>
      </c>
      <c r="H3" s="2" t="s">
        <v>6</v>
      </c>
      <c r="I3" s="18" t="s">
        <v>25</v>
      </c>
      <c r="J3" s="19"/>
      <c r="K3" s="2" t="s">
        <v>30</v>
      </c>
      <c r="L3" s="2" t="s">
        <v>31</v>
      </c>
      <c r="M3" s="2" t="s">
        <v>30</v>
      </c>
      <c r="N3" s="2" t="s">
        <v>31</v>
      </c>
      <c r="O3" s="2" t="s">
        <v>30</v>
      </c>
      <c r="P3" s="2" t="s">
        <v>31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30</v>
      </c>
      <c r="V3" s="2" t="s">
        <v>31</v>
      </c>
      <c r="W3" s="2" t="s">
        <v>30</v>
      </c>
      <c r="X3" s="2" t="s">
        <v>31</v>
      </c>
      <c r="Y3" s="2" t="s">
        <v>30</v>
      </c>
      <c r="Z3" s="2" t="s">
        <v>31</v>
      </c>
      <c r="AA3" s="2" t="s">
        <v>30</v>
      </c>
      <c r="AB3" s="2" t="s">
        <v>31</v>
      </c>
      <c r="AC3" s="2" t="s">
        <v>30</v>
      </c>
      <c r="AD3" s="2" t="s">
        <v>31</v>
      </c>
      <c r="AE3" s="2" t="s">
        <v>30</v>
      </c>
      <c r="AF3" s="2" t="s">
        <v>31</v>
      </c>
      <c r="AG3" s="2" t="s">
        <v>30</v>
      </c>
      <c r="AH3" s="2" t="s">
        <v>31</v>
      </c>
    </row>
    <row r="4" spans="2:34" x14ac:dyDescent="0.3">
      <c r="B4" s="3" t="s">
        <v>13</v>
      </c>
      <c r="C4" s="3" t="s">
        <v>4</v>
      </c>
      <c r="D4" s="3" t="s">
        <v>48</v>
      </c>
      <c r="E4" s="3" t="s">
        <v>5</v>
      </c>
      <c r="F4" s="3">
        <v>152000</v>
      </c>
      <c r="G4" s="3">
        <v>2</v>
      </c>
      <c r="H4" s="3">
        <f t="shared" ref="H4:H10" si="0">F4*G4</f>
        <v>304000</v>
      </c>
      <c r="I4" s="3" t="s">
        <v>26</v>
      </c>
      <c r="J4" s="6">
        <v>149000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2:34" x14ac:dyDescent="0.3">
      <c r="B5" s="3" t="s">
        <v>43</v>
      </c>
      <c r="C5" s="3" t="s">
        <v>7</v>
      </c>
      <c r="D5" s="3" t="s">
        <v>48</v>
      </c>
      <c r="E5" s="3" t="s">
        <v>8</v>
      </c>
      <c r="F5" s="3">
        <v>188750</v>
      </c>
      <c r="G5" s="3">
        <v>2</v>
      </c>
      <c r="H5" s="3">
        <f t="shared" si="0"/>
        <v>377500</v>
      </c>
      <c r="I5" s="3" t="s">
        <v>26</v>
      </c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2:34" x14ac:dyDescent="0.3">
      <c r="B6" s="3"/>
      <c r="C6" s="3" t="s">
        <v>10</v>
      </c>
      <c r="D6" s="3" t="s">
        <v>48</v>
      </c>
      <c r="E6" s="3" t="s">
        <v>9</v>
      </c>
      <c r="F6" s="3">
        <v>72700</v>
      </c>
      <c r="G6" s="3">
        <v>3</v>
      </c>
      <c r="H6" s="3">
        <f t="shared" si="0"/>
        <v>218100</v>
      </c>
      <c r="I6" s="3" t="s">
        <v>46</v>
      </c>
      <c r="J6" s="6">
        <v>72700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2:34" x14ac:dyDescent="0.3">
      <c r="B7" s="3"/>
      <c r="C7" s="9" t="s">
        <v>53</v>
      </c>
      <c r="D7" s="3"/>
      <c r="E7" s="3" t="s">
        <v>54</v>
      </c>
      <c r="F7" s="3">
        <v>28150</v>
      </c>
      <c r="G7" s="3">
        <v>8</v>
      </c>
      <c r="H7" s="3">
        <f t="shared" si="0"/>
        <v>225200</v>
      </c>
      <c r="I7" s="3" t="s">
        <v>52</v>
      </c>
      <c r="J7" s="6">
        <v>28150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2:34" x14ac:dyDescent="0.3">
      <c r="B8" s="3"/>
      <c r="C8" s="3" t="s">
        <v>11</v>
      </c>
      <c r="D8" s="3" t="s">
        <v>48</v>
      </c>
      <c r="E8" s="3" t="s">
        <v>12</v>
      </c>
      <c r="F8" s="3">
        <v>30250</v>
      </c>
      <c r="G8" s="3">
        <v>7</v>
      </c>
      <c r="H8" s="3">
        <f t="shared" si="0"/>
        <v>211750</v>
      </c>
      <c r="I8" s="3" t="s">
        <v>26</v>
      </c>
      <c r="J8" s="6">
        <v>30250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2:34" x14ac:dyDescent="0.3">
      <c r="B9" s="3"/>
      <c r="C9" s="3" t="s">
        <v>55</v>
      </c>
      <c r="D9" s="3"/>
      <c r="E9" s="3" t="s">
        <v>56</v>
      </c>
      <c r="F9" s="3">
        <v>30190</v>
      </c>
      <c r="G9" s="3">
        <v>10</v>
      </c>
      <c r="H9" s="3">
        <f t="shared" si="0"/>
        <v>301900</v>
      </c>
      <c r="I9" s="3" t="s">
        <v>52</v>
      </c>
      <c r="J9" s="6">
        <v>30200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2:34" x14ac:dyDescent="0.3">
      <c r="B10" s="3"/>
      <c r="C10" s="3" t="s">
        <v>15</v>
      </c>
      <c r="D10" s="3" t="s">
        <v>47</v>
      </c>
      <c r="E10" s="3" t="s">
        <v>14</v>
      </c>
      <c r="F10" s="3">
        <v>23250</v>
      </c>
      <c r="G10" s="3">
        <v>9</v>
      </c>
      <c r="H10" s="3">
        <f t="shared" si="0"/>
        <v>209250</v>
      </c>
      <c r="I10" s="3" t="s">
        <v>27</v>
      </c>
      <c r="J10" s="7">
        <v>23000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2:34" x14ac:dyDescent="0.3">
      <c r="B11" s="4" t="s">
        <v>16</v>
      </c>
      <c r="C11" s="4"/>
      <c r="D11" s="4"/>
      <c r="E11" s="4"/>
      <c r="F11" s="4"/>
      <c r="G11" s="4"/>
      <c r="H11" s="4">
        <f>SUM(H4:H10)</f>
        <v>1847700</v>
      </c>
      <c r="I11" s="4"/>
      <c r="J11" s="8">
        <f>SUM(J4:J10)</f>
        <v>333300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2:34" ht="13.5" customHeight="1" x14ac:dyDescent="0.3">
      <c r="B12" s="5"/>
      <c r="C12" s="5"/>
      <c r="D12" s="5"/>
      <c r="E12" s="5"/>
      <c r="F12" s="5"/>
      <c r="G12" s="5"/>
      <c r="H12" s="5"/>
      <c r="I12" s="9" t="s">
        <v>44</v>
      </c>
      <c r="J12" s="5">
        <f>J11*12</f>
        <v>3999600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x14ac:dyDescent="0.3">
      <c r="B13" s="2"/>
      <c r="C13" s="2" t="s">
        <v>0</v>
      </c>
      <c r="D13" s="2"/>
      <c r="E13" s="2" t="s">
        <v>1</v>
      </c>
      <c r="F13" s="2" t="s">
        <v>2</v>
      </c>
      <c r="G13" s="2" t="s">
        <v>3</v>
      </c>
      <c r="H13" s="2" t="s">
        <v>6</v>
      </c>
      <c r="I13" s="18" t="s">
        <v>25</v>
      </c>
      <c r="J13" s="1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2:34" x14ac:dyDescent="0.3">
      <c r="B14" s="3" t="s">
        <v>20</v>
      </c>
      <c r="C14" s="10" t="s">
        <v>17</v>
      </c>
      <c r="D14" s="10" t="s">
        <v>48</v>
      </c>
      <c r="E14" s="10" t="s">
        <v>18</v>
      </c>
      <c r="F14" s="10">
        <v>49400</v>
      </c>
      <c r="G14" s="10">
        <v>5</v>
      </c>
      <c r="H14" s="10">
        <f t="shared" ref="H14:H15" si="1">F14*G14</f>
        <v>247000</v>
      </c>
      <c r="I14" s="10" t="s">
        <v>26</v>
      </c>
      <c r="J14" s="11">
        <v>49400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2:34" x14ac:dyDescent="0.3">
      <c r="B15" s="3" t="s">
        <v>42</v>
      </c>
      <c r="C15" s="10" t="s">
        <v>17</v>
      </c>
      <c r="D15" s="10" t="s">
        <v>48</v>
      </c>
      <c r="E15" s="10" t="s">
        <v>19</v>
      </c>
      <c r="F15" s="10">
        <v>288300</v>
      </c>
      <c r="G15" s="10">
        <v>3</v>
      </c>
      <c r="H15" s="10">
        <f t="shared" si="1"/>
        <v>864900</v>
      </c>
      <c r="I15" s="10"/>
      <c r="J15" s="1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2:34" x14ac:dyDescent="0.3">
      <c r="B16" s="3"/>
      <c r="C16" s="10" t="s">
        <v>22</v>
      </c>
      <c r="D16" s="10" t="s">
        <v>48</v>
      </c>
      <c r="E16" s="10" t="s">
        <v>21</v>
      </c>
      <c r="F16" s="10">
        <v>83200</v>
      </c>
      <c r="G16" s="10">
        <v>5</v>
      </c>
      <c r="H16" s="10">
        <f t="shared" ref="H16:H21" si="2">F16*G16</f>
        <v>416000</v>
      </c>
      <c r="I16" s="10" t="s">
        <v>26</v>
      </c>
      <c r="J16" s="11">
        <v>83100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x14ac:dyDescent="0.3">
      <c r="B17" s="3"/>
      <c r="C17" s="10"/>
      <c r="D17" s="10" t="s">
        <v>48</v>
      </c>
      <c r="E17" s="10" t="s">
        <v>23</v>
      </c>
      <c r="F17" s="10">
        <v>71366</v>
      </c>
      <c r="G17" s="10">
        <v>3</v>
      </c>
      <c r="H17" s="10">
        <f t="shared" si="2"/>
        <v>214098</v>
      </c>
      <c r="I17" s="10" t="s">
        <v>26</v>
      </c>
      <c r="J17" s="11">
        <v>73600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x14ac:dyDescent="0.3">
      <c r="B18" s="3"/>
      <c r="C18" s="10" t="s">
        <v>53</v>
      </c>
      <c r="D18" s="10" t="s">
        <v>49</v>
      </c>
      <c r="E18" s="10" t="s">
        <v>50</v>
      </c>
      <c r="F18" s="10">
        <v>88300</v>
      </c>
      <c r="G18" s="10">
        <v>2</v>
      </c>
      <c r="H18" s="10">
        <f t="shared" si="2"/>
        <v>176600</v>
      </c>
      <c r="I18" s="10" t="s">
        <v>52</v>
      </c>
      <c r="J18" s="10">
        <v>88300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2:34" x14ac:dyDescent="0.3">
      <c r="B19" s="3"/>
      <c r="C19" s="10" t="s">
        <v>53</v>
      </c>
      <c r="D19" s="10" t="s">
        <v>49</v>
      </c>
      <c r="E19" s="10" t="s">
        <v>51</v>
      </c>
      <c r="F19" s="10">
        <v>2765</v>
      </c>
      <c r="G19" s="10">
        <v>100</v>
      </c>
      <c r="H19" s="10">
        <f t="shared" si="2"/>
        <v>276500</v>
      </c>
      <c r="I19" s="10" t="s">
        <v>58</v>
      </c>
      <c r="J19" s="11">
        <v>27000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x14ac:dyDescent="0.3">
      <c r="B20" s="3"/>
      <c r="C20" s="10" t="s">
        <v>53</v>
      </c>
      <c r="D20" s="10" t="s">
        <v>49</v>
      </c>
      <c r="E20" s="10" t="s">
        <v>57</v>
      </c>
      <c r="F20" s="10">
        <v>24750</v>
      </c>
      <c r="G20" s="10">
        <v>13</v>
      </c>
      <c r="H20" s="10">
        <f t="shared" si="2"/>
        <v>321750</v>
      </c>
      <c r="I20" s="10" t="s">
        <v>52</v>
      </c>
      <c r="J20" s="11">
        <v>24750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x14ac:dyDescent="0.3">
      <c r="B21" s="3"/>
      <c r="C21" s="10" t="s">
        <v>45</v>
      </c>
      <c r="D21" s="10" t="s">
        <v>48</v>
      </c>
      <c r="E21" s="10" t="s">
        <v>24</v>
      </c>
      <c r="F21" s="10">
        <v>6818</v>
      </c>
      <c r="G21" s="10">
        <v>100</v>
      </c>
      <c r="H21" s="10">
        <f t="shared" si="2"/>
        <v>681800</v>
      </c>
      <c r="I21" s="10"/>
      <c r="J21" s="1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2:34" ht="19.5" customHeight="1" x14ac:dyDescent="0.3">
      <c r="B22" s="4" t="s">
        <v>16</v>
      </c>
      <c r="C22" s="4"/>
      <c r="D22" s="4"/>
      <c r="E22" s="4"/>
      <c r="F22" s="4"/>
      <c r="G22" s="4"/>
      <c r="H22" s="4">
        <f>SUM(H14:H21)</f>
        <v>3198648</v>
      </c>
      <c r="I22" s="4"/>
      <c r="J22" s="8">
        <f>SUM(J14:J21)</f>
        <v>346150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x14ac:dyDescent="0.3">
      <c r="I23" s="9" t="s">
        <v>44</v>
      </c>
      <c r="J23">
        <f>J22*12</f>
        <v>4153800</v>
      </c>
    </row>
  </sheetData>
  <mergeCells count="14">
    <mergeCell ref="AG2:AH2"/>
    <mergeCell ref="S2:T2"/>
    <mergeCell ref="U2:V2"/>
    <mergeCell ref="W2:X2"/>
    <mergeCell ref="Y2:Z2"/>
    <mergeCell ref="AA2:AB2"/>
    <mergeCell ref="AC2:AD2"/>
    <mergeCell ref="I3:J3"/>
    <mergeCell ref="I13:J13"/>
    <mergeCell ref="K2:L2"/>
    <mergeCell ref="AE2:AF2"/>
    <mergeCell ref="M2:N2"/>
    <mergeCell ref="O2:P2"/>
    <mergeCell ref="Q2:R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tabSelected="1" workbookViewId="0">
      <selection activeCell="K9" sqref="K9"/>
    </sheetView>
  </sheetViews>
  <sheetFormatPr defaultRowHeight="16.5" x14ac:dyDescent="0.3"/>
  <cols>
    <col min="1" max="1" width="1.75" customWidth="1"/>
    <col min="2" max="2" width="9.25" customWidth="1"/>
    <col min="3" max="3" width="3.875" customWidth="1"/>
    <col min="5" max="5" width="11" style="14" customWidth="1"/>
    <col min="6" max="6" width="5.875" customWidth="1"/>
    <col min="8" max="8" width="13.125" customWidth="1"/>
  </cols>
  <sheetData>
    <row r="1" spans="2:17" ht="7.5" customHeight="1" x14ac:dyDescent="0.3"/>
    <row r="2" spans="2:17" x14ac:dyDescent="0.3">
      <c r="B2" s="12"/>
      <c r="C2" s="22" t="s">
        <v>59</v>
      </c>
      <c r="D2" s="22"/>
      <c r="E2" s="15"/>
      <c r="F2" s="23" t="s">
        <v>65</v>
      </c>
      <c r="G2" s="24"/>
      <c r="H2" s="12"/>
      <c r="I2" s="12" t="s">
        <v>81</v>
      </c>
      <c r="J2" s="12"/>
      <c r="K2" s="12"/>
      <c r="L2" s="12"/>
      <c r="M2" s="12"/>
      <c r="N2" s="12"/>
      <c r="O2" s="12"/>
      <c r="P2" s="12"/>
      <c r="Q2" s="12"/>
    </row>
    <row r="3" spans="2:17" ht="33" x14ac:dyDescent="0.3">
      <c r="B3" s="13" t="s">
        <v>68</v>
      </c>
      <c r="C3" s="1" t="s">
        <v>60</v>
      </c>
      <c r="D3" s="1">
        <v>80000</v>
      </c>
      <c r="E3" s="13" t="s">
        <v>66</v>
      </c>
      <c r="F3" s="1" t="s">
        <v>67</v>
      </c>
      <c r="G3" s="1">
        <v>77000</v>
      </c>
      <c r="H3" s="12" t="s">
        <v>82</v>
      </c>
      <c r="I3" s="1">
        <v>1</v>
      </c>
      <c r="J3" s="1">
        <v>10000</v>
      </c>
      <c r="K3" s="1"/>
      <c r="L3" s="1"/>
      <c r="M3" s="1"/>
      <c r="N3" s="1"/>
      <c r="O3" s="1"/>
      <c r="P3" s="1"/>
      <c r="Q3" s="1"/>
    </row>
    <row r="4" spans="2:17" ht="33" x14ac:dyDescent="0.3">
      <c r="B4" s="12" t="s">
        <v>61</v>
      </c>
      <c r="C4" s="1" t="s">
        <v>62</v>
      </c>
      <c r="D4" s="1">
        <v>48000</v>
      </c>
      <c r="E4" s="13" t="s">
        <v>69</v>
      </c>
      <c r="F4" s="1" t="s">
        <v>70</v>
      </c>
      <c r="G4" s="1">
        <v>47670</v>
      </c>
      <c r="H4" s="17" t="s">
        <v>83</v>
      </c>
      <c r="I4" s="1">
        <v>11</v>
      </c>
      <c r="J4" s="1">
        <v>15600</v>
      </c>
      <c r="K4" s="1"/>
      <c r="L4" s="1"/>
      <c r="M4" s="1"/>
      <c r="N4" s="1"/>
      <c r="O4" s="1"/>
      <c r="P4" s="1"/>
      <c r="Q4" s="1"/>
    </row>
    <row r="5" spans="2:17" x14ac:dyDescent="0.3">
      <c r="B5" s="12" t="s">
        <v>63</v>
      </c>
      <c r="C5" s="1" t="s">
        <v>64</v>
      </c>
      <c r="D5" s="1">
        <v>96000</v>
      </c>
      <c r="E5" s="12" t="s">
        <v>71</v>
      </c>
      <c r="F5" s="1" t="s">
        <v>74</v>
      </c>
      <c r="G5" s="1">
        <v>27311</v>
      </c>
      <c r="H5" s="12" t="s">
        <v>84</v>
      </c>
      <c r="I5" s="1"/>
      <c r="J5" s="1">
        <v>164500</v>
      </c>
      <c r="K5" s="1"/>
      <c r="L5" s="1"/>
      <c r="M5" s="1"/>
      <c r="N5" s="1"/>
      <c r="O5" s="1"/>
      <c r="P5" s="1"/>
      <c r="Q5" s="1"/>
    </row>
    <row r="6" spans="2:17" x14ac:dyDescent="0.3">
      <c r="B6" s="12"/>
      <c r="C6" s="1"/>
      <c r="D6" s="1"/>
      <c r="E6" s="26" t="s">
        <v>72</v>
      </c>
      <c r="F6" s="29" t="s">
        <v>73</v>
      </c>
      <c r="G6" s="32">
        <v>-42493</v>
      </c>
      <c r="H6" s="35" t="s">
        <v>85</v>
      </c>
      <c r="I6" s="1" t="s">
        <v>86</v>
      </c>
      <c r="J6" s="1">
        <v>102000</v>
      </c>
      <c r="K6" s="1"/>
      <c r="L6" s="1"/>
      <c r="M6" s="1"/>
      <c r="N6" s="1"/>
      <c r="O6" s="1"/>
      <c r="P6" s="1"/>
      <c r="Q6" s="1"/>
    </row>
    <row r="7" spans="2:17" ht="33" customHeight="1" x14ac:dyDescent="0.3">
      <c r="B7" s="12"/>
      <c r="C7" s="1"/>
      <c r="D7" s="1"/>
      <c r="E7" s="27"/>
      <c r="F7" s="30"/>
      <c r="G7" s="33"/>
      <c r="H7" s="36"/>
      <c r="I7" s="1" t="s">
        <v>87</v>
      </c>
      <c r="J7" s="25">
        <v>207000</v>
      </c>
      <c r="K7" s="1"/>
      <c r="L7" s="1"/>
      <c r="M7" s="1"/>
      <c r="N7" s="1"/>
      <c r="O7" s="1"/>
      <c r="P7" s="1"/>
      <c r="Q7" s="1"/>
    </row>
    <row r="8" spans="2:17" x14ac:dyDescent="0.3">
      <c r="B8" s="12"/>
      <c r="C8" s="1"/>
      <c r="D8" s="1"/>
      <c r="E8" s="27"/>
      <c r="F8" s="30"/>
      <c r="G8" s="33"/>
      <c r="H8" s="36"/>
      <c r="I8" s="1" t="s">
        <v>88</v>
      </c>
      <c r="J8" s="1">
        <v>103000</v>
      </c>
      <c r="K8" s="1"/>
      <c r="L8" s="1"/>
      <c r="M8" s="1"/>
      <c r="N8" s="1"/>
      <c r="O8" s="1"/>
      <c r="P8" s="1"/>
      <c r="Q8" s="1"/>
    </row>
    <row r="9" spans="2:17" x14ac:dyDescent="0.3">
      <c r="B9" s="12"/>
      <c r="C9" s="1"/>
      <c r="D9" s="1"/>
      <c r="E9" s="27"/>
      <c r="F9" s="30"/>
      <c r="G9" s="33"/>
      <c r="H9" s="36"/>
      <c r="I9" s="1" t="s">
        <v>89</v>
      </c>
      <c r="J9" s="1"/>
      <c r="K9" s="1"/>
      <c r="L9" s="1"/>
      <c r="M9" s="1"/>
      <c r="N9" s="1"/>
      <c r="O9" s="1"/>
      <c r="P9" s="1"/>
      <c r="Q9" s="1"/>
    </row>
    <row r="10" spans="2:17" x14ac:dyDescent="0.3">
      <c r="B10" s="12"/>
      <c r="C10" s="1"/>
      <c r="D10" s="1"/>
      <c r="E10" s="27"/>
      <c r="F10" s="30"/>
      <c r="G10" s="33"/>
      <c r="H10" s="36"/>
      <c r="I10" s="1" t="s">
        <v>90</v>
      </c>
      <c r="J10" s="1"/>
      <c r="K10" s="1"/>
      <c r="L10" s="1"/>
      <c r="M10" s="1"/>
      <c r="N10" s="1"/>
      <c r="O10" s="1"/>
      <c r="P10" s="1"/>
      <c r="Q10" s="1"/>
    </row>
    <row r="11" spans="2:17" x14ac:dyDescent="0.3">
      <c r="B11" s="12"/>
      <c r="C11" s="1"/>
      <c r="D11" s="1"/>
      <c r="E11" s="28"/>
      <c r="F11" s="31"/>
      <c r="G11" s="34"/>
      <c r="H11" s="37"/>
      <c r="I11" s="25" t="s">
        <v>91</v>
      </c>
      <c r="J11" s="1"/>
      <c r="K11" s="1"/>
      <c r="L11" s="1"/>
      <c r="M11" s="1"/>
      <c r="N11" s="1"/>
      <c r="O11" s="1"/>
      <c r="P11" s="1"/>
      <c r="Q11" s="1"/>
    </row>
    <row r="12" spans="2:17" ht="33" x14ac:dyDescent="0.3">
      <c r="B12" s="12"/>
      <c r="C12" s="1"/>
      <c r="D12" s="1"/>
      <c r="E12" s="13" t="s">
        <v>75</v>
      </c>
      <c r="F12" s="1" t="s">
        <v>76</v>
      </c>
      <c r="G12" s="1">
        <v>5830</v>
      </c>
      <c r="H12" s="12"/>
      <c r="I12" s="1"/>
      <c r="J12" s="1"/>
      <c r="K12" s="1"/>
      <c r="L12" s="1"/>
      <c r="M12" s="1"/>
      <c r="N12" s="1"/>
      <c r="O12" s="1"/>
      <c r="P12" s="1"/>
      <c r="Q12" s="1"/>
    </row>
    <row r="13" spans="2:17" ht="33" x14ac:dyDescent="0.3">
      <c r="B13" s="12"/>
      <c r="C13" s="1"/>
      <c r="D13" s="1"/>
      <c r="E13" s="13" t="s">
        <v>79</v>
      </c>
      <c r="F13" s="1" t="s">
        <v>80</v>
      </c>
      <c r="G13" s="1">
        <v>78000</v>
      </c>
      <c r="H13" s="12"/>
      <c r="I13" s="1"/>
      <c r="J13" s="1"/>
      <c r="K13" s="1"/>
      <c r="L13" s="1"/>
      <c r="M13" s="1"/>
      <c r="N13" s="1"/>
      <c r="O13" s="1"/>
      <c r="P13" s="1"/>
      <c r="Q13" s="1"/>
    </row>
    <row r="14" spans="2:17" x14ac:dyDescent="0.3">
      <c r="B14" s="12"/>
      <c r="C14" s="1"/>
      <c r="D14" s="1"/>
      <c r="E14" s="12" t="s">
        <v>77</v>
      </c>
      <c r="F14" s="1"/>
      <c r="G14" s="1">
        <v>25000</v>
      </c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x14ac:dyDescent="0.3">
      <c r="B15" s="12"/>
      <c r="C15" s="1"/>
      <c r="D15" s="1"/>
      <c r="E15" s="12" t="s">
        <v>78</v>
      </c>
      <c r="F15" s="1"/>
      <c r="G15" s="1">
        <v>47500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7" x14ac:dyDescent="0.3">
      <c r="B16" s="12"/>
      <c r="C16" s="1"/>
      <c r="D16" s="1">
        <f>SUM(D3:D7)</f>
        <v>224000</v>
      </c>
      <c r="E16" s="16"/>
      <c r="F16" s="1"/>
      <c r="G16" s="1">
        <f>SUM(G3:G15)</f>
        <v>265818</v>
      </c>
      <c r="H16" s="1"/>
      <c r="I16" s="1"/>
      <c r="J16" s="1">
        <f>SUM(J3:J15)</f>
        <v>602100</v>
      </c>
      <c r="K16" s="1"/>
      <c r="L16" s="1"/>
      <c r="M16" s="1"/>
      <c r="N16" s="1"/>
      <c r="O16" s="1"/>
      <c r="P16" s="1"/>
      <c r="Q16" s="1"/>
    </row>
  </sheetData>
  <mergeCells count="6">
    <mergeCell ref="H6:H11"/>
    <mergeCell ref="C2:D2"/>
    <mergeCell ref="F2:G2"/>
    <mergeCell ref="E6:E11"/>
    <mergeCell ref="F6:F11"/>
    <mergeCell ref="G6:G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공모주투자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재열</dc:creator>
  <cp:lastModifiedBy>solomon02</cp:lastModifiedBy>
  <dcterms:created xsi:type="dcterms:W3CDTF">2021-01-02T03:13:57Z</dcterms:created>
  <dcterms:modified xsi:type="dcterms:W3CDTF">2021-03-18T01:33:39Z</dcterms:modified>
</cp:coreProperties>
</file>