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Sheet1!$A$1:$O$42</definedName>
  </definedNames>
  <calcPr calcId="124519"/>
</workbook>
</file>

<file path=xl/calcChain.xml><?xml version="1.0" encoding="utf-8"?>
<calcChain xmlns="http://schemas.openxmlformats.org/spreadsheetml/2006/main">
  <c r="J39" i="1"/>
  <c r="J38"/>
  <c r="J37"/>
  <c r="J36"/>
  <c r="J35"/>
  <c r="J34"/>
  <c r="J33"/>
  <c r="J32"/>
  <c r="J31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H39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40"/>
  <c r="M37"/>
  <c r="M38"/>
  <c r="M39"/>
  <c r="M40"/>
  <c r="L37"/>
  <c r="L38"/>
  <c r="L39"/>
  <c r="L40"/>
  <c r="I41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"/>
  <c r="K5"/>
  <c r="K6"/>
  <c r="K7"/>
  <c r="K8"/>
  <c r="K3"/>
  <c r="K9"/>
  <c r="K10"/>
  <c r="K11"/>
  <c r="K12"/>
  <c r="K13"/>
  <c r="K14"/>
  <c r="K15"/>
  <c r="K16"/>
  <c r="K17"/>
  <c r="K18"/>
  <c r="K19"/>
  <c r="K20"/>
  <c r="J40"/>
  <c r="L3"/>
  <c r="J41" l="1"/>
  <c r="N41" s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C41"/>
  <c r="L41" l="1"/>
  <c r="M41"/>
  <c r="D41"/>
  <c r="E41"/>
  <c r="F41"/>
  <c r="G41"/>
  <c r="H41" l="1"/>
  <c r="K41"/>
  <c r="N39"/>
  <c r="N40" l="1"/>
  <c r="O41"/>
</calcChain>
</file>

<file path=xl/sharedStrings.xml><?xml version="1.0" encoding="utf-8"?>
<sst xmlns="http://schemas.openxmlformats.org/spreadsheetml/2006/main" count="67" uniqueCount="67">
  <si>
    <t>序号</t>
    <phoneticPr fontId="1" type="noConversion"/>
  </si>
  <si>
    <t>部门</t>
    <phoneticPr fontId="3" type="noConversion"/>
  </si>
  <si>
    <t>提成总额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</si>
  <si>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</si>
  <si>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</si>
  <si>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</si>
  <si>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</si>
  <si>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</si>
  <si>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</si>
  <si>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</si>
  <si>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</si>
  <si>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</si>
  <si>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</si>
  <si>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</si>
  <si>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</si>
  <si>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</si>
  <si>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</si>
  <si>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</si>
  <si>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</si>
  <si>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</si>
  <si>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</si>
  <si>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海员</t>
    <phoneticPr fontId="1" type="noConversion"/>
  </si>
  <si>
    <t>华苑</t>
    <phoneticPr fontId="1" type="noConversion"/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</si>
  <si>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</si>
  <si>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</si>
  <si>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</si>
  <si>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</si>
  <si>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</si>
  <si>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</si>
  <si>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</si>
  <si>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</si>
  <si>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</si>
  <si>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</si>
  <si>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</si>
  <si>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</si>
  <si>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</si>
  <si>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</si>
  <si>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</si>
  <si>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</si>
  <si>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</si>
  <si>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</si>
  <si>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</si>
  <si>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</si>
  <si>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</si>
  <si>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</si>
  <si>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增值部邹玉志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</si>
  <si>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</si>
  <si>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</si>
  <si>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</si>
  <si>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提成30%</t>
    <phoneticPr fontId="3" type="noConversion"/>
  </si>
  <si>
    <t>总金额</t>
    <phoneticPr fontId="1" type="noConversion"/>
  </si>
  <si>
    <t>合计金额</t>
    <phoneticPr fontId="1" type="noConversion"/>
  </si>
  <si>
    <t>门店销售金额</t>
    <phoneticPr fontId="1" type="noConversion"/>
  </si>
  <si>
    <t>张家湾</t>
  </si>
  <si>
    <t>江夏</t>
  </si>
  <si>
    <t>备注</t>
    <phoneticPr fontId="3" type="noConversion"/>
  </si>
  <si>
    <t>八月份保险销售提成表</t>
    <phoneticPr fontId="1" type="noConversion"/>
  </si>
  <si>
    <t>梅沙20元3个，40元1个</t>
    <phoneticPr fontId="3" type="noConversion"/>
  </si>
  <si>
    <t>欧阳中元</t>
  </si>
  <si>
    <t>100元1个</t>
    <phoneticPr fontId="3" type="noConversion"/>
  </si>
  <si>
    <t>门店20元35个</t>
    <phoneticPr fontId="3" type="noConversion"/>
  </si>
  <si>
    <t>赵宋武/彭莉、丁三伙/彭莉</t>
    <phoneticPr fontId="3" type="noConversion"/>
  </si>
  <si>
    <t>黄琦20元1个</t>
    <phoneticPr fontId="3" type="noConversion"/>
  </si>
  <si>
    <t>何泽星20元11份</t>
    <phoneticPr fontId="3" type="noConversion"/>
  </si>
  <si>
    <t>20元杨攸敏1个，何作莲1个，60元王琪1 个</t>
    <phoneticPr fontId="3" type="noConversion"/>
  </si>
  <si>
    <t>陈菲20元1 付继文20元1</t>
    <phoneticPr fontId="3" type="noConversion"/>
  </si>
  <si>
    <t>3000元保险1份</t>
    <phoneticPr fontId="3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</si>
</sst>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gray0625">
        <bgColor theme="0"/>
      </patternFill>
    </fill>
    <fill>
      <gradientFill degree="90">
        <stop position="0">
          <color rgb="FFFFC000"/>
        </stop>
        <stop position="1">
          <color theme="0"/>
        </stop>
      </gradient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6" fontId="5" fillId="5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7" fontId="5" fillId="7" borderId="1" xfId="0" applyNumberFormat="1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5" fillId="9" borderId="1" xfId="0" applyNumberFormat="1" applyFont="1" applyFill="1" applyBorder="1" applyAlignment="1">
      <alignment horizontal="center" vertical="center"/>
    </xf>
    <xf numFmtId="176" fontId="5" fillId="1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5"/>
  <sheetViews>
    <sheetView tabSelected="1" workbookViewId="0">
      <selection activeCell="I25" sqref="I25"/>
    </sheetView>
  </sheetViews>
  <sheetFormatPr defaultRowHeight="13.5"/>
  <cols>
    <col min="1" max="1" width="10.25" customWidth="1"/>
    <col min="2" max="2" width="14.125" customWidth="1"/>
    <col min="3" max="3" width="9.25" customWidth="1"/>
    <col min="4" max="4" width="8.75" customWidth="1"/>
    <col min="5" max="5" width="9.5" customWidth="1"/>
    <col min="6" max="7" width="9.125" customWidth="1"/>
    <col min="8" max="8" width="13" customWidth="1"/>
    <col min="9" max="9" width="13.625" customWidth="1"/>
    <col min="10" max="10" width="11.75" customWidth="1"/>
    <col min="11" max="11" width="12.5" customWidth="1"/>
    <col min="12" max="12" width="13.125" customWidth="1"/>
    <col min="13" max="13" width="12.875" customWidth="1"/>
    <col min="14" max="14" width="10.75" customWidth="1"/>
    <col min="15" max="15" width="15.25" customWidth="1"/>
    <col min="16" max="16" width="39.375" style="1" customWidth="1"/>
    <col min="19" max="19" width="10.5" bestFit="1" customWidth="1"/>
  </cols>
  <sheetData>
    <row r="1" spans="1:16" ht="27" customHeight="1">
      <c r="A1" s="27" t="s">
        <v>56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6" s="3" customFormat="1" ht="37.5" customHeight="1">
      <c r="A2" s="11" t="s">
        <v>0</v>
      </c>
      <c r="B2" s="11" t="s">
        <v>1</v>
      </c>
      <c r="C2" s="12" t="s">
        <v>32</v>
      </c>
      <c r="D2" s="12" t="s">
        <v>17</v>
      </c>
      <c r="E2" s="12" t="s">
        <v>18</v>
      </c>
      <c r="F2" s="12" t="s">
        <v>19</v>
      </c>
      <c r="G2" s="12" t="s">
        <v>20</v>
      </c>
      <c r="H2" s="12" t="s">
        <v>51</v>
      </c>
      <c r="I2" s="12" t="s">
        <v>52</v>
      </c>
      <c r="J2" s="12" t="s">
        <v>50</v>
      </c>
      <c r="K2" s="12" t="s">
        <v>49</v>
      </c>
      <c r="L2" s="12" t="s">
        <v>47</v>
      </c>
      <c r="M2" s="12" t="s">
        <v>48</v>
      </c>
      <c r="N2" s="12" t="s">
        <v>16</v>
      </c>
      <c r="O2" s="12" t="s">
        <v>2</v>
      </c>
      <c r="P2" s="12" t="s">
        <v>55</v>
      </c>
    </row>
    <row r="3" spans="1:16" s="3" customFormat="1" ht="14.1" customHeight="1">
      <c r="A3" s="21">
        <v>1</v>
      </c>
      <c r="B3" s="19">
        <v>101</v>
      </c>
      <c r="C3">
        <v>0</v>
      </c>
      <c r="D3">
        <v>0</v>
      </c>
      <c r="E3" s="4">
        <v>0</v>
      </c>
      <c r="F3" s="4">
        <v>0</v>
      </c>
      <c r="G3" s="4">
        <v>0</v>
      </c>
      <c r="H3" s="23">
        <f t="shared" ref="H3:H40" si="0">C3*20+D3*40+E3*60+F3*100+G3*300</f>
        <v>0</v>
      </c>
      <c r="I3" s="4">
        <v>100</v>
      </c>
      <c r="J3" s="33">
        <f>SUM(H3+I3)</f>
        <v>100</v>
      </c>
      <c r="K3" s="5">
        <f>I3*0.3</f>
        <v>30</v>
      </c>
      <c r="L3" s="5">
        <f>(C3*20+D3*40+E3*60+F3*100+G3*300)*0.15</f>
        <v>0</v>
      </c>
      <c r="M3" s="5">
        <f>(C3*20+D3*40+E3*60+F3*100+G3*300)*0.15</f>
        <v>0</v>
      </c>
      <c r="N3" s="4"/>
      <c r="O3" s="4"/>
      <c r="P3" s="17" t="s">
        <v>57</v>
      </c>
    </row>
    <row r="4" spans="1:16" s="3" customFormat="1" ht="14.1" customHeight="1">
      <c r="A4" s="21">
        <v>2</v>
      </c>
      <c r="B4" s="19" t="s">
        <v>4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23">
        <f t="shared" si="0"/>
        <v>0</v>
      </c>
      <c r="I4" s="4"/>
      <c r="J4" s="15">
        <f t="shared" ref="J4:J39" si="1">SUM(H4+I4)</f>
        <v>0</v>
      </c>
      <c r="K4" s="5">
        <f t="shared" ref="K4:K8" si="2">I4*0.3</f>
        <v>0</v>
      </c>
      <c r="L4" s="5">
        <f t="shared" ref="L4:L40" si="3">(C4*20+D4*40+E4*60+F4*100+G4*300)*0.15</f>
        <v>0</v>
      </c>
      <c r="M4" s="5">
        <f t="shared" ref="M4:M40" si="4">(C4*20+D4*40+E4*60+F4*100+G4*300)*0.15</f>
        <v>0</v>
      </c>
      <c r="N4" s="6"/>
      <c r="O4" s="4"/>
      <c r="P4" s="4"/>
    </row>
    <row r="5" spans="1:16" s="3" customFormat="1" ht="14.1" customHeight="1">
      <c r="A5" s="21">
        <v>3</v>
      </c>
      <c r="B5" s="19" t="s">
        <v>5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23">
        <f t="shared" si="0"/>
        <v>0</v>
      </c>
      <c r="I5" s="4"/>
      <c r="J5" s="15">
        <f t="shared" si="1"/>
        <v>0</v>
      </c>
      <c r="K5" s="5">
        <f t="shared" si="2"/>
        <v>0</v>
      </c>
      <c r="L5" s="5">
        <f t="shared" si="3"/>
        <v>0</v>
      </c>
      <c r="M5" s="5">
        <f t="shared" si="4"/>
        <v>0</v>
      </c>
      <c r="N5" s="6"/>
      <c r="O5" s="4"/>
      <c r="P5" s="4"/>
    </row>
    <row r="6" spans="1:16" s="3" customFormat="1" ht="14.1" customHeight="1">
      <c r="A6" s="21">
        <v>4</v>
      </c>
      <c r="B6" s="19" t="s">
        <v>33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23">
        <f t="shared" si="0"/>
        <v>0</v>
      </c>
      <c r="I6" s="4"/>
      <c r="J6" s="34">
        <f t="shared" si="1"/>
        <v>0</v>
      </c>
      <c r="K6" s="5">
        <f t="shared" si="2"/>
        <v>0</v>
      </c>
      <c r="L6" s="5">
        <f t="shared" si="3"/>
        <v>0</v>
      </c>
      <c r="M6" s="5">
        <f t="shared" si="4"/>
        <v>0</v>
      </c>
      <c r="N6" s="6"/>
      <c r="O6" s="4"/>
      <c r="P6" s="4" t="s">
        <v>58</v>
      </c>
    </row>
    <row r="7" spans="1:16" s="3" customFormat="1" ht="14.1" customHeight="1">
      <c r="A7" s="21">
        <v>5</v>
      </c>
      <c r="B7" s="19" t="s">
        <v>6</v>
      </c>
      <c r="C7" s="4">
        <v>28</v>
      </c>
      <c r="D7" s="4">
        <v>4</v>
      </c>
      <c r="E7" s="4">
        <v>0</v>
      </c>
      <c r="F7" s="4">
        <v>0</v>
      </c>
      <c r="G7" s="4">
        <v>0</v>
      </c>
      <c r="H7" s="23">
        <f t="shared" si="0"/>
        <v>720</v>
      </c>
      <c r="I7" s="4">
        <v>100</v>
      </c>
      <c r="J7" s="33">
        <f t="shared" si="1"/>
        <v>820</v>
      </c>
      <c r="K7" s="5">
        <f t="shared" si="2"/>
        <v>30</v>
      </c>
      <c r="L7" s="5">
        <f t="shared" si="3"/>
        <v>108</v>
      </c>
      <c r="M7" s="5">
        <f t="shared" si="4"/>
        <v>108</v>
      </c>
      <c r="N7" s="4"/>
      <c r="O7" s="4"/>
      <c r="P7" s="4" t="s">
        <v>59</v>
      </c>
    </row>
    <row r="8" spans="1:16" s="3" customFormat="1" ht="14.1" customHeight="1">
      <c r="A8" s="21">
        <v>6</v>
      </c>
      <c r="B8" s="19" t="s">
        <v>34</v>
      </c>
      <c r="C8" s="4">
        <v>33</v>
      </c>
      <c r="D8" s="4">
        <v>0</v>
      </c>
      <c r="E8" s="4">
        <v>0</v>
      </c>
      <c r="F8" s="4">
        <v>0</v>
      </c>
      <c r="G8" s="4">
        <v>0</v>
      </c>
      <c r="H8" s="23">
        <f t="shared" si="0"/>
        <v>660</v>
      </c>
      <c r="I8" s="4"/>
      <c r="J8" s="33">
        <f t="shared" si="1"/>
        <v>660</v>
      </c>
      <c r="K8" s="5">
        <f t="shared" si="2"/>
        <v>0</v>
      </c>
      <c r="L8" s="5">
        <f t="shared" si="3"/>
        <v>99</v>
      </c>
      <c r="M8" s="5">
        <f t="shared" si="4"/>
        <v>99</v>
      </c>
      <c r="N8" s="4"/>
      <c r="O8" s="4"/>
      <c r="P8" s="4"/>
    </row>
    <row r="9" spans="1:16" s="3" customFormat="1" ht="14.1" customHeight="1">
      <c r="A9" s="21">
        <v>7</v>
      </c>
      <c r="B9" s="19" t="s">
        <v>35</v>
      </c>
      <c r="C9" s="4">
        <v>1</v>
      </c>
      <c r="D9" s="4">
        <v>0</v>
      </c>
      <c r="E9" s="4">
        <v>0</v>
      </c>
      <c r="F9" s="4">
        <v>0</v>
      </c>
      <c r="G9" s="4">
        <v>0</v>
      </c>
      <c r="H9" s="23">
        <f t="shared" si="0"/>
        <v>20</v>
      </c>
      <c r="I9" s="4">
        <v>700</v>
      </c>
      <c r="J9" s="18">
        <f t="shared" si="1"/>
        <v>720</v>
      </c>
      <c r="K9" s="5">
        <f t="shared" ref="K9:K40" si="5">I9*0.3</f>
        <v>210</v>
      </c>
      <c r="L9" s="5">
        <f t="shared" si="3"/>
        <v>3</v>
      </c>
      <c r="M9" s="5">
        <f t="shared" si="4"/>
        <v>3</v>
      </c>
      <c r="N9" s="4"/>
      <c r="O9" s="4"/>
      <c r="P9" s="4" t="s">
        <v>60</v>
      </c>
    </row>
    <row r="10" spans="1:16" s="3" customFormat="1" ht="14.1" customHeight="1">
      <c r="A10" s="21">
        <v>8</v>
      </c>
      <c r="B10" s="19" t="s">
        <v>36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23">
        <f t="shared" si="0"/>
        <v>0</v>
      </c>
      <c r="I10" s="4"/>
      <c r="J10" s="33">
        <f t="shared" si="1"/>
        <v>0</v>
      </c>
      <c r="K10" s="5">
        <f t="shared" si="5"/>
        <v>0</v>
      </c>
      <c r="L10" s="5">
        <f t="shared" si="3"/>
        <v>0</v>
      </c>
      <c r="M10" s="5">
        <f t="shared" si="4"/>
        <v>0</v>
      </c>
      <c r="N10" s="4"/>
      <c r="O10" s="4"/>
      <c r="P10" s="4" t="s">
        <v>61</v>
      </c>
    </row>
    <row r="11" spans="1:16" s="3" customFormat="1" ht="14.1" customHeight="1">
      <c r="A11" s="21">
        <v>9</v>
      </c>
      <c r="B11" s="19" t="s">
        <v>37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23">
        <f t="shared" si="0"/>
        <v>0</v>
      </c>
      <c r="I11" s="4"/>
      <c r="J11" s="15">
        <f t="shared" si="1"/>
        <v>0</v>
      </c>
      <c r="K11" s="5">
        <f t="shared" si="5"/>
        <v>0</v>
      </c>
      <c r="L11" s="5">
        <f t="shared" si="3"/>
        <v>0</v>
      </c>
      <c r="M11" s="5">
        <f t="shared" si="4"/>
        <v>0</v>
      </c>
      <c r="N11" s="6"/>
      <c r="O11" s="4"/>
      <c r="P11" s="4"/>
    </row>
    <row r="12" spans="1:16" s="3" customFormat="1" ht="14.1" customHeight="1">
      <c r="A12" s="21">
        <v>10</v>
      </c>
      <c r="B12" s="19" t="s">
        <v>38</v>
      </c>
      <c r="C12" s="4">
        <v>1</v>
      </c>
      <c r="D12" s="4">
        <v>0</v>
      </c>
      <c r="E12" s="4">
        <v>0</v>
      </c>
      <c r="F12" s="4">
        <v>0</v>
      </c>
      <c r="G12" s="4">
        <v>0</v>
      </c>
      <c r="H12" s="23">
        <f t="shared" si="0"/>
        <v>20</v>
      </c>
      <c r="I12" s="4">
        <v>20</v>
      </c>
      <c r="J12" s="18">
        <f t="shared" si="1"/>
        <v>40</v>
      </c>
      <c r="K12" s="5">
        <f t="shared" si="5"/>
        <v>6</v>
      </c>
      <c r="L12" s="5">
        <f t="shared" si="3"/>
        <v>3</v>
      </c>
      <c r="M12" s="5">
        <f t="shared" si="4"/>
        <v>3</v>
      </c>
      <c r="N12" s="6"/>
      <c r="O12" s="4"/>
      <c r="P12" s="4" t="s">
        <v>62</v>
      </c>
    </row>
    <row r="13" spans="1:16" s="3" customFormat="1" ht="14.1" customHeight="1">
      <c r="A13" s="21">
        <v>11</v>
      </c>
      <c r="B13" s="19" t="s">
        <v>7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23">
        <f t="shared" si="0"/>
        <v>0</v>
      </c>
      <c r="I13" s="4"/>
      <c r="J13" s="15">
        <f t="shared" si="1"/>
        <v>0</v>
      </c>
      <c r="K13" s="5">
        <f t="shared" si="5"/>
        <v>0</v>
      </c>
      <c r="L13" s="5">
        <f t="shared" si="3"/>
        <v>0</v>
      </c>
      <c r="M13" s="5">
        <f t="shared" si="4"/>
        <v>0</v>
      </c>
      <c r="N13" s="6"/>
      <c r="O13" s="4"/>
      <c r="P13" s="4"/>
    </row>
    <row r="14" spans="1:16" s="3" customFormat="1" ht="14.1" customHeight="1">
      <c r="A14" s="21">
        <v>12</v>
      </c>
      <c r="B14" s="19" t="s">
        <v>39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23">
        <f t="shared" si="0"/>
        <v>0</v>
      </c>
      <c r="I14" s="4"/>
      <c r="J14" s="13">
        <f t="shared" si="1"/>
        <v>0</v>
      </c>
      <c r="K14" s="5">
        <f t="shared" si="5"/>
        <v>0</v>
      </c>
      <c r="L14" s="5">
        <f t="shared" si="3"/>
        <v>0</v>
      </c>
      <c r="M14" s="5">
        <f t="shared" si="4"/>
        <v>0</v>
      </c>
      <c r="N14" s="6"/>
      <c r="O14" s="4"/>
      <c r="P14" s="4"/>
    </row>
    <row r="15" spans="1:16" s="3" customFormat="1" ht="14.1" customHeight="1">
      <c r="A15" s="21">
        <v>13</v>
      </c>
      <c r="B15" s="19" t="s">
        <v>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23">
        <f t="shared" si="0"/>
        <v>0</v>
      </c>
      <c r="I15" s="4"/>
      <c r="J15" s="18">
        <f t="shared" si="1"/>
        <v>0</v>
      </c>
      <c r="K15" s="5">
        <f t="shared" si="5"/>
        <v>0</v>
      </c>
      <c r="L15" s="5">
        <f t="shared" si="3"/>
        <v>0</v>
      </c>
      <c r="M15" s="5">
        <f t="shared" si="4"/>
        <v>0</v>
      </c>
      <c r="N15" s="6"/>
      <c r="O15" s="4"/>
      <c r="P15" s="4"/>
    </row>
    <row r="16" spans="1:16" s="3" customFormat="1" ht="14.1" customHeight="1">
      <c r="A16" s="21">
        <v>14</v>
      </c>
      <c r="B16" s="19" t="s">
        <v>21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23">
        <f t="shared" si="0"/>
        <v>0</v>
      </c>
      <c r="I16" s="4"/>
      <c r="J16" s="15">
        <f t="shared" si="1"/>
        <v>0</v>
      </c>
      <c r="K16" s="5">
        <f t="shared" si="5"/>
        <v>0</v>
      </c>
      <c r="L16" s="5">
        <f t="shared" si="3"/>
        <v>0</v>
      </c>
      <c r="M16" s="5">
        <f t="shared" si="4"/>
        <v>0</v>
      </c>
      <c r="N16" s="6"/>
      <c r="O16" s="4"/>
      <c r="P16" s="4"/>
    </row>
    <row r="17" spans="1:16" s="3" customFormat="1" ht="14.1" customHeight="1">
      <c r="A17" s="21">
        <v>15</v>
      </c>
      <c r="B17" s="19" t="s">
        <v>22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23">
        <f t="shared" si="0"/>
        <v>0</v>
      </c>
      <c r="I17" s="4"/>
      <c r="J17" s="15">
        <f t="shared" si="1"/>
        <v>0</v>
      </c>
      <c r="K17" s="5">
        <f t="shared" si="5"/>
        <v>0</v>
      </c>
      <c r="L17" s="5">
        <f t="shared" si="3"/>
        <v>0</v>
      </c>
      <c r="M17" s="5">
        <f t="shared" si="4"/>
        <v>0</v>
      </c>
      <c r="N17" s="6"/>
      <c r="O17" s="4"/>
      <c r="P17" s="4"/>
    </row>
    <row r="18" spans="1:16" s="3" customFormat="1" ht="14.1" customHeight="1">
      <c r="A18" s="21">
        <v>16</v>
      </c>
      <c r="B18" s="19" t="s">
        <v>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23">
        <f t="shared" si="0"/>
        <v>0</v>
      </c>
      <c r="I18" s="4">
        <v>220</v>
      </c>
      <c r="J18" s="18">
        <f t="shared" si="1"/>
        <v>220</v>
      </c>
      <c r="K18" s="5">
        <f t="shared" si="5"/>
        <v>66</v>
      </c>
      <c r="L18" s="5">
        <f t="shared" si="3"/>
        <v>0</v>
      </c>
      <c r="M18" s="5">
        <f t="shared" si="4"/>
        <v>0</v>
      </c>
      <c r="N18" s="6"/>
      <c r="O18" s="4"/>
      <c r="P18" s="4" t="s">
        <v>63</v>
      </c>
    </row>
    <row r="19" spans="1:16" s="3" customFormat="1" ht="14.1" customHeight="1">
      <c r="A19" s="21">
        <v>17</v>
      </c>
      <c r="B19" s="19" t="s">
        <v>40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23">
        <f t="shared" si="0"/>
        <v>0</v>
      </c>
      <c r="I19" s="4"/>
      <c r="J19" s="15">
        <f t="shared" si="1"/>
        <v>0</v>
      </c>
      <c r="K19" s="5">
        <f t="shared" si="5"/>
        <v>0</v>
      </c>
      <c r="L19" s="5">
        <f t="shared" si="3"/>
        <v>0</v>
      </c>
      <c r="M19" s="5">
        <f t="shared" si="4"/>
        <v>0</v>
      </c>
      <c r="N19" s="6"/>
      <c r="O19" s="4"/>
      <c r="P19" s="4"/>
    </row>
    <row r="20" spans="1:16" s="3" customFormat="1" ht="14.1" customHeight="1">
      <c r="A20" s="21">
        <v>18</v>
      </c>
      <c r="B20" s="19" t="s">
        <v>41</v>
      </c>
      <c r="C20" s="4">
        <v>1</v>
      </c>
      <c r="D20" s="4">
        <v>0</v>
      </c>
      <c r="E20" s="4">
        <v>0</v>
      </c>
      <c r="F20" s="4">
        <v>0</v>
      </c>
      <c r="G20" s="4">
        <v>0</v>
      </c>
      <c r="H20" s="23">
        <f t="shared" si="0"/>
        <v>20</v>
      </c>
      <c r="I20" s="4"/>
      <c r="J20" s="33">
        <f t="shared" si="1"/>
        <v>20</v>
      </c>
      <c r="K20" s="5">
        <f t="shared" si="5"/>
        <v>0</v>
      </c>
      <c r="L20" s="5">
        <f t="shared" si="3"/>
        <v>3</v>
      </c>
      <c r="M20" s="5">
        <f t="shared" si="4"/>
        <v>3</v>
      </c>
      <c r="N20" s="6"/>
      <c r="O20" s="4"/>
      <c r="P20" s="4"/>
    </row>
    <row r="21" spans="1:16" s="3" customFormat="1" ht="14.1" customHeight="1">
      <c r="A21" s="21">
        <v>19</v>
      </c>
      <c r="B21" s="19" t="s">
        <v>10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23">
        <f t="shared" si="0"/>
        <v>0</v>
      </c>
      <c r="I21" s="4"/>
      <c r="J21" s="15">
        <f t="shared" si="1"/>
        <v>0</v>
      </c>
      <c r="K21" s="5">
        <f t="shared" si="5"/>
        <v>0</v>
      </c>
      <c r="L21" s="5">
        <f t="shared" si="3"/>
        <v>0</v>
      </c>
      <c r="M21" s="5">
        <f t="shared" si="4"/>
        <v>0</v>
      </c>
      <c r="N21" s="6"/>
      <c r="O21" s="4"/>
      <c r="P21" s="4"/>
    </row>
    <row r="22" spans="1:16" s="3" customFormat="1" ht="14.1" customHeight="1">
      <c r="A22" s="21">
        <v>20</v>
      </c>
      <c r="B22" s="19" t="s">
        <v>3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23">
        <f t="shared" si="0"/>
        <v>0</v>
      </c>
      <c r="I22" s="4"/>
      <c r="J22" s="15">
        <f t="shared" si="1"/>
        <v>0</v>
      </c>
      <c r="K22" s="5">
        <f t="shared" si="5"/>
        <v>0</v>
      </c>
      <c r="L22" s="5">
        <f t="shared" si="3"/>
        <v>0</v>
      </c>
      <c r="M22" s="5">
        <f t="shared" si="4"/>
        <v>0</v>
      </c>
      <c r="N22" s="6"/>
      <c r="O22" s="4"/>
      <c r="P22" s="4"/>
    </row>
    <row r="23" spans="1:16" s="3" customFormat="1" ht="14.1" customHeight="1">
      <c r="A23" s="21">
        <v>21</v>
      </c>
      <c r="B23" s="19" t="s">
        <v>11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23">
        <f t="shared" si="0"/>
        <v>0</v>
      </c>
      <c r="I23" s="4"/>
      <c r="J23" s="13">
        <f t="shared" si="1"/>
        <v>0</v>
      </c>
      <c r="K23" s="5">
        <f t="shared" si="5"/>
        <v>0</v>
      </c>
      <c r="L23" s="5">
        <f t="shared" si="3"/>
        <v>0</v>
      </c>
      <c r="M23" s="5">
        <f t="shared" si="4"/>
        <v>0</v>
      </c>
      <c r="N23" s="6"/>
      <c r="O23" s="4"/>
      <c r="P23" s="4"/>
    </row>
    <row r="24" spans="1:16" s="3" customFormat="1" ht="14.1" customHeight="1">
      <c r="A24" s="21">
        <v>22</v>
      </c>
      <c r="B24" s="19" t="s">
        <v>12</v>
      </c>
      <c r="C24" s="4">
        <v>5</v>
      </c>
      <c r="D24" s="4">
        <v>0</v>
      </c>
      <c r="E24" s="4">
        <v>0</v>
      </c>
      <c r="F24" s="4">
        <v>0</v>
      </c>
      <c r="G24" s="4">
        <v>0</v>
      </c>
      <c r="H24" s="23">
        <f t="shared" si="0"/>
        <v>100</v>
      </c>
      <c r="I24" s="4"/>
      <c r="J24" s="18">
        <f t="shared" si="1"/>
        <v>100</v>
      </c>
      <c r="K24" s="5">
        <f t="shared" si="5"/>
        <v>0</v>
      </c>
      <c r="L24" s="5">
        <f t="shared" si="3"/>
        <v>15</v>
      </c>
      <c r="M24" s="5">
        <f t="shared" si="4"/>
        <v>15</v>
      </c>
      <c r="N24" s="6"/>
      <c r="O24" s="4"/>
      <c r="P24" s="4"/>
    </row>
    <row r="25" spans="1:16" s="3" customFormat="1" ht="14.1" customHeight="1">
      <c r="A25" s="21">
        <v>23</v>
      </c>
      <c r="B25" s="19" t="s">
        <v>42</v>
      </c>
      <c r="C25" s="4">
        <v>1</v>
      </c>
      <c r="D25" s="4">
        <v>1</v>
      </c>
      <c r="E25" s="4">
        <v>0</v>
      </c>
      <c r="F25" s="4">
        <v>0</v>
      </c>
      <c r="G25" s="4">
        <v>0</v>
      </c>
      <c r="H25" s="23">
        <f t="shared" si="0"/>
        <v>60</v>
      </c>
      <c r="I25" s="4"/>
      <c r="J25" s="18">
        <f t="shared" si="1"/>
        <v>60</v>
      </c>
      <c r="K25" s="5">
        <f t="shared" si="5"/>
        <v>0</v>
      </c>
      <c r="L25" s="5">
        <f t="shared" si="3"/>
        <v>9</v>
      </c>
      <c r="M25" s="5">
        <f t="shared" si="4"/>
        <v>9</v>
      </c>
      <c r="N25" s="6"/>
      <c r="O25" s="4"/>
      <c r="P25" s="4"/>
    </row>
    <row r="26" spans="1:16" s="3" customFormat="1" ht="14.1" customHeight="1">
      <c r="A26" s="21">
        <v>24</v>
      </c>
      <c r="B26" s="19" t="s">
        <v>13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23">
        <f t="shared" si="0"/>
        <v>0</v>
      </c>
      <c r="I26" s="4"/>
      <c r="J26" s="33">
        <f t="shared" si="1"/>
        <v>0</v>
      </c>
      <c r="K26" s="5">
        <f t="shared" si="5"/>
        <v>0</v>
      </c>
      <c r="L26" s="5">
        <f t="shared" si="3"/>
        <v>0</v>
      </c>
      <c r="M26" s="5">
        <f t="shared" si="4"/>
        <v>0</v>
      </c>
      <c r="N26" s="6"/>
      <c r="O26" s="4"/>
      <c r="P26" s="4"/>
    </row>
    <row r="27" spans="1:16" s="3" customFormat="1" ht="14.1" customHeight="1">
      <c r="A27" s="21">
        <v>25</v>
      </c>
      <c r="B27" s="19" t="s">
        <v>23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23">
        <f t="shared" si="0"/>
        <v>0</v>
      </c>
      <c r="I27" s="4">
        <v>180</v>
      </c>
      <c r="J27" s="33">
        <f t="shared" si="1"/>
        <v>180</v>
      </c>
      <c r="K27" s="5">
        <f t="shared" si="5"/>
        <v>54</v>
      </c>
      <c r="L27" s="5">
        <f t="shared" si="3"/>
        <v>0</v>
      </c>
      <c r="M27" s="5">
        <f t="shared" si="4"/>
        <v>0</v>
      </c>
      <c r="N27" s="6"/>
      <c r="O27" s="4"/>
      <c r="P27" s="4" t="s">
        <v>64</v>
      </c>
    </row>
    <row r="28" spans="1:16" s="3" customFormat="1" ht="14.1" customHeight="1">
      <c r="A28" s="21">
        <v>26</v>
      </c>
      <c r="B28" s="19" t="s">
        <v>24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23">
        <f t="shared" si="0"/>
        <v>0</v>
      </c>
      <c r="I28" s="4"/>
      <c r="J28" s="15">
        <f t="shared" si="1"/>
        <v>0</v>
      </c>
      <c r="K28" s="5">
        <f t="shared" si="5"/>
        <v>0</v>
      </c>
      <c r="L28" s="5">
        <f t="shared" si="3"/>
        <v>0</v>
      </c>
      <c r="M28" s="5">
        <f t="shared" si="4"/>
        <v>0</v>
      </c>
      <c r="N28" s="6"/>
      <c r="O28" s="4"/>
      <c r="P28" s="4"/>
    </row>
    <row r="29" spans="1:16" s="3" customFormat="1" ht="14.1" customHeight="1">
      <c r="A29" s="21">
        <v>27</v>
      </c>
      <c r="B29" s="19" t="s">
        <v>25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23">
        <f t="shared" si="0"/>
        <v>0</v>
      </c>
      <c r="I29" s="4"/>
      <c r="J29" s="15">
        <f t="shared" si="1"/>
        <v>0</v>
      </c>
      <c r="K29" s="5">
        <f t="shared" si="5"/>
        <v>0</v>
      </c>
      <c r="L29" s="5">
        <f t="shared" si="3"/>
        <v>0</v>
      </c>
      <c r="M29" s="5">
        <f t="shared" si="4"/>
        <v>0</v>
      </c>
      <c r="N29" s="6"/>
      <c r="O29" s="4"/>
      <c r="P29" s="4"/>
    </row>
    <row r="30" spans="1:16" s="3" customFormat="1" ht="14.1" customHeight="1">
      <c r="A30" s="21">
        <v>28</v>
      </c>
      <c r="B30" s="19" t="s">
        <v>26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23">
        <f t="shared" si="0"/>
        <v>0</v>
      </c>
      <c r="I30" s="4"/>
      <c r="J30" s="15">
        <v>0</v>
      </c>
      <c r="K30" s="5">
        <f t="shared" si="5"/>
        <v>0</v>
      </c>
      <c r="L30" s="5">
        <f t="shared" si="3"/>
        <v>0</v>
      </c>
      <c r="M30" s="5">
        <f t="shared" si="4"/>
        <v>0</v>
      </c>
      <c r="N30" s="6"/>
      <c r="O30" s="4"/>
      <c r="P30" s="4"/>
    </row>
    <row r="31" spans="1:16" s="3" customFormat="1" ht="14.1" customHeight="1">
      <c r="A31" s="21">
        <v>29</v>
      </c>
      <c r="B31" s="19" t="s">
        <v>27</v>
      </c>
      <c r="C31" s="4">
        <v>1</v>
      </c>
      <c r="D31" s="4">
        <v>0</v>
      </c>
      <c r="E31" s="4">
        <v>0</v>
      </c>
      <c r="F31" s="4">
        <v>0</v>
      </c>
      <c r="G31" s="4">
        <v>0</v>
      </c>
      <c r="H31" s="23">
        <f t="shared" si="0"/>
        <v>20</v>
      </c>
      <c r="I31" s="16"/>
      <c r="J31" s="18">
        <f t="shared" si="1"/>
        <v>20</v>
      </c>
      <c r="K31" s="5">
        <f t="shared" si="5"/>
        <v>0</v>
      </c>
      <c r="L31" s="5">
        <f t="shared" si="3"/>
        <v>3</v>
      </c>
      <c r="M31" s="5">
        <f t="shared" si="4"/>
        <v>3</v>
      </c>
      <c r="N31" s="6"/>
      <c r="O31" s="4"/>
      <c r="P31" s="4"/>
    </row>
    <row r="32" spans="1:16" s="3" customFormat="1" ht="14.1" customHeight="1">
      <c r="A32" s="21">
        <v>30</v>
      </c>
      <c r="B32" s="19" t="s">
        <v>28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23">
        <f t="shared" si="0"/>
        <v>0</v>
      </c>
      <c r="I32" s="4"/>
      <c r="J32" s="15">
        <f t="shared" si="1"/>
        <v>0</v>
      </c>
      <c r="K32" s="5">
        <f t="shared" si="5"/>
        <v>0</v>
      </c>
      <c r="L32" s="5">
        <f t="shared" si="3"/>
        <v>0</v>
      </c>
      <c r="M32" s="5">
        <f t="shared" si="4"/>
        <v>0</v>
      </c>
      <c r="N32" s="6"/>
      <c r="O32" s="4"/>
      <c r="P32" s="4"/>
    </row>
    <row r="33" spans="1:19" s="3" customFormat="1" ht="14.1" customHeight="1">
      <c r="A33" s="21">
        <v>31</v>
      </c>
      <c r="B33" s="19" t="s">
        <v>29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23">
        <f t="shared" si="0"/>
        <v>0</v>
      </c>
      <c r="I33" s="4">
        <v>40</v>
      </c>
      <c r="J33" s="33">
        <f t="shared" si="1"/>
        <v>40</v>
      </c>
      <c r="K33" s="5">
        <f t="shared" si="5"/>
        <v>12</v>
      </c>
      <c r="L33" s="5">
        <f t="shared" si="3"/>
        <v>0</v>
      </c>
      <c r="M33" s="5">
        <f t="shared" si="4"/>
        <v>0</v>
      </c>
      <c r="N33" s="6"/>
      <c r="O33" s="4"/>
      <c r="P33" s="4" t="s">
        <v>65</v>
      </c>
    </row>
    <row r="34" spans="1:19" s="3" customFormat="1" ht="14.1" customHeight="1">
      <c r="A34" s="21">
        <v>32</v>
      </c>
      <c r="B34" s="19" t="s">
        <v>30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23">
        <f t="shared" si="0"/>
        <v>0</v>
      </c>
      <c r="I34" s="4"/>
      <c r="J34" s="15">
        <f t="shared" si="1"/>
        <v>0</v>
      </c>
      <c r="K34" s="5">
        <f t="shared" si="5"/>
        <v>0</v>
      </c>
      <c r="L34" s="5">
        <f t="shared" si="3"/>
        <v>0</v>
      </c>
      <c r="M34" s="5">
        <f t="shared" si="4"/>
        <v>0</v>
      </c>
      <c r="N34" s="6"/>
      <c r="O34" s="4"/>
      <c r="P34" s="4"/>
    </row>
    <row r="35" spans="1:19" s="3" customFormat="1" ht="14.1" customHeight="1">
      <c r="A35" s="21">
        <v>33</v>
      </c>
      <c r="B35" s="19" t="s">
        <v>14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23">
        <f t="shared" si="0"/>
        <v>0</v>
      </c>
      <c r="I35" s="4"/>
      <c r="J35" s="15">
        <f t="shared" si="1"/>
        <v>0</v>
      </c>
      <c r="K35" s="5">
        <f t="shared" si="5"/>
        <v>0</v>
      </c>
      <c r="L35" s="5">
        <f t="shared" si="3"/>
        <v>0</v>
      </c>
      <c r="M35" s="5">
        <f t="shared" si="4"/>
        <v>0</v>
      </c>
      <c r="N35" s="6"/>
      <c r="O35" s="4"/>
      <c r="P35" s="4"/>
    </row>
    <row r="36" spans="1:19" s="3" customFormat="1" ht="14.1" customHeight="1">
      <c r="A36" s="21">
        <v>34</v>
      </c>
      <c r="B36" s="19" t="s">
        <v>15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23">
        <f t="shared" si="0"/>
        <v>0</v>
      </c>
      <c r="I36" s="4"/>
      <c r="J36" s="15">
        <f t="shared" si="1"/>
        <v>0</v>
      </c>
      <c r="K36" s="5">
        <f t="shared" si="5"/>
        <v>0</v>
      </c>
      <c r="L36" s="5">
        <f t="shared" si="3"/>
        <v>0</v>
      </c>
      <c r="M36" s="5">
        <f t="shared" si="4"/>
        <v>0</v>
      </c>
      <c r="N36" s="6"/>
      <c r="O36" s="6"/>
      <c r="P36" s="4"/>
    </row>
    <row r="37" spans="1:19" s="3" customFormat="1" ht="14.1" customHeight="1">
      <c r="A37" s="21">
        <v>35</v>
      </c>
      <c r="B37" s="19" t="s">
        <v>53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23">
        <f t="shared" si="0"/>
        <v>0</v>
      </c>
      <c r="I37" s="4"/>
      <c r="J37" s="15">
        <f t="shared" si="1"/>
        <v>0</v>
      </c>
      <c r="K37" s="5">
        <f t="shared" si="5"/>
        <v>0</v>
      </c>
      <c r="L37" s="5">
        <f t="shared" si="3"/>
        <v>0</v>
      </c>
      <c r="M37" s="5">
        <f t="shared" si="4"/>
        <v>0</v>
      </c>
      <c r="N37" s="6"/>
      <c r="P37" s="4"/>
    </row>
    <row r="38" spans="1:19" s="3" customFormat="1" ht="14.1" customHeight="1">
      <c r="A38" s="21">
        <v>36</v>
      </c>
      <c r="B38" s="19" t="s">
        <v>54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23">
        <f t="shared" si="0"/>
        <v>0</v>
      </c>
      <c r="I38" s="4"/>
      <c r="J38" s="15">
        <f t="shared" si="1"/>
        <v>0</v>
      </c>
      <c r="K38" s="5">
        <f t="shared" si="5"/>
        <v>0</v>
      </c>
      <c r="L38" s="5">
        <f t="shared" si="3"/>
        <v>0</v>
      </c>
      <c r="M38" s="5">
        <f t="shared" si="4"/>
        <v>0</v>
      </c>
      <c r="N38" s="6"/>
      <c r="O38" s="6"/>
      <c r="P38" s="4"/>
    </row>
    <row r="39" spans="1:19" s="3" customFormat="1" ht="14.1" customHeight="1">
      <c r="A39" s="21">
        <v>37</v>
      </c>
      <c r="B39" s="20" t="s">
        <v>46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23">
        <f t="shared" si="0"/>
        <v>0</v>
      </c>
      <c r="I39" s="4">
        <v>3000</v>
      </c>
      <c r="J39" s="18">
        <f>SUM(H39+I39)</f>
        <v>3000</v>
      </c>
      <c r="K39" s="5">
        <f>I39*0.3</f>
        <v>900</v>
      </c>
      <c r="L39" s="5">
        <f t="shared" si="3"/>
        <v>0</v>
      </c>
      <c r="M39" s="5">
        <f t="shared" si="4"/>
        <v>0</v>
      </c>
      <c r="N39" s="6">
        <f>N41*0.7</f>
        <v>125.58</v>
      </c>
      <c r="O39" s="6"/>
      <c r="P39" s="4" t="s">
        <v>66</v>
      </c>
    </row>
    <row r="40" spans="1:19" s="3" customFormat="1" ht="14.1" customHeight="1">
      <c r="A40" s="22">
        <v>38</v>
      </c>
      <c r="B40" s="20" t="s">
        <v>45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23">
        <f t="shared" si="0"/>
        <v>0</v>
      </c>
      <c r="I40" s="4"/>
      <c r="J40" s="13">
        <f t="shared" ref="J4:J40" si="6">SUM(H40+I40)</f>
        <v>0</v>
      </c>
      <c r="K40" s="5">
        <f t="shared" si="5"/>
        <v>0</v>
      </c>
      <c r="L40" s="5">
        <f t="shared" si="3"/>
        <v>0</v>
      </c>
      <c r="M40" s="5">
        <f t="shared" si="4"/>
        <v>0</v>
      </c>
      <c r="N40" s="6">
        <f>N41*0.3</f>
        <v>53.82</v>
      </c>
      <c r="O40" s="6"/>
      <c r="P40" s="4"/>
    </row>
    <row r="41" spans="1:19" s="3" customFormat="1" ht="14.1" customHeight="1">
      <c r="A41" s="29" t="s">
        <v>31</v>
      </c>
      <c r="B41" s="30"/>
      <c r="C41" s="8">
        <f>SUM(C3:C40)</f>
        <v>71</v>
      </c>
      <c r="D41" s="8">
        <f t="shared" ref="D41:G41" si="7">SUM(D3:D39)</f>
        <v>5</v>
      </c>
      <c r="E41" s="8">
        <f t="shared" si="7"/>
        <v>0</v>
      </c>
      <c r="F41" s="8">
        <f t="shared" si="7"/>
        <v>0</v>
      </c>
      <c r="G41" s="8">
        <f t="shared" si="7"/>
        <v>0</v>
      </c>
      <c r="H41" s="24">
        <f t="shared" ref="H41" si="8">C41*20+D41*40+E41*60+F41*100+G41*300</f>
        <v>1620</v>
      </c>
      <c r="I41" s="24">
        <f>SUM(I3:I40)</f>
        <v>4360</v>
      </c>
      <c r="J41" s="24">
        <f>SUM(J3:J40)</f>
        <v>5980</v>
      </c>
      <c r="K41" s="25">
        <f>SUM(K1:K39)</f>
        <v>1308</v>
      </c>
      <c r="L41" s="25">
        <f>SUM(L3:L38)</f>
        <v>243</v>
      </c>
      <c r="M41" s="25">
        <f>SUM(M3:M38)</f>
        <v>243</v>
      </c>
      <c r="N41" s="24">
        <f>J41*0.03</f>
        <v>179.4</v>
      </c>
      <c r="O41" s="26">
        <f>SUM(K41:N41)</f>
        <v>1973.4</v>
      </c>
      <c r="P41" s="4"/>
    </row>
    <row r="42" spans="1:19" s="3" customFormat="1" ht="30" customHeight="1">
      <c r="A42" s="31" t="s">
        <v>43</v>
      </c>
      <c r="B42" s="32"/>
      <c r="C42" s="10"/>
      <c r="D42" s="10"/>
      <c r="E42" s="10"/>
      <c r="F42" s="10"/>
      <c r="G42" s="10"/>
      <c r="H42" s="10"/>
      <c r="I42" s="10"/>
      <c r="J42" s="10"/>
      <c r="K42" s="10"/>
      <c r="L42" s="10" t="s">
        <v>44</v>
      </c>
      <c r="M42" s="7"/>
      <c r="N42" s="7"/>
      <c r="O42" s="7"/>
      <c r="P42" s="14"/>
    </row>
    <row r="43" spans="1:19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9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9">
      <c r="S45" s="9"/>
    </row>
  </sheetData>
  <mergeCells count="3">
    <mergeCell ref="A1:O1"/>
    <mergeCell ref="A41:B41"/>
    <mergeCell ref="A42:B42"/>
  </mergeCells>
  <phoneticPr fontId="3" type="noConversion"/>
  <printOptions horizontalCentered="1" verticalCentered="1"/>
  <pageMargins left="0.6692913385826772" right="0.6692913385826772" top="0.51181102362204722" bottom="0.51181102362204722" header="0.31496062992125984" footer="0.31496062992125984"/>
  <pageSetup paperSize="9" scale="8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2017-09-01T03:58:52Z</dcterms:modified>
</cp:coreProperties>
</file>