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45" windowWidth="13335" windowHeight="11640" activeTab="2"/>
  </bookViews>
  <sheets>
    <sheet name="汇总" sheetId="1" r:id="rId1"/>
    <sheet name="得胜桥" sheetId="3" r:id="rId2"/>
    <sheet name="双柏" sheetId="2" r:id="rId3"/>
    <sheet name="龙江" sheetId="5" r:id="rId4"/>
    <sheet name="洲头" sheetId="6" r:id="rId5"/>
  </sheets>
  <calcPr calcId="114210"/>
</workbook>
</file>

<file path=xl/calcChain.xml><?xml version="1.0" encoding="utf-8"?>
<calcChain xmlns="http://schemas.openxmlformats.org/spreadsheetml/2006/main">
  <c r="I4" i="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"/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"/>
  <c r="G4" i="6"/>
  <c r="G5"/>
  <c r="H5"/>
  <c r="G6"/>
  <c r="G7"/>
  <c r="H7"/>
  <c r="G8"/>
  <c r="G9"/>
  <c r="H9"/>
  <c r="G10"/>
  <c r="G11"/>
  <c r="H11"/>
  <c r="G12"/>
  <c r="G13"/>
  <c r="H13"/>
  <c r="G14"/>
  <c r="G15"/>
  <c r="H15"/>
  <c r="G16"/>
  <c r="G17"/>
  <c r="H17"/>
  <c r="G18"/>
  <c r="G19"/>
  <c r="H19"/>
  <c r="G20"/>
  <c r="G21"/>
  <c r="H21"/>
  <c r="G22"/>
  <c r="G23"/>
  <c r="H23"/>
  <c r="G24"/>
  <c r="G25"/>
  <c r="H25"/>
  <c r="G26"/>
  <c r="G27"/>
  <c r="H27"/>
  <c r="G3"/>
  <c r="I4" i="5"/>
  <c r="I5"/>
  <c r="J5"/>
  <c r="I6"/>
  <c r="I7"/>
  <c r="J7"/>
  <c r="I8"/>
  <c r="I9"/>
  <c r="J9"/>
  <c r="I10"/>
  <c r="I11"/>
  <c r="J11"/>
  <c r="I12"/>
  <c r="I13"/>
  <c r="J13"/>
  <c r="I14"/>
  <c r="I15"/>
  <c r="J15"/>
  <c r="I16"/>
  <c r="I17"/>
  <c r="J17"/>
  <c r="I18"/>
  <c r="I19"/>
  <c r="J19"/>
  <c r="I20"/>
  <c r="I21"/>
  <c r="J21"/>
  <c r="I22"/>
  <c r="I23"/>
  <c r="J23"/>
  <c r="I24"/>
  <c r="I25"/>
  <c r="J25"/>
  <c r="I26"/>
  <c r="I27"/>
  <c r="J27"/>
  <c r="I3"/>
  <c r="J4"/>
  <c r="J6"/>
  <c r="J8"/>
  <c r="J10"/>
  <c r="J12"/>
  <c r="J14"/>
  <c r="J16"/>
  <c r="J18"/>
  <c r="J20"/>
  <c r="J22"/>
  <c r="J24"/>
  <c r="J26"/>
  <c r="J3"/>
  <c r="AI19" i="1"/>
  <c r="AI15"/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H4" i="6"/>
  <c r="H6"/>
  <c r="H8"/>
  <c r="H10"/>
  <c r="H12"/>
  <c r="H14"/>
  <c r="H16"/>
  <c r="H18"/>
  <c r="H20"/>
  <c r="H22"/>
  <c r="H24"/>
  <c r="H26"/>
  <c r="H3"/>
  <c r="AI11" i="1"/>
  <c r="AI7"/>
  <c r="AI3"/>
  <c r="AH4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C19"/>
  <c r="I28" i="6"/>
  <c r="F28"/>
  <c r="E28"/>
  <c r="D28"/>
  <c r="C28"/>
  <c r="B28"/>
  <c r="K28" i="5"/>
  <c r="H28"/>
  <c r="G28"/>
  <c r="F28"/>
  <c r="E28"/>
  <c r="D28"/>
  <c r="C28"/>
  <c r="B28"/>
  <c r="AH15" i="1"/>
  <c r="AH16"/>
  <c r="AH18"/>
  <c r="AH11"/>
  <c r="AH12"/>
  <c r="G34" i="2"/>
  <c r="K34"/>
  <c r="H34"/>
  <c r="F34"/>
  <c r="E34"/>
  <c r="D34"/>
  <c r="C34"/>
  <c r="B34"/>
  <c r="K34" i="3"/>
  <c r="J34"/>
  <c r="I34"/>
  <c r="H34"/>
  <c r="G34"/>
  <c r="F34"/>
  <c r="E34"/>
  <c r="D34"/>
  <c r="C34"/>
  <c r="B34"/>
  <c r="AH10" i="1"/>
  <c r="AH8"/>
  <c r="AH7"/>
  <c r="AH6"/>
  <c r="AH3"/>
  <c r="I34" i="2"/>
  <c r="G28" i="6"/>
  <c r="H28"/>
  <c r="I28" i="5"/>
  <c r="J28"/>
  <c r="AH19" i="1"/>
  <c r="J34" i="2"/>
</calcChain>
</file>

<file path=xl/sharedStrings.xml><?xml version="1.0" encoding="utf-8"?>
<sst xmlns="http://schemas.openxmlformats.org/spreadsheetml/2006/main" count="65" uniqueCount="42">
  <si>
    <t>门店</t>
    <phoneticPr fontId="1" type="noConversion"/>
  </si>
  <si>
    <t>类别</t>
    <phoneticPr fontId="1" type="noConversion"/>
  </si>
  <si>
    <t>合计</t>
    <phoneticPr fontId="1" type="noConversion"/>
  </si>
  <si>
    <t>日期</t>
    <phoneticPr fontId="1" type="noConversion"/>
  </si>
  <si>
    <t>实收数</t>
    <phoneticPr fontId="1" type="noConversion"/>
  </si>
  <si>
    <t>总送件</t>
    <phoneticPr fontId="1" type="noConversion"/>
  </si>
  <si>
    <t>余件数</t>
    <phoneticPr fontId="1" type="noConversion"/>
  </si>
  <si>
    <t>退件数</t>
    <phoneticPr fontId="1" type="noConversion"/>
  </si>
  <si>
    <t>（双柏）门店快递配送日明细表</t>
    <phoneticPr fontId="1" type="noConversion"/>
  </si>
  <si>
    <t>吴梅</t>
    <phoneticPr fontId="1" type="noConversion"/>
  </si>
  <si>
    <t>合计</t>
    <phoneticPr fontId="1" type="noConversion"/>
  </si>
  <si>
    <t>合计</t>
    <phoneticPr fontId="1" type="noConversion"/>
  </si>
  <si>
    <t>（得胜桥）门店快递配送日明细表</t>
    <phoneticPr fontId="1" type="noConversion"/>
  </si>
  <si>
    <t>日期</t>
    <phoneticPr fontId="10" type="noConversion"/>
  </si>
  <si>
    <t>实收数</t>
    <phoneticPr fontId="10" type="noConversion"/>
  </si>
  <si>
    <t>总送件</t>
    <phoneticPr fontId="10" type="noConversion"/>
  </si>
  <si>
    <t>余件数</t>
    <phoneticPr fontId="10" type="noConversion"/>
  </si>
  <si>
    <t>退件数</t>
    <phoneticPr fontId="10" type="noConversion"/>
  </si>
  <si>
    <t>合计</t>
    <phoneticPr fontId="10" type="noConversion"/>
  </si>
  <si>
    <t>（龙江）门店快递配送日明细表</t>
    <phoneticPr fontId="10" type="noConversion"/>
  </si>
  <si>
    <t>李志苹</t>
    <phoneticPr fontId="10" type="noConversion"/>
  </si>
  <si>
    <t>廖有州</t>
    <phoneticPr fontId="10" type="noConversion"/>
  </si>
  <si>
    <t>丁茂贵</t>
    <phoneticPr fontId="10" type="noConversion"/>
  </si>
  <si>
    <t>曾木林</t>
    <phoneticPr fontId="10" type="noConversion"/>
  </si>
  <si>
    <t>黄德胜</t>
    <phoneticPr fontId="10" type="noConversion"/>
  </si>
  <si>
    <t>（洲头）门店快递配送日明细表</t>
    <phoneticPr fontId="10" type="noConversion"/>
  </si>
  <si>
    <t>李冬成</t>
    <phoneticPr fontId="10" type="noConversion"/>
  </si>
  <si>
    <t>吕学民</t>
    <phoneticPr fontId="10" type="noConversion"/>
  </si>
  <si>
    <t>杨国林</t>
    <phoneticPr fontId="10" type="noConversion"/>
  </si>
  <si>
    <t>黄希杰</t>
    <phoneticPr fontId="10" type="noConversion"/>
  </si>
  <si>
    <t>门店快递配送明细表（5.26-6.25）</t>
    <phoneticPr fontId="1" type="noConversion"/>
  </si>
  <si>
    <t>农讲所</t>
    <phoneticPr fontId="1" type="noConversion"/>
  </si>
  <si>
    <t>实收数</t>
    <phoneticPr fontId="1" type="noConversion"/>
  </si>
  <si>
    <t>送件数</t>
    <phoneticPr fontId="1" type="noConversion"/>
  </si>
  <si>
    <t>余件数</t>
    <phoneticPr fontId="1" type="noConversion"/>
  </si>
  <si>
    <t>退返数</t>
    <phoneticPr fontId="1" type="noConversion"/>
  </si>
  <si>
    <t>双柏</t>
    <phoneticPr fontId="1" type="noConversion"/>
  </si>
  <si>
    <t>龙江</t>
    <phoneticPr fontId="1" type="noConversion"/>
  </si>
  <si>
    <t>洲头</t>
    <phoneticPr fontId="1" type="noConversion"/>
  </si>
  <si>
    <t>朱细亮</t>
    <phoneticPr fontId="10" type="noConversion"/>
  </si>
  <si>
    <r>
      <rPr>
        <sz val="11"/>
        <color indexed="8"/>
        <rFont val="宋体"/>
        <charset val="134"/>
      </rPr>
      <t>总计</t>
    </r>
    <r>
      <rPr>
        <sz val="11"/>
        <color theme="1"/>
        <rFont val="Tahoma"/>
        <family val="2"/>
      </rPr>
      <t>:</t>
    </r>
    <phoneticPr fontId="1" type="noConversion"/>
  </si>
  <si>
    <t>日均送件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</si>
</sst>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0.00_ "/>
  </numFmts>
  <fonts count="20">
    <font>
      <sz val="11"/>
      <color theme="1"/>
      <name val="Tahoma"/>
      <family val="2"/>
    </font>
    <font>
      <sz val="9"/>
      <name val="Tahoma"/>
      <family val="2"/>
    </font>
    <font>
      <sz val="20"/>
      <color indexed="8"/>
      <name val="宋体"/>
      <charset val="134"/>
    </font>
    <font>
      <sz val="20"/>
      <color indexed="8"/>
      <name val="Tahoma"/>
      <family val="2"/>
    </font>
    <font>
      <sz val="22"/>
      <color indexed="8"/>
      <name val="宋体"/>
      <charset val="134"/>
    </font>
    <font>
      <sz val="12"/>
      <color indexed="8"/>
      <name val="宋体"/>
      <charset val="134"/>
    </font>
    <font>
      <sz val="12"/>
      <color indexed="8"/>
      <name val="Tahoma"/>
      <family val="2"/>
    </font>
    <font>
      <b/>
      <sz val="12"/>
      <color indexed="8"/>
      <name val="宋体"/>
      <charset val="134"/>
    </font>
    <font>
      <sz val="12"/>
      <name val="Tahoma"/>
      <family val="2"/>
    </font>
    <font>
      <sz val="20"/>
      <color indexed="8"/>
      <name val="宋体"/>
      <charset val="134"/>
    </font>
    <font>
      <sz val="9"/>
      <name val="Tahoma"/>
      <family val="2"/>
    </font>
    <font>
      <sz val="12"/>
      <color indexed="8"/>
      <name val="宋体"/>
      <charset val="134"/>
    </font>
    <font>
      <sz val="12"/>
      <color indexed="8"/>
      <name val="Tahoma"/>
      <family val="2"/>
    </font>
    <font>
      <b/>
      <sz val="12"/>
      <color indexed="8"/>
      <name val="宋体"/>
      <charset val="134"/>
    </font>
    <font>
      <sz val="20"/>
      <color indexed="8"/>
      <name val="Tahoma"/>
      <family val="2"/>
    </font>
    <font>
      <sz val="12"/>
      <color indexed="10"/>
      <name val="Tahoma"/>
      <family val="2"/>
    </font>
    <font>
      <b/>
      <sz val="14"/>
      <color indexed="8"/>
      <name val="宋体"/>
      <charset val="134"/>
    </font>
    <font>
      <b/>
      <sz val="14"/>
      <color indexed="8"/>
      <name val="Tahoma"/>
      <family val="2"/>
    </font>
    <font>
      <sz val="12"/>
      <color indexed="10"/>
      <name val="Tahoma"/>
      <family val="2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58" fontId="6" fillId="0" borderId="13" xfId="0" applyNumberFormat="1" applyFont="1" applyBorder="1" applyAlignment="1">
      <alignment horizontal="center" vertical="center"/>
    </xf>
    <xf numFmtId="58" fontId="6" fillId="0" borderId="14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58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58" fontId="12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58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177" fontId="0" fillId="0" borderId="39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selection activeCell="AL14" sqref="AL14"/>
    </sheetView>
  </sheetViews>
  <sheetFormatPr defaultRowHeight="14.25"/>
  <cols>
    <col min="1" max="1" width="10.625" style="1" customWidth="1"/>
    <col min="2" max="2" width="11" style="1" customWidth="1"/>
    <col min="3" max="13" width="6.625" style="1" customWidth="1"/>
    <col min="14" max="33" width="5.625" style="1" hidden="1" customWidth="1"/>
    <col min="34" max="34" width="10.375" style="1" customWidth="1"/>
    <col min="35" max="35" width="13.375" style="1" customWidth="1"/>
    <col min="36" max="16384" width="9" style="1"/>
  </cols>
  <sheetData>
    <row r="1" spans="1:35" ht="42.75" customHeight="1" thickBot="1">
      <c r="A1" s="105" t="s">
        <v>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</row>
    <row r="2" spans="1:35" s="83" customFormat="1" ht="24" customHeight="1" thickBot="1">
      <c r="A2" s="82" t="s">
        <v>0</v>
      </c>
      <c r="B2" s="82" t="s">
        <v>1</v>
      </c>
      <c r="C2" s="84">
        <v>42881</v>
      </c>
      <c r="D2" s="84">
        <v>42882</v>
      </c>
      <c r="E2" s="84">
        <v>42883</v>
      </c>
      <c r="F2" s="84">
        <v>42884</v>
      </c>
      <c r="G2" s="84">
        <v>42885</v>
      </c>
      <c r="H2" s="84">
        <v>42886</v>
      </c>
      <c r="I2" s="84">
        <v>42887</v>
      </c>
      <c r="J2" s="84">
        <v>42888</v>
      </c>
      <c r="K2" s="84">
        <v>42889</v>
      </c>
      <c r="L2" s="84">
        <v>42890</v>
      </c>
      <c r="M2" s="84">
        <v>42891</v>
      </c>
      <c r="N2" s="84">
        <v>42892</v>
      </c>
      <c r="O2" s="84">
        <v>42893</v>
      </c>
      <c r="P2" s="84">
        <v>42894</v>
      </c>
      <c r="Q2" s="84">
        <v>42895</v>
      </c>
      <c r="R2" s="84">
        <v>42896</v>
      </c>
      <c r="S2" s="84">
        <v>42897</v>
      </c>
      <c r="T2" s="84">
        <v>42898</v>
      </c>
      <c r="U2" s="84">
        <v>42899</v>
      </c>
      <c r="V2" s="84">
        <v>42900</v>
      </c>
      <c r="W2" s="84">
        <v>42901</v>
      </c>
      <c r="X2" s="84">
        <v>42902</v>
      </c>
      <c r="Y2" s="84">
        <v>42903</v>
      </c>
      <c r="Z2" s="84">
        <v>42904</v>
      </c>
      <c r="AA2" s="84">
        <v>42905</v>
      </c>
      <c r="AB2" s="84">
        <v>42906</v>
      </c>
      <c r="AC2" s="84">
        <v>42907</v>
      </c>
      <c r="AD2" s="84">
        <v>42908</v>
      </c>
      <c r="AE2" s="84">
        <v>42909</v>
      </c>
      <c r="AF2" s="84">
        <v>42910</v>
      </c>
      <c r="AG2" s="84">
        <v>42911</v>
      </c>
      <c r="AH2" s="89" t="s">
        <v>2</v>
      </c>
      <c r="AI2" s="95" t="s">
        <v>41</v>
      </c>
    </row>
    <row r="3" spans="1:35" s="56" customFormat="1" ht="20.100000000000001" customHeight="1">
      <c r="A3" s="107" t="s">
        <v>31</v>
      </c>
      <c r="B3" s="57" t="s">
        <v>32</v>
      </c>
      <c r="C3" s="12">
        <v>30</v>
      </c>
      <c r="D3" s="3">
        <v>45</v>
      </c>
      <c r="E3" s="58">
        <v>41</v>
      </c>
      <c r="F3" s="3">
        <v>27</v>
      </c>
      <c r="G3" s="59"/>
      <c r="H3" s="59"/>
      <c r="I3" s="59"/>
      <c r="J3" s="3">
        <v>40</v>
      </c>
      <c r="K3" s="3">
        <v>22</v>
      </c>
      <c r="L3" s="3">
        <v>30</v>
      </c>
      <c r="M3" s="3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8"/>
      <c r="AH3" s="90">
        <f>SUM(C3:AG3)</f>
        <v>265</v>
      </c>
      <c r="AI3" s="99">
        <f>AH4/8</f>
        <v>31.75</v>
      </c>
    </row>
    <row r="4" spans="1:35" s="56" customFormat="1" ht="20.100000000000001" customHeight="1">
      <c r="A4" s="108"/>
      <c r="B4" s="60" t="s">
        <v>33</v>
      </c>
      <c r="C4" s="13">
        <v>28</v>
      </c>
      <c r="D4" s="2">
        <v>37</v>
      </c>
      <c r="E4" s="61">
        <v>38</v>
      </c>
      <c r="F4" s="2">
        <v>29</v>
      </c>
      <c r="G4" s="62"/>
      <c r="H4" s="62"/>
      <c r="I4" s="62"/>
      <c r="J4" s="2">
        <v>40</v>
      </c>
      <c r="K4" s="2">
        <v>22</v>
      </c>
      <c r="L4" s="2">
        <v>30</v>
      </c>
      <c r="M4" s="2">
        <v>30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9"/>
      <c r="AH4" s="91">
        <f t="shared" ref="AH4:AH10" si="0">SUM(C4:AG4)</f>
        <v>254</v>
      </c>
      <c r="AI4" s="100"/>
    </row>
    <row r="5" spans="1:35" s="56" customFormat="1" ht="20.100000000000001" customHeight="1">
      <c r="A5" s="108"/>
      <c r="B5" s="60" t="s">
        <v>34</v>
      </c>
      <c r="C5" s="13"/>
      <c r="D5" s="2">
        <v>8</v>
      </c>
      <c r="E5" s="61">
        <v>9</v>
      </c>
      <c r="F5" s="2"/>
      <c r="G5" s="62"/>
      <c r="H5" s="62"/>
      <c r="I5" s="6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9"/>
      <c r="AH5" s="91">
        <v>0</v>
      </c>
      <c r="AI5" s="100"/>
    </row>
    <row r="6" spans="1:35" s="56" customFormat="1" ht="20.100000000000001" customHeight="1" thickBot="1">
      <c r="A6" s="108"/>
      <c r="B6" s="63" t="s">
        <v>35</v>
      </c>
      <c r="C6" s="21">
        <v>2</v>
      </c>
      <c r="D6" s="22"/>
      <c r="E6" s="64">
        <v>2</v>
      </c>
      <c r="F6" s="22">
        <v>7</v>
      </c>
      <c r="G6" s="65"/>
      <c r="H6" s="65"/>
      <c r="I6" s="65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3"/>
      <c r="AH6" s="92">
        <f t="shared" si="0"/>
        <v>11</v>
      </c>
      <c r="AI6" s="101"/>
    </row>
    <row r="7" spans="1:35" s="56" customFormat="1" ht="20.100000000000001" customHeight="1">
      <c r="A7" s="102" t="s">
        <v>36</v>
      </c>
      <c r="B7" s="66" t="s">
        <v>32</v>
      </c>
      <c r="C7" s="67">
        <v>15</v>
      </c>
      <c r="D7" s="68">
        <v>52</v>
      </c>
      <c r="E7" s="68">
        <v>38</v>
      </c>
      <c r="F7" s="68">
        <v>25</v>
      </c>
      <c r="G7" s="69"/>
      <c r="H7" s="69"/>
      <c r="I7" s="69"/>
      <c r="J7" s="68">
        <v>45</v>
      </c>
      <c r="K7" s="68">
        <v>38</v>
      </c>
      <c r="L7" s="68">
        <v>35</v>
      </c>
      <c r="M7" s="68">
        <v>24</v>
      </c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70"/>
      <c r="AH7" s="93">
        <f t="shared" si="0"/>
        <v>272</v>
      </c>
      <c r="AI7" s="99">
        <f>AH8/8</f>
        <v>30.625</v>
      </c>
    </row>
    <row r="8" spans="1:35" s="56" customFormat="1" ht="20.100000000000001" customHeight="1">
      <c r="A8" s="103"/>
      <c r="B8" s="60" t="s">
        <v>33</v>
      </c>
      <c r="C8" s="13">
        <v>15</v>
      </c>
      <c r="D8" s="2">
        <v>41</v>
      </c>
      <c r="E8" s="2">
        <v>33</v>
      </c>
      <c r="F8" s="2">
        <v>26</v>
      </c>
      <c r="G8" s="62"/>
      <c r="H8" s="62"/>
      <c r="I8" s="62"/>
      <c r="J8" s="2">
        <v>44</v>
      </c>
      <c r="K8" s="2">
        <v>34</v>
      </c>
      <c r="L8" s="2">
        <v>33</v>
      </c>
      <c r="M8" s="2">
        <v>19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9"/>
      <c r="AH8" s="91">
        <f t="shared" si="0"/>
        <v>245</v>
      </c>
      <c r="AI8" s="100"/>
    </row>
    <row r="9" spans="1:35" s="56" customFormat="1" ht="20.100000000000001" customHeight="1">
      <c r="A9" s="103"/>
      <c r="B9" s="60" t="s">
        <v>34</v>
      </c>
      <c r="C9" s="13"/>
      <c r="D9" s="2"/>
      <c r="E9" s="2">
        <v>1</v>
      </c>
      <c r="F9" s="2"/>
      <c r="G9" s="62"/>
      <c r="H9" s="62"/>
      <c r="I9" s="62"/>
      <c r="J9" s="2">
        <v>1</v>
      </c>
      <c r="K9" s="2">
        <v>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9"/>
      <c r="AH9" s="91">
        <v>0</v>
      </c>
      <c r="AI9" s="100"/>
    </row>
    <row r="10" spans="1:35" s="56" customFormat="1" ht="20.100000000000001" customHeight="1" thickBot="1">
      <c r="A10" s="106"/>
      <c r="B10" s="71" t="s">
        <v>35</v>
      </c>
      <c r="C10" s="72"/>
      <c r="D10" s="73">
        <v>11</v>
      </c>
      <c r="E10" s="73">
        <v>4</v>
      </c>
      <c r="F10" s="73"/>
      <c r="G10" s="74"/>
      <c r="H10" s="74"/>
      <c r="I10" s="74"/>
      <c r="J10" s="73"/>
      <c r="K10" s="73">
        <v>1</v>
      </c>
      <c r="L10" s="73">
        <v>6</v>
      </c>
      <c r="M10" s="73">
        <v>5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5"/>
      <c r="AH10" s="94">
        <f t="shared" si="0"/>
        <v>27</v>
      </c>
      <c r="AI10" s="101"/>
    </row>
    <row r="11" spans="1:35" s="56" customFormat="1" ht="20.100000000000001" customHeight="1">
      <c r="A11" s="102" t="s">
        <v>37</v>
      </c>
      <c r="B11" s="66" t="s">
        <v>32</v>
      </c>
      <c r="C11" s="76"/>
      <c r="D11" s="77"/>
      <c r="E11" s="77"/>
      <c r="F11" s="77"/>
      <c r="G11" s="77"/>
      <c r="H11" s="77"/>
      <c r="I11" s="68">
        <v>20</v>
      </c>
      <c r="J11" s="68">
        <v>53</v>
      </c>
      <c r="K11" s="68">
        <v>49</v>
      </c>
      <c r="L11" s="68">
        <v>30</v>
      </c>
      <c r="M11" s="68">
        <v>27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70"/>
      <c r="AH11" s="93">
        <f>SUM(C11:AG11)</f>
        <v>179</v>
      </c>
      <c r="AI11" s="99">
        <f>AH12/5</f>
        <v>33.4</v>
      </c>
    </row>
    <row r="12" spans="1:35" s="56" customFormat="1" ht="20.100000000000001" customHeight="1">
      <c r="A12" s="103"/>
      <c r="B12" s="60" t="s">
        <v>33</v>
      </c>
      <c r="C12" s="78"/>
      <c r="D12" s="79"/>
      <c r="E12" s="79"/>
      <c r="F12" s="79"/>
      <c r="G12" s="79"/>
      <c r="H12" s="79"/>
      <c r="I12" s="2">
        <v>18</v>
      </c>
      <c r="J12" s="2">
        <v>46</v>
      </c>
      <c r="K12" s="2">
        <v>47</v>
      </c>
      <c r="L12" s="2">
        <v>29</v>
      </c>
      <c r="M12" s="2">
        <v>27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91">
        <f>SUM(C12:AG12)</f>
        <v>167</v>
      </c>
      <c r="AI12" s="100"/>
    </row>
    <row r="13" spans="1:35" s="56" customFormat="1" ht="20.100000000000001" customHeight="1">
      <c r="A13" s="103"/>
      <c r="B13" s="60" t="s">
        <v>34</v>
      </c>
      <c r="C13" s="78"/>
      <c r="D13" s="79"/>
      <c r="E13" s="79"/>
      <c r="F13" s="79"/>
      <c r="G13" s="79"/>
      <c r="H13" s="79"/>
      <c r="I13" s="2">
        <v>2</v>
      </c>
      <c r="J13" s="2"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91">
        <v>0</v>
      </c>
      <c r="AI13" s="100"/>
    </row>
    <row r="14" spans="1:35" s="56" customFormat="1" ht="20.100000000000001" customHeight="1" thickBot="1">
      <c r="A14" s="106"/>
      <c r="B14" s="71" t="s">
        <v>35</v>
      </c>
      <c r="C14" s="80"/>
      <c r="D14" s="81"/>
      <c r="E14" s="81"/>
      <c r="F14" s="81"/>
      <c r="G14" s="81"/>
      <c r="H14" s="81"/>
      <c r="I14" s="73"/>
      <c r="J14" s="73">
        <v>6</v>
      </c>
      <c r="K14" s="73">
        <v>2</v>
      </c>
      <c r="L14" s="73">
        <v>1</v>
      </c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5"/>
      <c r="AH14" s="94">
        <v>12</v>
      </c>
      <c r="AI14" s="101"/>
    </row>
    <row r="15" spans="1:35" s="56" customFormat="1" ht="20.100000000000001" customHeight="1">
      <c r="A15" s="102" t="s">
        <v>38</v>
      </c>
      <c r="B15" s="66" t="s">
        <v>32</v>
      </c>
      <c r="C15" s="76"/>
      <c r="D15" s="77"/>
      <c r="E15" s="77"/>
      <c r="F15" s="77"/>
      <c r="G15" s="77"/>
      <c r="H15" s="77"/>
      <c r="I15" s="68">
        <v>26</v>
      </c>
      <c r="J15" s="68">
        <v>63</v>
      </c>
      <c r="K15" s="68">
        <v>57</v>
      </c>
      <c r="L15" s="68">
        <v>56</v>
      </c>
      <c r="M15" s="68">
        <v>52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70"/>
      <c r="AH15" s="93">
        <f>SUM(C15:AG15)</f>
        <v>254</v>
      </c>
      <c r="AI15" s="99">
        <f>AH16/5</f>
        <v>47</v>
      </c>
    </row>
    <row r="16" spans="1:35" s="56" customFormat="1" ht="20.100000000000001" customHeight="1">
      <c r="A16" s="103"/>
      <c r="B16" s="60" t="s">
        <v>33</v>
      </c>
      <c r="C16" s="78"/>
      <c r="D16" s="79"/>
      <c r="E16" s="79"/>
      <c r="F16" s="79"/>
      <c r="G16" s="79"/>
      <c r="H16" s="79"/>
      <c r="I16" s="2">
        <v>22</v>
      </c>
      <c r="J16" s="2">
        <v>59</v>
      </c>
      <c r="K16" s="2">
        <v>57</v>
      </c>
      <c r="L16" s="2">
        <v>45</v>
      </c>
      <c r="M16" s="2">
        <v>52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9"/>
      <c r="AH16" s="91">
        <f>SUM(C16:AG16)</f>
        <v>235</v>
      </c>
      <c r="AI16" s="100"/>
    </row>
    <row r="17" spans="1:35" s="56" customFormat="1" ht="20.100000000000001" customHeight="1">
      <c r="A17" s="103"/>
      <c r="B17" s="60" t="s">
        <v>34</v>
      </c>
      <c r="C17" s="78"/>
      <c r="D17" s="79"/>
      <c r="E17" s="79"/>
      <c r="F17" s="79"/>
      <c r="G17" s="79"/>
      <c r="H17" s="79"/>
      <c r="I17" s="2">
        <v>1</v>
      </c>
      <c r="J17" s="2">
        <v>1</v>
      </c>
      <c r="K17" s="2"/>
      <c r="L17" s="2">
        <v>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9"/>
      <c r="AH17" s="91">
        <v>2</v>
      </c>
      <c r="AI17" s="100"/>
    </row>
    <row r="18" spans="1:35" s="56" customFormat="1" ht="20.100000000000001" customHeight="1" thickBot="1">
      <c r="A18" s="104"/>
      <c r="B18" s="63" t="s">
        <v>35</v>
      </c>
      <c r="C18" s="87"/>
      <c r="D18" s="88"/>
      <c r="E18" s="88"/>
      <c r="F18" s="88"/>
      <c r="G18" s="88"/>
      <c r="H18" s="88"/>
      <c r="I18" s="22">
        <v>3</v>
      </c>
      <c r="J18" s="22">
        <v>4</v>
      </c>
      <c r="K18" s="22">
        <v>1</v>
      </c>
      <c r="L18" s="22">
        <v>9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3"/>
      <c r="AH18" s="92">
        <f>SUM(C18:AG18)</f>
        <v>17</v>
      </c>
      <c r="AI18" s="101"/>
    </row>
    <row r="19" spans="1:35" ht="69.75" customHeight="1" thickBot="1">
      <c r="A19" s="97" t="s">
        <v>40</v>
      </c>
      <c r="B19" s="98"/>
      <c r="C19" s="25">
        <f>SUM(C3:C18)</f>
        <v>90</v>
      </c>
      <c r="D19" s="25">
        <f t="shared" ref="D19:AH19" si="1">SUM(D3:D18)</f>
        <v>194</v>
      </c>
      <c r="E19" s="25">
        <f t="shared" si="1"/>
        <v>166</v>
      </c>
      <c r="F19" s="25">
        <f t="shared" si="1"/>
        <v>114</v>
      </c>
      <c r="G19" s="25">
        <f t="shared" si="1"/>
        <v>0</v>
      </c>
      <c r="H19" s="25">
        <f t="shared" si="1"/>
        <v>0</v>
      </c>
      <c r="I19" s="25">
        <f t="shared" si="1"/>
        <v>92</v>
      </c>
      <c r="J19" s="25">
        <f t="shared" si="1"/>
        <v>403</v>
      </c>
      <c r="K19" s="25">
        <f t="shared" si="1"/>
        <v>333</v>
      </c>
      <c r="L19" s="25">
        <f t="shared" si="1"/>
        <v>306</v>
      </c>
      <c r="M19" s="25">
        <f t="shared" si="1"/>
        <v>266</v>
      </c>
      <c r="N19" s="25">
        <f t="shared" si="1"/>
        <v>0</v>
      </c>
      <c r="O19" s="25">
        <f t="shared" si="1"/>
        <v>0</v>
      </c>
      <c r="P19" s="25">
        <f t="shared" si="1"/>
        <v>0</v>
      </c>
      <c r="Q19" s="25">
        <f t="shared" si="1"/>
        <v>0</v>
      </c>
      <c r="R19" s="25">
        <f t="shared" si="1"/>
        <v>0</v>
      </c>
      <c r="S19" s="25">
        <f t="shared" si="1"/>
        <v>0</v>
      </c>
      <c r="T19" s="25">
        <f t="shared" si="1"/>
        <v>0</v>
      </c>
      <c r="U19" s="25">
        <f t="shared" si="1"/>
        <v>0</v>
      </c>
      <c r="V19" s="25">
        <f t="shared" si="1"/>
        <v>0</v>
      </c>
      <c r="W19" s="25">
        <f t="shared" si="1"/>
        <v>0</v>
      </c>
      <c r="X19" s="25">
        <f t="shared" si="1"/>
        <v>0</v>
      </c>
      <c r="Y19" s="25">
        <f t="shared" si="1"/>
        <v>0</v>
      </c>
      <c r="Z19" s="25">
        <f t="shared" si="1"/>
        <v>0</v>
      </c>
      <c r="AA19" s="25">
        <f t="shared" si="1"/>
        <v>0</v>
      </c>
      <c r="AB19" s="25">
        <f t="shared" si="1"/>
        <v>0</v>
      </c>
      <c r="AC19" s="25">
        <f t="shared" si="1"/>
        <v>0</v>
      </c>
      <c r="AD19" s="25">
        <f t="shared" si="1"/>
        <v>0</v>
      </c>
      <c r="AE19" s="25">
        <f t="shared" si="1"/>
        <v>0</v>
      </c>
      <c r="AF19" s="25">
        <f t="shared" si="1"/>
        <v>0</v>
      </c>
      <c r="AG19" s="25">
        <f t="shared" si="1"/>
        <v>0</v>
      </c>
      <c r="AH19" s="26">
        <f t="shared" si="1"/>
        <v>1940</v>
      </c>
      <c r="AI19" s="96">
        <f>(AI3+AI7+AI11+AI15)/4</f>
        <v>35.693750000000001</v>
      </c>
    </row>
  </sheetData>
  <mergeCells count="10">
    <mergeCell ref="A1:AI1"/>
    <mergeCell ref="A7:A10"/>
    <mergeCell ref="A3:A6"/>
    <mergeCell ref="A11:A14"/>
    <mergeCell ref="A19:B19"/>
    <mergeCell ref="AI3:AI6"/>
    <mergeCell ref="AI7:AI10"/>
    <mergeCell ref="AI11:AI14"/>
    <mergeCell ref="AI15:AI18"/>
    <mergeCell ref="A15:A18"/>
  </mergeCells>
  <phoneticPr fontId="1" type="noConversion"/>
  <pageMargins left="0.76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3" sqref="B3"/>
    </sheetView>
  </sheetViews>
  <sheetFormatPr defaultRowHeight="14.25"/>
  <cols>
    <col min="1" max="16384" width="9" style="1"/>
  </cols>
  <sheetData>
    <row r="1" spans="1:11" ht="30" customHeight="1" thickBot="1">
      <c r="A1" s="109" t="s">
        <v>12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1" customHeight="1" thickBot="1">
      <c r="A2" s="14" t="s">
        <v>3</v>
      </c>
      <c r="B2" s="14" t="s">
        <v>4</v>
      </c>
      <c r="C2" s="11">
        <v>41056</v>
      </c>
      <c r="D2" s="6">
        <v>41057</v>
      </c>
      <c r="E2" s="5">
        <v>41058</v>
      </c>
      <c r="F2" s="5">
        <v>41062</v>
      </c>
      <c r="G2" s="5">
        <v>47047</v>
      </c>
      <c r="H2" s="7" t="s">
        <v>9</v>
      </c>
      <c r="I2" s="4" t="s">
        <v>5</v>
      </c>
      <c r="J2" s="5" t="s">
        <v>6</v>
      </c>
      <c r="K2" s="31" t="s">
        <v>7</v>
      </c>
    </row>
    <row r="3" spans="1:11" ht="21" customHeight="1">
      <c r="A3" s="15">
        <v>42881</v>
      </c>
      <c r="B3" s="17">
        <v>30</v>
      </c>
      <c r="C3" s="12">
        <v>1</v>
      </c>
      <c r="D3" s="3">
        <v>8</v>
      </c>
      <c r="E3" s="3">
        <v>6</v>
      </c>
      <c r="F3" s="3">
        <v>13</v>
      </c>
      <c r="G3" s="3"/>
      <c r="H3" s="8"/>
      <c r="I3" s="10">
        <f>H3+G3+F3+E3+D3+C3</f>
        <v>28</v>
      </c>
      <c r="J3" s="3">
        <f>B3-I3-K3</f>
        <v>0</v>
      </c>
      <c r="K3" s="32">
        <v>2</v>
      </c>
    </row>
    <row r="4" spans="1:11" ht="21" customHeight="1">
      <c r="A4" s="16">
        <v>42882</v>
      </c>
      <c r="B4" s="18">
        <v>45</v>
      </c>
      <c r="C4" s="13"/>
      <c r="D4" s="2">
        <v>7</v>
      </c>
      <c r="E4" s="2">
        <v>10</v>
      </c>
      <c r="F4" s="2">
        <v>15</v>
      </c>
      <c r="G4" s="2">
        <v>5</v>
      </c>
      <c r="H4" s="9"/>
      <c r="I4" s="10">
        <f t="shared" ref="I4:I33" si="0">H4+G4+F4+E4+D4+C4</f>
        <v>37</v>
      </c>
      <c r="J4" s="3">
        <f t="shared" ref="J4:J33" si="1">B4-I4-K4</f>
        <v>8</v>
      </c>
      <c r="K4" s="33"/>
    </row>
    <row r="5" spans="1:11" ht="21" customHeight="1">
      <c r="A5" s="16">
        <v>42883</v>
      </c>
      <c r="B5" s="35">
        <v>41</v>
      </c>
      <c r="C5" s="13">
        <v>3</v>
      </c>
      <c r="D5" s="2">
        <v>15</v>
      </c>
      <c r="E5" s="2">
        <v>9</v>
      </c>
      <c r="F5" s="2">
        <v>1</v>
      </c>
      <c r="G5" s="2">
        <v>8</v>
      </c>
      <c r="H5" s="9">
        <v>2</v>
      </c>
      <c r="I5" s="10">
        <f t="shared" si="0"/>
        <v>38</v>
      </c>
      <c r="J5" s="3">
        <f t="shared" si="1"/>
        <v>1</v>
      </c>
      <c r="K5" s="33">
        <v>2</v>
      </c>
    </row>
    <row r="6" spans="1:11" ht="21" customHeight="1">
      <c r="A6" s="16">
        <v>42884</v>
      </c>
      <c r="B6" s="18">
        <v>27</v>
      </c>
      <c r="C6" s="13">
        <v>2</v>
      </c>
      <c r="D6" s="2">
        <v>8</v>
      </c>
      <c r="E6" s="2"/>
      <c r="F6" s="2">
        <v>5</v>
      </c>
      <c r="G6" s="2">
        <v>14</v>
      </c>
      <c r="H6" s="9"/>
      <c r="I6" s="10">
        <f t="shared" si="0"/>
        <v>29</v>
      </c>
      <c r="J6" s="3">
        <f t="shared" si="1"/>
        <v>-9</v>
      </c>
      <c r="K6" s="33">
        <v>7</v>
      </c>
    </row>
    <row r="7" spans="1:11" ht="21" customHeight="1">
      <c r="A7" s="16">
        <v>42885</v>
      </c>
      <c r="B7" s="18"/>
      <c r="C7" s="13"/>
      <c r="D7" s="2"/>
      <c r="E7" s="2"/>
      <c r="F7" s="2"/>
      <c r="G7" s="2"/>
      <c r="H7" s="9"/>
      <c r="I7" s="10">
        <f t="shared" si="0"/>
        <v>0</v>
      </c>
      <c r="J7" s="3">
        <f t="shared" si="1"/>
        <v>0</v>
      </c>
      <c r="K7" s="33"/>
    </row>
    <row r="8" spans="1:11" ht="21" customHeight="1">
      <c r="A8" s="16">
        <v>42886</v>
      </c>
      <c r="B8" s="18"/>
      <c r="C8" s="13"/>
      <c r="D8" s="2"/>
      <c r="E8" s="2"/>
      <c r="F8" s="2"/>
      <c r="G8" s="2"/>
      <c r="H8" s="9"/>
      <c r="I8" s="10">
        <f t="shared" si="0"/>
        <v>0</v>
      </c>
      <c r="J8" s="3">
        <f t="shared" si="1"/>
        <v>0</v>
      </c>
      <c r="K8" s="33"/>
    </row>
    <row r="9" spans="1:11" ht="21" customHeight="1">
      <c r="A9" s="16">
        <v>42887</v>
      </c>
      <c r="B9" s="18"/>
      <c r="C9" s="13"/>
      <c r="D9" s="2"/>
      <c r="E9" s="2"/>
      <c r="F9" s="2"/>
      <c r="G9" s="2"/>
      <c r="H9" s="9"/>
      <c r="I9" s="10">
        <f t="shared" si="0"/>
        <v>0</v>
      </c>
      <c r="J9" s="3">
        <f t="shared" si="1"/>
        <v>0</v>
      </c>
      <c r="K9" s="33"/>
    </row>
    <row r="10" spans="1:11" ht="21" customHeight="1">
      <c r="A10" s="16">
        <v>42888</v>
      </c>
      <c r="B10" s="18">
        <v>40</v>
      </c>
      <c r="C10" s="13">
        <v>13</v>
      </c>
      <c r="D10" s="2"/>
      <c r="E10" s="2">
        <v>7</v>
      </c>
      <c r="F10" s="2">
        <v>10</v>
      </c>
      <c r="G10" s="2">
        <v>9</v>
      </c>
      <c r="H10" s="9">
        <v>1</v>
      </c>
      <c r="I10" s="10">
        <f t="shared" si="0"/>
        <v>40</v>
      </c>
      <c r="J10" s="3">
        <f t="shared" si="1"/>
        <v>0</v>
      </c>
      <c r="K10" s="33"/>
    </row>
    <row r="11" spans="1:11" ht="21" customHeight="1">
      <c r="A11" s="16">
        <v>42889</v>
      </c>
      <c r="B11" s="18">
        <v>22</v>
      </c>
      <c r="C11" s="13">
        <v>5</v>
      </c>
      <c r="D11" s="2">
        <v>4</v>
      </c>
      <c r="E11" s="2">
        <v>5</v>
      </c>
      <c r="F11" s="2">
        <v>5</v>
      </c>
      <c r="G11" s="2">
        <v>3</v>
      </c>
      <c r="H11" s="9"/>
      <c r="I11" s="10">
        <f t="shared" si="0"/>
        <v>22</v>
      </c>
      <c r="J11" s="3">
        <f t="shared" si="1"/>
        <v>0</v>
      </c>
      <c r="K11" s="33"/>
    </row>
    <row r="12" spans="1:11" ht="21" customHeight="1">
      <c r="A12" s="16">
        <v>42890</v>
      </c>
      <c r="B12" s="18">
        <v>30</v>
      </c>
      <c r="C12" s="13">
        <v>9</v>
      </c>
      <c r="D12" s="2">
        <v>2</v>
      </c>
      <c r="E12" s="2">
        <v>9</v>
      </c>
      <c r="F12" s="2">
        <v>5</v>
      </c>
      <c r="G12" s="2">
        <v>5</v>
      </c>
      <c r="H12" s="9"/>
      <c r="I12" s="10">
        <f t="shared" si="0"/>
        <v>30</v>
      </c>
      <c r="J12" s="3">
        <f t="shared" si="1"/>
        <v>0</v>
      </c>
      <c r="K12" s="33"/>
    </row>
    <row r="13" spans="1:11" ht="21" customHeight="1">
      <c r="A13" s="16">
        <v>42891</v>
      </c>
      <c r="B13" s="18">
        <v>30</v>
      </c>
      <c r="C13" s="13">
        <v>3</v>
      </c>
      <c r="D13" s="2"/>
      <c r="E13" s="2">
        <v>8</v>
      </c>
      <c r="F13" s="2">
        <v>10</v>
      </c>
      <c r="G13" s="2">
        <v>9</v>
      </c>
      <c r="H13" s="9"/>
      <c r="I13" s="10">
        <f t="shared" si="0"/>
        <v>30</v>
      </c>
      <c r="J13" s="3">
        <f t="shared" si="1"/>
        <v>0</v>
      </c>
      <c r="K13" s="33"/>
    </row>
    <row r="14" spans="1:11" ht="21" customHeight="1">
      <c r="A14" s="16">
        <v>42892</v>
      </c>
      <c r="B14" s="18"/>
      <c r="C14" s="13"/>
      <c r="D14" s="2"/>
      <c r="E14" s="2"/>
      <c r="F14" s="2"/>
      <c r="G14" s="2"/>
      <c r="H14" s="9"/>
      <c r="I14" s="10">
        <f t="shared" si="0"/>
        <v>0</v>
      </c>
      <c r="J14" s="3">
        <f t="shared" si="1"/>
        <v>0</v>
      </c>
      <c r="K14" s="33"/>
    </row>
    <row r="15" spans="1:11" ht="21" customHeight="1">
      <c r="A15" s="16">
        <v>42893</v>
      </c>
      <c r="B15" s="18"/>
      <c r="C15" s="13"/>
      <c r="D15" s="2"/>
      <c r="E15" s="2"/>
      <c r="F15" s="2"/>
      <c r="G15" s="2"/>
      <c r="H15" s="9"/>
      <c r="I15" s="10">
        <f t="shared" si="0"/>
        <v>0</v>
      </c>
      <c r="J15" s="3">
        <f t="shared" si="1"/>
        <v>0</v>
      </c>
      <c r="K15" s="33"/>
    </row>
    <row r="16" spans="1:11" ht="21" customHeight="1">
      <c r="A16" s="16">
        <v>42894</v>
      </c>
      <c r="B16" s="18"/>
      <c r="C16" s="13"/>
      <c r="D16" s="2"/>
      <c r="E16" s="2"/>
      <c r="F16" s="2"/>
      <c r="G16" s="2"/>
      <c r="H16" s="9"/>
      <c r="I16" s="10">
        <f t="shared" si="0"/>
        <v>0</v>
      </c>
      <c r="J16" s="3">
        <f t="shared" si="1"/>
        <v>0</v>
      </c>
      <c r="K16" s="33"/>
    </row>
    <row r="17" spans="1:11" ht="21" customHeight="1">
      <c r="A17" s="16">
        <v>42895</v>
      </c>
      <c r="B17" s="18"/>
      <c r="C17" s="13"/>
      <c r="D17" s="2"/>
      <c r="E17" s="2"/>
      <c r="F17" s="2"/>
      <c r="G17" s="2"/>
      <c r="H17" s="9"/>
      <c r="I17" s="10">
        <f t="shared" si="0"/>
        <v>0</v>
      </c>
      <c r="J17" s="3">
        <f t="shared" si="1"/>
        <v>0</v>
      </c>
      <c r="K17" s="33"/>
    </row>
    <row r="18" spans="1:11" ht="21" customHeight="1">
      <c r="A18" s="16">
        <v>42896</v>
      </c>
      <c r="B18" s="18"/>
      <c r="C18" s="13"/>
      <c r="D18" s="2"/>
      <c r="E18" s="2"/>
      <c r="F18" s="2"/>
      <c r="G18" s="2"/>
      <c r="H18" s="9"/>
      <c r="I18" s="10">
        <f t="shared" si="0"/>
        <v>0</v>
      </c>
      <c r="J18" s="3">
        <f t="shared" si="1"/>
        <v>0</v>
      </c>
      <c r="K18" s="33"/>
    </row>
    <row r="19" spans="1:11" ht="21" customHeight="1">
      <c r="A19" s="16">
        <v>42897</v>
      </c>
      <c r="B19" s="18"/>
      <c r="C19" s="13"/>
      <c r="D19" s="2"/>
      <c r="E19" s="2"/>
      <c r="F19" s="2"/>
      <c r="G19" s="2"/>
      <c r="H19" s="9"/>
      <c r="I19" s="10">
        <f t="shared" si="0"/>
        <v>0</v>
      </c>
      <c r="J19" s="3">
        <f t="shared" si="1"/>
        <v>0</v>
      </c>
      <c r="K19" s="33"/>
    </row>
    <row r="20" spans="1:11" ht="21" customHeight="1">
      <c r="A20" s="16">
        <v>42898</v>
      </c>
      <c r="B20" s="18"/>
      <c r="C20" s="13"/>
      <c r="D20" s="2"/>
      <c r="E20" s="2"/>
      <c r="F20" s="2"/>
      <c r="G20" s="2"/>
      <c r="H20" s="9"/>
      <c r="I20" s="10">
        <f t="shared" si="0"/>
        <v>0</v>
      </c>
      <c r="J20" s="3">
        <f t="shared" si="1"/>
        <v>0</v>
      </c>
      <c r="K20" s="33"/>
    </row>
    <row r="21" spans="1:11" ht="21" customHeight="1">
      <c r="A21" s="16">
        <v>42899</v>
      </c>
      <c r="B21" s="18"/>
      <c r="C21" s="13"/>
      <c r="D21" s="2"/>
      <c r="E21" s="2"/>
      <c r="F21" s="2"/>
      <c r="G21" s="2"/>
      <c r="H21" s="9"/>
      <c r="I21" s="10">
        <f t="shared" si="0"/>
        <v>0</v>
      </c>
      <c r="J21" s="3">
        <f t="shared" si="1"/>
        <v>0</v>
      </c>
      <c r="K21" s="33"/>
    </row>
    <row r="22" spans="1:11" ht="21" customHeight="1">
      <c r="A22" s="16">
        <v>42900</v>
      </c>
      <c r="B22" s="18"/>
      <c r="C22" s="13"/>
      <c r="D22" s="2"/>
      <c r="E22" s="2"/>
      <c r="F22" s="2"/>
      <c r="G22" s="2"/>
      <c r="H22" s="9"/>
      <c r="I22" s="10">
        <f t="shared" si="0"/>
        <v>0</v>
      </c>
      <c r="J22" s="3">
        <f t="shared" si="1"/>
        <v>0</v>
      </c>
      <c r="K22" s="33"/>
    </row>
    <row r="23" spans="1:11" ht="21" customHeight="1">
      <c r="A23" s="16">
        <v>42901</v>
      </c>
      <c r="B23" s="18"/>
      <c r="C23" s="13"/>
      <c r="D23" s="2"/>
      <c r="E23" s="2"/>
      <c r="F23" s="2"/>
      <c r="G23" s="2"/>
      <c r="H23" s="9"/>
      <c r="I23" s="10">
        <f t="shared" si="0"/>
        <v>0</v>
      </c>
      <c r="J23" s="3">
        <f t="shared" si="1"/>
        <v>0</v>
      </c>
      <c r="K23" s="33"/>
    </row>
    <row r="24" spans="1:11" ht="21" customHeight="1">
      <c r="A24" s="16">
        <v>42902</v>
      </c>
      <c r="B24" s="18"/>
      <c r="C24" s="13"/>
      <c r="D24" s="2"/>
      <c r="E24" s="2"/>
      <c r="F24" s="2"/>
      <c r="G24" s="2"/>
      <c r="H24" s="9"/>
      <c r="I24" s="10">
        <f t="shared" si="0"/>
        <v>0</v>
      </c>
      <c r="J24" s="3">
        <f t="shared" si="1"/>
        <v>0</v>
      </c>
      <c r="K24" s="33"/>
    </row>
    <row r="25" spans="1:11" ht="21" customHeight="1">
      <c r="A25" s="16">
        <v>42903</v>
      </c>
      <c r="B25" s="18"/>
      <c r="C25" s="13"/>
      <c r="D25" s="2"/>
      <c r="E25" s="2"/>
      <c r="F25" s="2"/>
      <c r="G25" s="2"/>
      <c r="H25" s="9"/>
      <c r="I25" s="10">
        <f t="shared" si="0"/>
        <v>0</v>
      </c>
      <c r="J25" s="3">
        <f t="shared" si="1"/>
        <v>0</v>
      </c>
      <c r="K25" s="33"/>
    </row>
    <row r="26" spans="1:11" ht="21" customHeight="1">
      <c r="A26" s="16">
        <v>42904</v>
      </c>
      <c r="B26" s="18"/>
      <c r="C26" s="13"/>
      <c r="D26" s="2"/>
      <c r="E26" s="2"/>
      <c r="F26" s="2"/>
      <c r="G26" s="2"/>
      <c r="H26" s="9"/>
      <c r="I26" s="10">
        <f t="shared" si="0"/>
        <v>0</v>
      </c>
      <c r="J26" s="3">
        <f t="shared" si="1"/>
        <v>0</v>
      </c>
      <c r="K26" s="33"/>
    </row>
    <row r="27" spans="1:11" ht="21" customHeight="1">
      <c r="A27" s="16">
        <v>42905</v>
      </c>
      <c r="B27" s="18"/>
      <c r="C27" s="13"/>
      <c r="D27" s="2"/>
      <c r="E27" s="2"/>
      <c r="F27" s="2"/>
      <c r="G27" s="2"/>
      <c r="H27" s="9"/>
      <c r="I27" s="10">
        <f t="shared" si="0"/>
        <v>0</v>
      </c>
      <c r="J27" s="3">
        <f t="shared" si="1"/>
        <v>0</v>
      </c>
      <c r="K27" s="33"/>
    </row>
    <row r="28" spans="1:11" ht="21" customHeight="1">
      <c r="A28" s="16">
        <v>42906</v>
      </c>
      <c r="B28" s="18"/>
      <c r="C28" s="13"/>
      <c r="D28" s="2"/>
      <c r="E28" s="2"/>
      <c r="F28" s="2"/>
      <c r="G28" s="2"/>
      <c r="H28" s="9"/>
      <c r="I28" s="10">
        <f t="shared" si="0"/>
        <v>0</v>
      </c>
      <c r="J28" s="3">
        <f t="shared" si="1"/>
        <v>0</v>
      </c>
      <c r="K28" s="33"/>
    </row>
    <row r="29" spans="1:11" ht="21" customHeight="1">
      <c r="A29" s="16">
        <v>42907</v>
      </c>
      <c r="B29" s="18"/>
      <c r="C29" s="13"/>
      <c r="D29" s="2"/>
      <c r="E29" s="2"/>
      <c r="F29" s="2"/>
      <c r="G29" s="2"/>
      <c r="H29" s="9"/>
      <c r="I29" s="10">
        <f t="shared" si="0"/>
        <v>0</v>
      </c>
      <c r="J29" s="3">
        <f t="shared" si="1"/>
        <v>0</v>
      </c>
      <c r="K29" s="33"/>
    </row>
    <row r="30" spans="1:11" ht="21" customHeight="1">
      <c r="A30" s="16">
        <v>42908</v>
      </c>
      <c r="B30" s="18"/>
      <c r="C30" s="13"/>
      <c r="D30" s="2"/>
      <c r="E30" s="2"/>
      <c r="F30" s="2"/>
      <c r="G30" s="2"/>
      <c r="H30" s="9"/>
      <c r="I30" s="10">
        <f t="shared" si="0"/>
        <v>0</v>
      </c>
      <c r="J30" s="3">
        <f t="shared" si="1"/>
        <v>0</v>
      </c>
      <c r="K30" s="33"/>
    </row>
    <row r="31" spans="1:11" ht="21" customHeight="1">
      <c r="A31" s="16">
        <v>42909</v>
      </c>
      <c r="B31" s="18"/>
      <c r="C31" s="13"/>
      <c r="D31" s="2"/>
      <c r="E31" s="2"/>
      <c r="F31" s="2"/>
      <c r="G31" s="2"/>
      <c r="H31" s="9"/>
      <c r="I31" s="10">
        <f t="shared" si="0"/>
        <v>0</v>
      </c>
      <c r="J31" s="3">
        <f t="shared" si="1"/>
        <v>0</v>
      </c>
      <c r="K31" s="33"/>
    </row>
    <row r="32" spans="1:11" ht="21" customHeight="1">
      <c r="A32" s="16">
        <v>42910</v>
      </c>
      <c r="B32" s="18"/>
      <c r="C32" s="13"/>
      <c r="D32" s="2"/>
      <c r="E32" s="2"/>
      <c r="F32" s="2"/>
      <c r="G32" s="2"/>
      <c r="H32" s="9"/>
      <c r="I32" s="10">
        <f t="shared" si="0"/>
        <v>0</v>
      </c>
      <c r="J32" s="3">
        <f t="shared" si="1"/>
        <v>0</v>
      </c>
      <c r="K32" s="33"/>
    </row>
    <row r="33" spans="1:11" ht="21" customHeight="1" thickBot="1">
      <c r="A33" s="19">
        <v>42911</v>
      </c>
      <c r="B33" s="20"/>
      <c r="C33" s="21"/>
      <c r="D33" s="22"/>
      <c r="E33" s="22"/>
      <c r="F33" s="22"/>
      <c r="G33" s="22"/>
      <c r="H33" s="23"/>
      <c r="I33" s="10">
        <f t="shared" si="0"/>
        <v>0</v>
      </c>
      <c r="J33" s="3">
        <f t="shared" si="1"/>
        <v>0</v>
      </c>
      <c r="K33" s="34"/>
    </row>
    <row r="34" spans="1:11" ht="21" customHeight="1" thickBot="1">
      <c r="A34" s="14" t="s">
        <v>11</v>
      </c>
      <c r="B34" s="28">
        <f>SUM(B3:B33)</f>
        <v>265</v>
      </c>
      <c r="C34" s="27">
        <f t="shared" ref="C34:K34" si="2">SUM(C3:C33)</f>
        <v>36</v>
      </c>
      <c r="D34" s="25">
        <f t="shared" si="2"/>
        <v>44</v>
      </c>
      <c r="E34" s="25">
        <f t="shared" si="2"/>
        <v>54</v>
      </c>
      <c r="F34" s="25">
        <f t="shared" si="2"/>
        <v>64</v>
      </c>
      <c r="G34" s="25">
        <f t="shared" si="2"/>
        <v>53</v>
      </c>
      <c r="H34" s="29">
        <f t="shared" si="2"/>
        <v>3</v>
      </c>
      <c r="I34" s="24">
        <f t="shared" si="2"/>
        <v>254</v>
      </c>
      <c r="J34" s="25">
        <f t="shared" si="2"/>
        <v>0</v>
      </c>
      <c r="K34" s="26">
        <f t="shared" si="2"/>
        <v>11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7" workbookViewId="0">
      <selection activeCell="B20" sqref="B20"/>
    </sheetView>
  </sheetViews>
  <sheetFormatPr defaultRowHeight="14.25"/>
  <cols>
    <col min="1" max="16384" width="9" style="1"/>
  </cols>
  <sheetData>
    <row r="1" spans="1:11" ht="30" customHeight="1" thickBot="1">
      <c r="A1" s="109" t="s">
        <v>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1" customHeight="1" thickBot="1">
      <c r="A2" s="14" t="s">
        <v>3</v>
      </c>
      <c r="B2" s="14" t="s">
        <v>4</v>
      </c>
      <c r="C2" s="11">
        <v>47035</v>
      </c>
      <c r="D2" s="6">
        <v>47115</v>
      </c>
      <c r="E2" s="5">
        <v>41203</v>
      </c>
      <c r="F2" s="5">
        <v>41303</v>
      </c>
      <c r="G2" s="7">
        <v>42026</v>
      </c>
      <c r="H2" s="7">
        <v>41053</v>
      </c>
      <c r="I2" s="4" t="s">
        <v>5</v>
      </c>
      <c r="J2" s="5" t="s">
        <v>6</v>
      </c>
      <c r="K2" s="31" t="s">
        <v>7</v>
      </c>
    </row>
    <row r="3" spans="1:11" ht="21" customHeight="1">
      <c r="A3" s="15">
        <v>42881</v>
      </c>
      <c r="B3" s="17">
        <v>15</v>
      </c>
      <c r="C3" s="12">
        <v>8</v>
      </c>
      <c r="D3" s="3">
        <v>5</v>
      </c>
      <c r="E3" s="3">
        <v>2</v>
      </c>
      <c r="F3" s="3"/>
      <c r="G3" s="8"/>
      <c r="H3" s="8"/>
      <c r="I3" s="10">
        <f>H3+G3+F3+E3+D3+C3</f>
        <v>15</v>
      </c>
      <c r="J3" s="86">
        <f>-I3+B3-K3</f>
        <v>0</v>
      </c>
      <c r="K3" s="32"/>
    </row>
    <row r="4" spans="1:11" ht="21" customHeight="1">
      <c r="A4" s="16">
        <v>42882</v>
      </c>
      <c r="B4" s="18">
        <v>52</v>
      </c>
      <c r="C4" s="13">
        <v>10</v>
      </c>
      <c r="D4" s="2">
        <v>8</v>
      </c>
      <c r="E4" s="2">
        <v>7</v>
      </c>
      <c r="F4" s="2">
        <v>8</v>
      </c>
      <c r="G4" s="9"/>
      <c r="H4" s="9">
        <v>8</v>
      </c>
      <c r="I4" s="10">
        <f t="shared" ref="I4:I33" si="0">H4+G4+F4+E4+D4+C4</f>
        <v>41</v>
      </c>
      <c r="J4" s="86">
        <f t="shared" ref="J4:J33" si="1">-I4+B4-K4</f>
        <v>0</v>
      </c>
      <c r="K4" s="33">
        <v>11</v>
      </c>
    </row>
    <row r="5" spans="1:11" ht="21" customHeight="1">
      <c r="A5" s="16">
        <v>42883</v>
      </c>
      <c r="B5" s="18">
        <v>38</v>
      </c>
      <c r="C5" s="13">
        <v>11</v>
      </c>
      <c r="D5" s="2">
        <v>9</v>
      </c>
      <c r="E5" s="2">
        <v>6</v>
      </c>
      <c r="F5" s="2">
        <v>5</v>
      </c>
      <c r="G5" s="9"/>
      <c r="H5" s="9">
        <v>2</v>
      </c>
      <c r="I5" s="10">
        <f t="shared" si="0"/>
        <v>33</v>
      </c>
      <c r="J5" s="86">
        <f t="shared" si="1"/>
        <v>1</v>
      </c>
      <c r="K5" s="33">
        <v>4</v>
      </c>
    </row>
    <row r="6" spans="1:11" ht="21" customHeight="1">
      <c r="A6" s="16">
        <v>42884</v>
      </c>
      <c r="B6" s="18">
        <v>25</v>
      </c>
      <c r="C6" s="13">
        <v>8</v>
      </c>
      <c r="D6" s="2">
        <v>1</v>
      </c>
      <c r="E6" s="2"/>
      <c r="F6" s="2">
        <v>6</v>
      </c>
      <c r="G6" s="9">
        <v>4</v>
      </c>
      <c r="H6" s="9">
        <v>7</v>
      </c>
      <c r="I6" s="10">
        <f t="shared" si="0"/>
        <v>26</v>
      </c>
      <c r="J6" s="86">
        <f t="shared" si="1"/>
        <v>-1</v>
      </c>
      <c r="K6" s="33"/>
    </row>
    <row r="7" spans="1:11" ht="21" customHeight="1">
      <c r="A7" s="16">
        <v>42885</v>
      </c>
      <c r="B7" s="18"/>
      <c r="C7" s="13"/>
      <c r="D7" s="2"/>
      <c r="E7" s="2"/>
      <c r="F7" s="2"/>
      <c r="G7" s="9"/>
      <c r="H7" s="9"/>
      <c r="I7" s="10">
        <f t="shared" si="0"/>
        <v>0</v>
      </c>
      <c r="J7" s="86">
        <f t="shared" si="1"/>
        <v>0</v>
      </c>
      <c r="K7" s="33"/>
    </row>
    <row r="8" spans="1:11" ht="21" customHeight="1">
      <c r="A8" s="16">
        <v>42886</v>
      </c>
      <c r="B8" s="18"/>
      <c r="C8" s="13"/>
      <c r="D8" s="2"/>
      <c r="E8" s="2"/>
      <c r="F8" s="2"/>
      <c r="G8" s="9"/>
      <c r="H8" s="9"/>
      <c r="I8" s="10">
        <f t="shared" si="0"/>
        <v>0</v>
      </c>
      <c r="J8" s="86">
        <f t="shared" si="1"/>
        <v>0</v>
      </c>
      <c r="K8" s="33"/>
    </row>
    <row r="9" spans="1:11" ht="21" customHeight="1">
      <c r="A9" s="16">
        <v>42887</v>
      </c>
      <c r="B9" s="18"/>
      <c r="C9" s="13"/>
      <c r="D9" s="2"/>
      <c r="E9" s="2"/>
      <c r="F9" s="2"/>
      <c r="G9" s="9"/>
      <c r="H9" s="9"/>
      <c r="I9" s="10">
        <f t="shared" si="0"/>
        <v>0</v>
      </c>
      <c r="J9" s="86">
        <f t="shared" si="1"/>
        <v>0</v>
      </c>
      <c r="K9" s="33"/>
    </row>
    <row r="10" spans="1:11" ht="21" customHeight="1">
      <c r="A10" s="16">
        <v>42888</v>
      </c>
      <c r="B10" s="18">
        <v>45</v>
      </c>
      <c r="C10" s="13">
        <v>15</v>
      </c>
      <c r="D10" s="2">
        <v>4</v>
      </c>
      <c r="E10" s="2">
        <v>5</v>
      </c>
      <c r="F10" s="2">
        <v>6</v>
      </c>
      <c r="G10" s="9">
        <v>6</v>
      </c>
      <c r="H10" s="9">
        <v>8</v>
      </c>
      <c r="I10" s="10">
        <f t="shared" si="0"/>
        <v>44</v>
      </c>
      <c r="J10" s="86">
        <f t="shared" si="1"/>
        <v>1</v>
      </c>
      <c r="K10" s="33"/>
    </row>
    <row r="11" spans="1:11" ht="21" customHeight="1">
      <c r="A11" s="16">
        <v>42889</v>
      </c>
      <c r="B11" s="18">
        <v>38</v>
      </c>
      <c r="C11" s="13">
        <v>7</v>
      </c>
      <c r="D11" s="2">
        <v>11</v>
      </c>
      <c r="E11" s="2">
        <v>3</v>
      </c>
      <c r="F11" s="2">
        <v>6</v>
      </c>
      <c r="G11" s="9">
        <v>7</v>
      </c>
      <c r="H11" s="9"/>
      <c r="I11" s="10">
        <f t="shared" si="0"/>
        <v>34</v>
      </c>
      <c r="J11" s="86">
        <f t="shared" si="1"/>
        <v>3</v>
      </c>
      <c r="K11" s="33">
        <v>1</v>
      </c>
    </row>
    <row r="12" spans="1:11" ht="21" customHeight="1">
      <c r="A12" s="16">
        <v>42890</v>
      </c>
      <c r="B12" s="18">
        <v>35</v>
      </c>
      <c r="C12" s="13">
        <v>10</v>
      </c>
      <c r="D12" s="2">
        <v>4</v>
      </c>
      <c r="E12" s="2">
        <v>6</v>
      </c>
      <c r="F12" s="2">
        <v>5</v>
      </c>
      <c r="G12" s="9">
        <v>8</v>
      </c>
      <c r="H12" s="9"/>
      <c r="I12" s="10">
        <f t="shared" si="0"/>
        <v>33</v>
      </c>
      <c r="J12" s="86">
        <f t="shared" si="1"/>
        <v>-4</v>
      </c>
      <c r="K12" s="33">
        <v>6</v>
      </c>
    </row>
    <row r="13" spans="1:11" ht="21" customHeight="1">
      <c r="A13" s="16">
        <v>42891</v>
      </c>
      <c r="B13" s="18">
        <v>24</v>
      </c>
      <c r="C13" s="13">
        <v>10</v>
      </c>
      <c r="D13" s="2">
        <v>8</v>
      </c>
      <c r="E13" s="2">
        <v>1</v>
      </c>
      <c r="F13" s="2"/>
      <c r="G13" s="9"/>
      <c r="H13" s="9"/>
      <c r="I13" s="10">
        <f t="shared" si="0"/>
        <v>19</v>
      </c>
      <c r="J13" s="86">
        <f t="shared" si="1"/>
        <v>0</v>
      </c>
      <c r="K13" s="33">
        <v>5</v>
      </c>
    </row>
    <row r="14" spans="1:11" ht="21" customHeight="1">
      <c r="A14" s="16">
        <v>42892</v>
      </c>
      <c r="B14" s="18">
        <v>0</v>
      </c>
      <c r="C14" s="13"/>
      <c r="D14" s="2"/>
      <c r="E14" s="2"/>
      <c r="F14" s="2"/>
      <c r="G14" s="9"/>
      <c r="H14" s="9"/>
      <c r="I14" s="10">
        <f t="shared" si="0"/>
        <v>0</v>
      </c>
      <c r="J14" s="86">
        <f t="shared" si="1"/>
        <v>0</v>
      </c>
      <c r="K14" s="33"/>
    </row>
    <row r="15" spans="1:11" ht="21" customHeight="1">
      <c r="A15" s="16">
        <v>42893</v>
      </c>
      <c r="B15" s="18">
        <v>0</v>
      </c>
      <c r="C15" s="13"/>
      <c r="D15" s="2"/>
      <c r="E15" s="2"/>
      <c r="F15" s="2"/>
      <c r="G15" s="9"/>
      <c r="H15" s="9"/>
      <c r="I15" s="10">
        <f t="shared" si="0"/>
        <v>0</v>
      </c>
      <c r="J15" s="86">
        <f t="shared" si="1"/>
        <v>0</v>
      </c>
      <c r="K15" s="33"/>
    </row>
    <row r="16" spans="1:11" ht="21" customHeight="1">
      <c r="A16" s="16">
        <v>42894</v>
      </c>
      <c r="B16" s="18">
        <v>0</v>
      </c>
      <c r="C16" s="13"/>
      <c r="D16" s="2"/>
      <c r="E16" s="2"/>
      <c r="F16" s="2"/>
      <c r="G16" s="9"/>
      <c r="H16" s="9"/>
      <c r="I16" s="10">
        <f t="shared" si="0"/>
        <v>0</v>
      </c>
      <c r="J16" s="86">
        <f t="shared" si="1"/>
        <v>0</v>
      </c>
      <c r="K16" s="33"/>
    </row>
    <row r="17" spans="1:11" ht="21" customHeight="1">
      <c r="A17" s="16">
        <v>42895</v>
      </c>
      <c r="B17" s="18">
        <v>0</v>
      </c>
      <c r="C17" s="13"/>
      <c r="D17" s="2"/>
      <c r="E17" s="2"/>
      <c r="F17" s="2"/>
      <c r="G17" s="9"/>
      <c r="H17" s="9"/>
      <c r="I17" s="10">
        <f t="shared" si="0"/>
        <v>0</v>
      </c>
      <c r="J17" s="86">
        <f t="shared" si="1"/>
        <v>0</v>
      </c>
      <c r="K17" s="33"/>
    </row>
    <row r="18" spans="1:11" ht="21" customHeight="1">
      <c r="A18" s="16">
        <v>42896</v>
      </c>
      <c r="B18" s="18">
        <v>0</v>
      </c>
      <c r="C18" s="13"/>
      <c r="D18" s="2"/>
      <c r="E18" s="2"/>
      <c r="F18" s="2"/>
      <c r="G18" s="9"/>
      <c r="H18" s="9"/>
      <c r="I18" s="10">
        <f t="shared" si="0"/>
        <v>0</v>
      </c>
      <c r="J18" s="86">
        <f t="shared" si="1"/>
        <v>0</v>
      </c>
      <c r="K18" s="33"/>
    </row>
    <row r="19" spans="1:11" ht="21" customHeight="1">
      <c r="A19" s="16">
        <v>42897</v>
      </c>
      <c r="B19" s="18">
        <v>0</v>
      </c>
      <c r="C19" s="13"/>
      <c r="D19" s="2"/>
      <c r="E19" s="2"/>
      <c r="F19" s="2"/>
      <c r="G19" s="9"/>
      <c r="H19" s="9"/>
      <c r="I19" s="10">
        <f t="shared" si="0"/>
        <v>0</v>
      </c>
      <c r="J19" s="86">
        <f t="shared" si="1"/>
        <v>0</v>
      </c>
      <c r="K19" s="33"/>
    </row>
    <row r="20" spans="1:11" ht="21" customHeight="1">
      <c r="A20" s="16">
        <v>42898</v>
      </c>
      <c r="B20" s="18">
        <v>0</v>
      </c>
      <c r="C20" s="13"/>
      <c r="D20" s="2"/>
      <c r="E20" s="2"/>
      <c r="F20" s="2"/>
      <c r="G20" s="9"/>
      <c r="H20" s="9"/>
      <c r="I20" s="10">
        <f t="shared" si="0"/>
        <v>0</v>
      </c>
      <c r="J20" s="86">
        <f t="shared" si="1"/>
        <v>0</v>
      </c>
      <c r="K20" s="33"/>
    </row>
    <row r="21" spans="1:11" ht="21" customHeight="1">
      <c r="A21" s="16">
        <v>42899</v>
      </c>
      <c r="B21" s="18"/>
      <c r="C21" s="13"/>
      <c r="D21" s="2"/>
      <c r="E21" s="2"/>
      <c r="F21" s="2"/>
      <c r="G21" s="9"/>
      <c r="H21" s="9"/>
      <c r="I21" s="10">
        <f t="shared" si="0"/>
        <v>0</v>
      </c>
      <c r="J21" s="86">
        <f t="shared" si="1"/>
        <v>0</v>
      </c>
      <c r="K21" s="33"/>
    </row>
    <row r="22" spans="1:11" ht="21" customHeight="1">
      <c r="A22" s="16">
        <v>42900</v>
      </c>
      <c r="B22" s="18"/>
      <c r="C22" s="13"/>
      <c r="D22" s="2"/>
      <c r="E22" s="2"/>
      <c r="F22" s="2"/>
      <c r="G22" s="9"/>
      <c r="H22" s="9"/>
      <c r="I22" s="10">
        <f t="shared" si="0"/>
        <v>0</v>
      </c>
      <c r="J22" s="86">
        <f t="shared" si="1"/>
        <v>0</v>
      </c>
      <c r="K22" s="33"/>
    </row>
    <row r="23" spans="1:11" ht="21" customHeight="1">
      <c r="A23" s="16">
        <v>42901</v>
      </c>
      <c r="B23" s="18"/>
      <c r="C23" s="13"/>
      <c r="D23" s="2"/>
      <c r="E23" s="2"/>
      <c r="F23" s="2"/>
      <c r="G23" s="9"/>
      <c r="H23" s="9"/>
      <c r="I23" s="10">
        <f t="shared" si="0"/>
        <v>0</v>
      </c>
      <c r="J23" s="86">
        <f t="shared" si="1"/>
        <v>0</v>
      </c>
      <c r="K23" s="33"/>
    </row>
    <row r="24" spans="1:11" ht="21" customHeight="1">
      <c r="A24" s="16">
        <v>42902</v>
      </c>
      <c r="B24" s="18"/>
      <c r="C24" s="13"/>
      <c r="D24" s="2"/>
      <c r="E24" s="2"/>
      <c r="F24" s="2"/>
      <c r="G24" s="9"/>
      <c r="H24" s="9"/>
      <c r="I24" s="10">
        <f t="shared" si="0"/>
        <v>0</v>
      </c>
      <c r="J24" s="86">
        <f t="shared" si="1"/>
        <v>0</v>
      </c>
      <c r="K24" s="33"/>
    </row>
    <row r="25" spans="1:11" ht="21" customHeight="1">
      <c r="A25" s="16">
        <v>42903</v>
      </c>
      <c r="B25" s="18"/>
      <c r="C25" s="13"/>
      <c r="D25" s="2"/>
      <c r="E25" s="2"/>
      <c r="F25" s="2"/>
      <c r="G25" s="9"/>
      <c r="H25" s="9"/>
      <c r="I25" s="10">
        <f t="shared" si="0"/>
        <v>0</v>
      </c>
      <c r="J25" s="86">
        <f t="shared" si="1"/>
        <v>0</v>
      </c>
      <c r="K25" s="33"/>
    </row>
    <row r="26" spans="1:11" ht="21" customHeight="1">
      <c r="A26" s="16">
        <v>42904</v>
      </c>
      <c r="B26" s="18"/>
      <c r="C26" s="13"/>
      <c r="D26" s="2"/>
      <c r="E26" s="2"/>
      <c r="F26" s="2"/>
      <c r="G26" s="9"/>
      <c r="H26" s="9"/>
      <c r="I26" s="10">
        <f t="shared" si="0"/>
        <v>0</v>
      </c>
      <c r="J26" s="86">
        <f t="shared" si="1"/>
        <v>0</v>
      </c>
      <c r="K26" s="33"/>
    </row>
    <row r="27" spans="1:11" ht="21" customHeight="1">
      <c r="A27" s="16">
        <v>42905</v>
      </c>
      <c r="B27" s="18"/>
      <c r="C27" s="13"/>
      <c r="D27" s="2"/>
      <c r="E27" s="2"/>
      <c r="F27" s="2"/>
      <c r="G27" s="9"/>
      <c r="H27" s="9"/>
      <c r="I27" s="10">
        <f t="shared" si="0"/>
        <v>0</v>
      </c>
      <c r="J27" s="86">
        <f t="shared" si="1"/>
        <v>0</v>
      </c>
      <c r="K27" s="33"/>
    </row>
    <row r="28" spans="1:11" ht="21" customHeight="1">
      <c r="A28" s="16">
        <v>42906</v>
      </c>
      <c r="B28" s="18"/>
      <c r="C28" s="13"/>
      <c r="D28" s="2"/>
      <c r="E28" s="2"/>
      <c r="F28" s="2"/>
      <c r="G28" s="9"/>
      <c r="H28" s="9"/>
      <c r="I28" s="10">
        <f t="shared" si="0"/>
        <v>0</v>
      </c>
      <c r="J28" s="86">
        <f t="shared" si="1"/>
        <v>0</v>
      </c>
      <c r="K28" s="33"/>
    </row>
    <row r="29" spans="1:11" ht="21" customHeight="1">
      <c r="A29" s="16">
        <v>42907</v>
      </c>
      <c r="B29" s="18"/>
      <c r="C29" s="13"/>
      <c r="D29" s="2"/>
      <c r="E29" s="2"/>
      <c r="F29" s="2"/>
      <c r="G29" s="9"/>
      <c r="H29" s="9"/>
      <c r="I29" s="10">
        <f t="shared" si="0"/>
        <v>0</v>
      </c>
      <c r="J29" s="86">
        <f t="shared" si="1"/>
        <v>0</v>
      </c>
      <c r="K29" s="33"/>
    </row>
    <row r="30" spans="1:11" ht="21" customHeight="1">
      <c r="A30" s="16">
        <v>42908</v>
      </c>
      <c r="B30" s="18"/>
      <c r="C30" s="13"/>
      <c r="D30" s="2"/>
      <c r="E30" s="2"/>
      <c r="F30" s="2"/>
      <c r="G30" s="9"/>
      <c r="H30" s="9"/>
      <c r="I30" s="10">
        <f t="shared" si="0"/>
        <v>0</v>
      </c>
      <c r="J30" s="86">
        <f t="shared" si="1"/>
        <v>0</v>
      </c>
      <c r="K30" s="33"/>
    </row>
    <row r="31" spans="1:11" ht="21" customHeight="1">
      <c r="A31" s="16">
        <v>42909</v>
      </c>
      <c r="B31" s="18"/>
      <c r="C31" s="13"/>
      <c r="D31" s="2"/>
      <c r="E31" s="2"/>
      <c r="F31" s="2"/>
      <c r="G31" s="9"/>
      <c r="H31" s="9"/>
      <c r="I31" s="10">
        <f t="shared" si="0"/>
        <v>0</v>
      </c>
      <c r="J31" s="86">
        <f t="shared" si="1"/>
        <v>0</v>
      </c>
      <c r="K31" s="33"/>
    </row>
    <row r="32" spans="1:11" ht="21" customHeight="1">
      <c r="A32" s="16">
        <v>42910</v>
      </c>
      <c r="B32" s="18"/>
      <c r="C32" s="13"/>
      <c r="D32" s="2"/>
      <c r="E32" s="2"/>
      <c r="F32" s="2"/>
      <c r="G32" s="9"/>
      <c r="H32" s="9"/>
      <c r="I32" s="10">
        <f t="shared" si="0"/>
        <v>0</v>
      </c>
      <c r="J32" s="86">
        <f t="shared" si="1"/>
        <v>0</v>
      </c>
      <c r="K32" s="33"/>
    </row>
    <row r="33" spans="1:11" ht="21" customHeight="1" thickBot="1">
      <c r="A33" s="19">
        <v>42911</v>
      </c>
      <c r="B33" s="20"/>
      <c r="C33" s="21"/>
      <c r="D33" s="22"/>
      <c r="E33" s="22"/>
      <c r="F33" s="22"/>
      <c r="G33" s="23"/>
      <c r="H33" s="23"/>
      <c r="I33" s="10">
        <f t="shared" si="0"/>
        <v>0</v>
      </c>
      <c r="J33" s="86">
        <f t="shared" si="1"/>
        <v>0</v>
      </c>
      <c r="K33" s="34"/>
    </row>
    <row r="34" spans="1:11" ht="21" customHeight="1" thickBot="1">
      <c r="A34" s="30" t="s">
        <v>10</v>
      </c>
      <c r="B34" s="28">
        <f>SUM(B3:B33)</f>
        <v>272</v>
      </c>
      <c r="C34" s="27">
        <f t="shared" ref="C34:K34" si="2">SUM(C3:C33)</f>
        <v>79</v>
      </c>
      <c r="D34" s="25">
        <f t="shared" si="2"/>
        <v>50</v>
      </c>
      <c r="E34" s="25">
        <f t="shared" si="2"/>
        <v>30</v>
      </c>
      <c r="F34" s="25">
        <f t="shared" si="2"/>
        <v>36</v>
      </c>
      <c r="G34" s="25">
        <f t="shared" si="2"/>
        <v>25</v>
      </c>
      <c r="H34" s="29">
        <f t="shared" si="2"/>
        <v>25</v>
      </c>
      <c r="I34" s="24">
        <f t="shared" si="2"/>
        <v>245</v>
      </c>
      <c r="J34" s="25">
        <f t="shared" si="2"/>
        <v>0</v>
      </c>
      <c r="K34" s="26">
        <f t="shared" si="2"/>
        <v>27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I3" sqref="I3"/>
    </sheetView>
  </sheetViews>
  <sheetFormatPr defaultRowHeight="14.25"/>
  <cols>
    <col min="1" max="16384" width="9" style="1"/>
  </cols>
  <sheetData>
    <row r="1" spans="1:11" ht="30" customHeight="1" thickBot="1">
      <c r="A1" s="111" t="s">
        <v>19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1" customHeight="1" thickBot="1">
      <c r="A2" s="36" t="s">
        <v>13</v>
      </c>
      <c r="B2" s="36" t="s">
        <v>14</v>
      </c>
      <c r="C2" s="37" t="s">
        <v>20</v>
      </c>
      <c r="D2" s="38" t="s">
        <v>21</v>
      </c>
      <c r="E2" s="38" t="s">
        <v>22</v>
      </c>
      <c r="F2" s="38" t="s">
        <v>23</v>
      </c>
      <c r="G2" s="39" t="s">
        <v>39</v>
      </c>
      <c r="H2" s="39" t="s">
        <v>24</v>
      </c>
      <c r="I2" s="40" t="s">
        <v>15</v>
      </c>
      <c r="J2" s="38" t="s">
        <v>16</v>
      </c>
      <c r="K2" s="41" t="s">
        <v>17</v>
      </c>
    </row>
    <row r="3" spans="1:11" ht="21" customHeight="1">
      <c r="A3" s="42">
        <v>42887</v>
      </c>
      <c r="B3" s="43">
        <v>20</v>
      </c>
      <c r="C3" s="44">
        <v>11</v>
      </c>
      <c r="D3" s="45">
        <v>7</v>
      </c>
      <c r="E3" s="45"/>
      <c r="F3" s="45"/>
      <c r="G3" s="46"/>
      <c r="H3" s="46"/>
      <c r="I3" s="47">
        <f>C3+H3+G3+F3+E3+D3</f>
        <v>18</v>
      </c>
      <c r="J3" s="85">
        <f>B3-I3-K3</f>
        <v>0</v>
      </c>
      <c r="K3" s="48">
        <v>2</v>
      </c>
    </row>
    <row r="4" spans="1:11" ht="21" customHeight="1">
      <c r="A4" s="42">
        <v>42888</v>
      </c>
      <c r="B4" s="43">
        <v>53</v>
      </c>
      <c r="C4" s="44">
        <v>31</v>
      </c>
      <c r="D4" s="45">
        <v>15</v>
      </c>
      <c r="E4" s="45"/>
      <c r="F4" s="45"/>
      <c r="G4" s="46"/>
      <c r="H4" s="46"/>
      <c r="I4" s="47">
        <f t="shared" ref="I4:I27" si="0">C4+H4+G4+F4+E4+D4</f>
        <v>46</v>
      </c>
      <c r="J4" s="85">
        <f t="shared" ref="J4:J27" si="1">B4-I4-K4</f>
        <v>0</v>
      </c>
      <c r="K4" s="48">
        <v>7</v>
      </c>
    </row>
    <row r="5" spans="1:11" ht="21" customHeight="1">
      <c r="A5" s="42">
        <v>42889</v>
      </c>
      <c r="B5" s="43">
        <v>49</v>
      </c>
      <c r="C5" s="44">
        <v>38</v>
      </c>
      <c r="D5" s="45"/>
      <c r="E5" s="45"/>
      <c r="F5" s="45"/>
      <c r="G5" s="46">
        <v>9</v>
      </c>
      <c r="H5" s="46"/>
      <c r="I5" s="47">
        <f t="shared" si="0"/>
        <v>47</v>
      </c>
      <c r="J5" s="85">
        <f t="shared" si="1"/>
        <v>0</v>
      </c>
      <c r="K5" s="48">
        <v>2</v>
      </c>
    </row>
    <row r="6" spans="1:11" ht="21" customHeight="1">
      <c r="A6" s="42">
        <v>42890</v>
      </c>
      <c r="B6" s="43">
        <v>30</v>
      </c>
      <c r="C6" s="44">
        <v>6</v>
      </c>
      <c r="D6" s="45">
        <v>15</v>
      </c>
      <c r="E6" s="45"/>
      <c r="F6" s="45"/>
      <c r="G6" s="46">
        <v>8</v>
      </c>
      <c r="H6" s="46"/>
      <c r="I6" s="47">
        <f t="shared" si="0"/>
        <v>29</v>
      </c>
      <c r="J6" s="85">
        <f t="shared" si="1"/>
        <v>0</v>
      </c>
      <c r="K6" s="48">
        <v>1</v>
      </c>
    </row>
    <row r="7" spans="1:11" ht="21" customHeight="1">
      <c r="A7" s="42">
        <v>42891</v>
      </c>
      <c r="B7" s="43">
        <v>27</v>
      </c>
      <c r="C7" s="44">
        <v>4</v>
      </c>
      <c r="D7" s="45">
        <v>11</v>
      </c>
      <c r="E7" s="45"/>
      <c r="F7" s="45"/>
      <c r="G7" s="46">
        <v>12</v>
      </c>
      <c r="H7" s="46"/>
      <c r="I7" s="47">
        <f t="shared" si="0"/>
        <v>27</v>
      </c>
      <c r="J7" s="85">
        <f t="shared" si="1"/>
        <v>0</v>
      </c>
      <c r="K7" s="48"/>
    </row>
    <row r="8" spans="1:11" ht="21" customHeight="1">
      <c r="A8" s="42">
        <v>42892</v>
      </c>
      <c r="B8" s="43"/>
      <c r="C8" s="44"/>
      <c r="D8" s="45"/>
      <c r="E8" s="45"/>
      <c r="F8" s="45"/>
      <c r="G8" s="46"/>
      <c r="H8" s="46"/>
      <c r="I8" s="47">
        <f t="shared" si="0"/>
        <v>0</v>
      </c>
      <c r="J8" s="85">
        <f t="shared" si="1"/>
        <v>0</v>
      </c>
      <c r="K8" s="48"/>
    </row>
    <row r="9" spans="1:11" ht="21" customHeight="1">
      <c r="A9" s="42">
        <v>42893</v>
      </c>
      <c r="B9" s="43"/>
      <c r="C9" s="44"/>
      <c r="D9" s="45"/>
      <c r="E9" s="45"/>
      <c r="F9" s="45"/>
      <c r="G9" s="46"/>
      <c r="H9" s="46"/>
      <c r="I9" s="47">
        <f t="shared" si="0"/>
        <v>0</v>
      </c>
      <c r="J9" s="85">
        <f t="shared" si="1"/>
        <v>0</v>
      </c>
      <c r="K9" s="48"/>
    </row>
    <row r="10" spans="1:11" ht="21" customHeight="1">
      <c r="A10" s="42">
        <v>42894</v>
      </c>
      <c r="B10" s="43"/>
      <c r="C10" s="44"/>
      <c r="D10" s="45"/>
      <c r="E10" s="45"/>
      <c r="F10" s="45"/>
      <c r="G10" s="46"/>
      <c r="H10" s="46"/>
      <c r="I10" s="47">
        <f t="shared" si="0"/>
        <v>0</v>
      </c>
      <c r="J10" s="85">
        <f t="shared" si="1"/>
        <v>0</v>
      </c>
      <c r="K10" s="48"/>
    </row>
    <row r="11" spans="1:11" ht="21" customHeight="1">
      <c r="A11" s="42">
        <v>42895</v>
      </c>
      <c r="B11" s="43"/>
      <c r="C11" s="44"/>
      <c r="D11" s="45"/>
      <c r="E11" s="45"/>
      <c r="F11" s="45"/>
      <c r="G11" s="46"/>
      <c r="H11" s="46"/>
      <c r="I11" s="47">
        <f t="shared" si="0"/>
        <v>0</v>
      </c>
      <c r="J11" s="85">
        <f t="shared" si="1"/>
        <v>0</v>
      </c>
      <c r="K11" s="48"/>
    </row>
    <row r="12" spans="1:11" ht="21" customHeight="1">
      <c r="A12" s="42">
        <v>42896</v>
      </c>
      <c r="B12" s="43"/>
      <c r="C12" s="44"/>
      <c r="D12" s="45"/>
      <c r="E12" s="45"/>
      <c r="F12" s="45"/>
      <c r="G12" s="46"/>
      <c r="H12" s="46"/>
      <c r="I12" s="47">
        <f t="shared" si="0"/>
        <v>0</v>
      </c>
      <c r="J12" s="85">
        <f t="shared" si="1"/>
        <v>0</v>
      </c>
      <c r="K12" s="48"/>
    </row>
    <row r="13" spans="1:11" ht="21" customHeight="1">
      <c r="A13" s="42">
        <v>42897</v>
      </c>
      <c r="B13" s="43"/>
      <c r="C13" s="44"/>
      <c r="D13" s="45"/>
      <c r="E13" s="45"/>
      <c r="F13" s="45"/>
      <c r="G13" s="46"/>
      <c r="H13" s="46"/>
      <c r="I13" s="47">
        <f t="shared" si="0"/>
        <v>0</v>
      </c>
      <c r="J13" s="85">
        <f t="shared" si="1"/>
        <v>0</v>
      </c>
      <c r="K13" s="48"/>
    </row>
    <row r="14" spans="1:11" ht="21" customHeight="1">
      <c r="A14" s="42">
        <v>42898</v>
      </c>
      <c r="B14" s="43"/>
      <c r="C14" s="44"/>
      <c r="D14" s="45"/>
      <c r="E14" s="45"/>
      <c r="F14" s="45"/>
      <c r="G14" s="46"/>
      <c r="H14" s="46"/>
      <c r="I14" s="47">
        <f t="shared" si="0"/>
        <v>0</v>
      </c>
      <c r="J14" s="85">
        <f t="shared" si="1"/>
        <v>0</v>
      </c>
      <c r="K14" s="48"/>
    </row>
    <row r="15" spans="1:11" ht="21" customHeight="1">
      <c r="A15" s="42">
        <v>42899</v>
      </c>
      <c r="B15" s="43"/>
      <c r="C15" s="44"/>
      <c r="D15" s="45"/>
      <c r="E15" s="45"/>
      <c r="F15" s="45"/>
      <c r="G15" s="46"/>
      <c r="H15" s="46"/>
      <c r="I15" s="47">
        <f t="shared" si="0"/>
        <v>0</v>
      </c>
      <c r="J15" s="85">
        <f t="shared" si="1"/>
        <v>0</v>
      </c>
      <c r="K15" s="48"/>
    </row>
    <row r="16" spans="1:11" ht="21" customHeight="1">
      <c r="A16" s="42">
        <v>42900</v>
      </c>
      <c r="B16" s="43"/>
      <c r="C16" s="44"/>
      <c r="D16" s="45"/>
      <c r="E16" s="45"/>
      <c r="F16" s="45"/>
      <c r="G16" s="46"/>
      <c r="H16" s="46"/>
      <c r="I16" s="47">
        <f t="shared" si="0"/>
        <v>0</v>
      </c>
      <c r="J16" s="85">
        <f t="shared" si="1"/>
        <v>0</v>
      </c>
      <c r="K16" s="48"/>
    </row>
    <row r="17" spans="1:11" ht="21" customHeight="1">
      <c r="A17" s="42">
        <v>42901</v>
      </c>
      <c r="B17" s="43"/>
      <c r="C17" s="44"/>
      <c r="D17" s="45"/>
      <c r="E17" s="45"/>
      <c r="F17" s="45"/>
      <c r="G17" s="46"/>
      <c r="H17" s="46"/>
      <c r="I17" s="47">
        <f t="shared" si="0"/>
        <v>0</v>
      </c>
      <c r="J17" s="85">
        <f t="shared" si="1"/>
        <v>0</v>
      </c>
      <c r="K17" s="48"/>
    </row>
    <row r="18" spans="1:11" ht="21" customHeight="1">
      <c r="A18" s="42">
        <v>42902</v>
      </c>
      <c r="B18" s="43"/>
      <c r="C18" s="44"/>
      <c r="D18" s="45"/>
      <c r="E18" s="45"/>
      <c r="F18" s="45"/>
      <c r="G18" s="46"/>
      <c r="H18" s="46"/>
      <c r="I18" s="47">
        <f t="shared" si="0"/>
        <v>0</v>
      </c>
      <c r="J18" s="85">
        <f t="shared" si="1"/>
        <v>0</v>
      </c>
      <c r="K18" s="48"/>
    </row>
    <row r="19" spans="1:11" ht="21" customHeight="1">
      <c r="A19" s="42">
        <v>42903</v>
      </c>
      <c r="B19" s="43"/>
      <c r="C19" s="44"/>
      <c r="D19" s="45"/>
      <c r="E19" s="45"/>
      <c r="F19" s="45"/>
      <c r="G19" s="46"/>
      <c r="H19" s="46"/>
      <c r="I19" s="47">
        <f t="shared" si="0"/>
        <v>0</v>
      </c>
      <c r="J19" s="85">
        <f t="shared" si="1"/>
        <v>0</v>
      </c>
      <c r="K19" s="48"/>
    </row>
    <row r="20" spans="1:11" ht="21" customHeight="1">
      <c r="A20" s="42">
        <v>42904</v>
      </c>
      <c r="B20" s="43"/>
      <c r="C20" s="44"/>
      <c r="D20" s="45"/>
      <c r="E20" s="45"/>
      <c r="F20" s="45"/>
      <c r="G20" s="46"/>
      <c r="H20" s="46"/>
      <c r="I20" s="47">
        <f t="shared" si="0"/>
        <v>0</v>
      </c>
      <c r="J20" s="85">
        <f t="shared" si="1"/>
        <v>0</v>
      </c>
      <c r="K20" s="48"/>
    </row>
    <row r="21" spans="1:11" ht="21" customHeight="1">
      <c r="A21" s="42">
        <v>42905</v>
      </c>
      <c r="B21" s="43"/>
      <c r="C21" s="44"/>
      <c r="D21" s="45"/>
      <c r="E21" s="45"/>
      <c r="F21" s="45"/>
      <c r="G21" s="46"/>
      <c r="H21" s="46"/>
      <c r="I21" s="47">
        <f t="shared" si="0"/>
        <v>0</v>
      </c>
      <c r="J21" s="85">
        <f t="shared" si="1"/>
        <v>0</v>
      </c>
      <c r="K21" s="48"/>
    </row>
    <row r="22" spans="1:11" ht="21" customHeight="1">
      <c r="A22" s="42">
        <v>42906</v>
      </c>
      <c r="B22" s="43"/>
      <c r="C22" s="44"/>
      <c r="D22" s="45"/>
      <c r="E22" s="45"/>
      <c r="F22" s="45"/>
      <c r="G22" s="46"/>
      <c r="H22" s="46"/>
      <c r="I22" s="47">
        <f t="shared" si="0"/>
        <v>0</v>
      </c>
      <c r="J22" s="85">
        <f t="shared" si="1"/>
        <v>0</v>
      </c>
      <c r="K22" s="48"/>
    </row>
    <row r="23" spans="1:11" ht="21" customHeight="1">
      <c r="A23" s="42">
        <v>42907</v>
      </c>
      <c r="B23" s="43"/>
      <c r="C23" s="44"/>
      <c r="D23" s="45"/>
      <c r="E23" s="45"/>
      <c r="F23" s="45"/>
      <c r="G23" s="46"/>
      <c r="H23" s="46"/>
      <c r="I23" s="47">
        <f t="shared" si="0"/>
        <v>0</v>
      </c>
      <c r="J23" s="85">
        <f t="shared" si="1"/>
        <v>0</v>
      </c>
      <c r="K23" s="48"/>
    </row>
    <row r="24" spans="1:11" ht="21" customHeight="1">
      <c r="A24" s="42">
        <v>42908</v>
      </c>
      <c r="B24" s="43"/>
      <c r="C24" s="44"/>
      <c r="D24" s="45"/>
      <c r="E24" s="45"/>
      <c r="F24" s="45"/>
      <c r="G24" s="46"/>
      <c r="H24" s="46"/>
      <c r="I24" s="47">
        <f t="shared" si="0"/>
        <v>0</v>
      </c>
      <c r="J24" s="85">
        <f t="shared" si="1"/>
        <v>0</v>
      </c>
      <c r="K24" s="48"/>
    </row>
    <row r="25" spans="1:11" ht="21" customHeight="1">
      <c r="A25" s="42">
        <v>42909</v>
      </c>
      <c r="B25" s="43"/>
      <c r="C25" s="44"/>
      <c r="D25" s="45"/>
      <c r="E25" s="45"/>
      <c r="F25" s="45"/>
      <c r="G25" s="46"/>
      <c r="H25" s="46"/>
      <c r="I25" s="47">
        <f t="shared" si="0"/>
        <v>0</v>
      </c>
      <c r="J25" s="85">
        <f t="shared" si="1"/>
        <v>0</v>
      </c>
      <c r="K25" s="48"/>
    </row>
    <row r="26" spans="1:11" ht="21" customHeight="1">
      <c r="A26" s="42">
        <v>42910</v>
      </c>
      <c r="B26" s="43"/>
      <c r="C26" s="44"/>
      <c r="D26" s="45"/>
      <c r="E26" s="45"/>
      <c r="F26" s="45"/>
      <c r="G26" s="46"/>
      <c r="H26" s="46"/>
      <c r="I26" s="47">
        <f t="shared" si="0"/>
        <v>0</v>
      </c>
      <c r="J26" s="85">
        <f t="shared" si="1"/>
        <v>0</v>
      </c>
      <c r="K26" s="48"/>
    </row>
    <row r="27" spans="1:11" ht="21" customHeight="1" thickBot="1">
      <c r="A27" s="49">
        <v>42911</v>
      </c>
      <c r="B27" s="50"/>
      <c r="C27" s="51"/>
      <c r="D27" s="52"/>
      <c r="E27" s="52"/>
      <c r="F27" s="52"/>
      <c r="G27" s="53"/>
      <c r="H27" s="53"/>
      <c r="I27" s="47">
        <f t="shared" si="0"/>
        <v>0</v>
      </c>
      <c r="J27" s="85">
        <f t="shared" si="1"/>
        <v>0</v>
      </c>
      <c r="K27" s="54"/>
    </row>
    <row r="28" spans="1:11" ht="21" customHeight="1" thickBot="1">
      <c r="A28" s="55" t="s">
        <v>18</v>
      </c>
      <c r="B28" s="28">
        <f t="shared" ref="B28:K28" si="2">SUM(B3:B27)</f>
        <v>179</v>
      </c>
      <c r="C28" s="27">
        <f t="shared" si="2"/>
        <v>90</v>
      </c>
      <c r="D28" s="25">
        <f t="shared" si="2"/>
        <v>48</v>
      </c>
      <c r="E28" s="25">
        <f t="shared" si="2"/>
        <v>0</v>
      </c>
      <c r="F28" s="25">
        <f t="shared" si="2"/>
        <v>0</v>
      </c>
      <c r="G28" s="25">
        <f t="shared" si="2"/>
        <v>29</v>
      </c>
      <c r="H28" s="29">
        <f t="shared" si="2"/>
        <v>0</v>
      </c>
      <c r="I28" s="24">
        <f t="shared" si="2"/>
        <v>167</v>
      </c>
      <c r="J28" s="25">
        <f t="shared" si="2"/>
        <v>0</v>
      </c>
      <c r="K28" s="26">
        <f t="shared" si="2"/>
        <v>12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C28" sqref="C28"/>
    </sheetView>
  </sheetViews>
  <sheetFormatPr defaultRowHeight="14.25"/>
  <cols>
    <col min="1" max="16384" width="9" style="1"/>
  </cols>
  <sheetData>
    <row r="1" spans="1:9" ht="30" customHeight="1" thickBot="1">
      <c r="A1" s="111" t="s">
        <v>25</v>
      </c>
      <c r="B1" s="112"/>
      <c r="C1" s="112"/>
      <c r="D1" s="112"/>
      <c r="E1" s="112"/>
      <c r="F1" s="112"/>
      <c r="G1" s="112"/>
      <c r="H1" s="112"/>
      <c r="I1" s="112"/>
    </row>
    <row r="2" spans="1:9" ht="21" customHeight="1" thickBot="1">
      <c r="A2" s="36" t="s">
        <v>13</v>
      </c>
      <c r="B2" s="36" t="s">
        <v>14</v>
      </c>
      <c r="C2" s="37" t="s">
        <v>26</v>
      </c>
      <c r="D2" s="38" t="s">
        <v>27</v>
      </c>
      <c r="E2" s="38" t="s">
        <v>28</v>
      </c>
      <c r="F2" s="38" t="s">
        <v>29</v>
      </c>
      <c r="G2" s="40" t="s">
        <v>15</v>
      </c>
      <c r="H2" s="38" t="s">
        <v>16</v>
      </c>
      <c r="I2" s="41" t="s">
        <v>17</v>
      </c>
    </row>
    <row r="3" spans="1:9" ht="21" customHeight="1">
      <c r="A3" s="42">
        <v>42887</v>
      </c>
      <c r="B3" s="43">
        <v>26</v>
      </c>
      <c r="C3" s="44"/>
      <c r="D3" s="45">
        <v>6</v>
      </c>
      <c r="E3" s="45">
        <v>12</v>
      </c>
      <c r="F3" s="45">
        <v>4</v>
      </c>
      <c r="G3" s="47">
        <f>F3+E3+D3+C3</f>
        <v>22</v>
      </c>
      <c r="H3" s="45">
        <f>B3-G3-I3</f>
        <v>1</v>
      </c>
      <c r="I3" s="48">
        <v>3</v>
      </c>
    </row>
    <row r="4" spans="1:9" ht="21" customHeight="1">
      <c r="A4" s="42">
        <v>42888</v>
      </c>
      <c r="B4" s="43">
        <v>63</v>
      </c>
      <c r="C4" s="44">
        <v>8</v>
      </c>
      <c r="D4" s="45">
        <v>15</v>
      </c>
      <c r="E4" s="45">
        <v>19</v>
      </c>
      <c r="F4" s="45">
        <v>17</v>
      </c>
      <c r="G4" s="47">
        <f t="shared" ref="G4:G27" si="0">F4+E4+D4+C4</f>
        <v>59</v>
      </c>
      <c r="H4" s="45">
        <f t="shared" ref="H4:H27" si="1">B4-G4-I4</f>
        <v>0</v>
      </c>
      <c r="I4" s="48">
        <v>4</v>
      </c>
    </row>
    <row r="5" spans="1:9" ht="21" customHeight="1">
      <c r="A5" s="42">
        <v>42889</v>
      </c>
      <c r="B5" s="43">
        <v>57</v>
      </c>
      <c r="C5" s="44"/>
      <c r="D5" s="45">
        <v>52</v>
      </c>
      <c r="E5" s="45">
        <v>6</v>
      </c>
      <c r="F5" s="45"/>
      <c r="G5" s="47">
        <f t="shared" si="0"/>
        <v>58</v>
      </c>
      <c r="H5" s="45">
        <f t="shared" si="1"/>
        <v>-2</v>
      </c>
      <c r="I5" s="48">
        <v>1</v>
      </c>
    </row>
    <row r="6" spans="1:9" ht="21" customHeight="1">
      <c r="A6" s="42">
        <v>42890</v>
      </c>
      <c r="B6" s="43">
        <v>56</v>
      </c>
      <c r="C6" s="44"/>
      <c r="D6" s="45">
        <v>37</v>
      </c>
      <c r="E6" s="45">
        <v>6</v>
      </c>
      <c r="F6" s="45">
        <v>2</v>
      </c>
      <c r="G6" s="47">
        <f t="shared" si="0"/>
        <v>45</v>
      </c>
      <c r="H6" s="45">
        <f t="shared" si="1"/>
        <v>2</v>
      </c>
      <c r="I6" s="48">
        <v>9</v>
      </c>
    </row>
    <row r="7" spans="1:9" ht="21" customHeight="1">
      <c r="A7" s="42">
        <v>42891</v>
      </c>
      <c r="B7" s="43">
        <v>52</v>
      </c>
      <c r="C7" s="44"/>
      <c r="D7" s="45"/>
      <c r="E7" s="45">
        <v>52</v>
      </c>
      <c r="F7" s="45"/>
      <c r="G7" s="47">
        <f t="shared" si="0"/>
        <v>52</v>
      </c>
      <c r="H7" s="45">
        <f t="shared" si="1"/>
        <v>0</v>
      </c>
      <c r="I7" s="48"/>
    </row>
    <row r="8" spans="1:9" ht="21" customHeight="1">
      <c r="A8" s="42">
        <v>42892</v>
      </c>
      <c r="B8" s="43"/>
      <c r="C8" s="44"/>
      <c r="D8" s="45"/>
      <c r="E8" s="45"/>
      <c r="F8" s="45"/>
      <c r="G8" s="47">
        <f t="shared" si="0"/>
        <v>0</v>
      </c>
      <c r="H8" s="45">
        <f t="shared" si="1"/>
        <v>0</v>
      </c>
      <c r="I8" s="48"/>
    </row>
    <row r="9" spans="1:9" ht="21" customHeight="1">
      <c r="A9" s="42">
        <v>42893</v>
      </c>
      <c r="B9" s="43"/>
      <c r="C9" s="44"/>
      <c r="D9" s="45"/>
      <c r="E9" s="45"/>
      <c r="F9" s="45"/>
      <c r="G9" s="47">
        <f t="shared" si="0"/>
        <v>0</v>
      </c>
      <c r="H9" s="45">
        <f t="shared" si="1"/>
        <v>0</v>
      </c>
      <c r="I9" s="48"/>
    </row>
    <row r="10" spans="1:9" ht="21" customHeight="1">
      <c r="A10" s="42">
        <v>42894</v>
      </c>
      <c r="B10" s="43"/>
      <c r="C10" s="44"/>
      <c r="D10" s="45"/>
      <c r="E10" s="45"/>
      <c r="F10" s="45"/>
      <c r="G10" s="47">
        <f t="shared" si="0"/>
        <v>0</v>
      </c>
      <c r="H10" s="45">
        <f t="shared" si="1"/>
        <v>0</v>
      </c>
      <c r="I10" s="48"/>
    </row>
    <row r="11" spans="1:9" ht="21" customHeight="1">
      <c r="A11" s="42">
        <v>42895</v>
      </c>
      <c r="B11" s="43"/>
      <c r="C11" s="44"/>
      <c r="D11" s="45"/>
      <c r="E11" s="45"/>
      <c r="F11" s="45"/>
      <c r="G11" s="47">
        <f t="shared" si="0"/>
        <v>0</v>
      </c>
      <c r="H11" s="45">
        <f t="shared" si="1"/>
        <v>0</v>
      </c>
      <c r="I11" s="48"/>
    </row>
    <row r="12" spans="1:9" ht="21" customHeight="1">
      <c r="A12" s="42">
        <v>42896</v>
      </c>
      <c r="B12" s="43"/>
      <c r="C12" s="44"/>
      <c r="D12" s="45"/>
      <c r="E12" s="45"/>
      <c r="F12" s="45"/>
      <c r="G12" s="47">
        <f t="shared" si="0"/>
        <v>0</v>
      </c>
      <c r="H12" s="45">
        <f t="shared" si="1"/>
        <v>0</v>
      </c>
      <c r="I12" s="48"/>
    </row>
    <row r="13" spans="1:9" ht="21" customHeight="1">
      <c r="A13" s="42">
        <v>42897</v>
      </c>
      <c r="B13" s="43"/>
      <c r="C13" s="44"/>
      <c r="D13" s="45"/>
      <c r="E13" s="45"/>
      <c r="F13" s="45"/>
      <c r="G13" s="47">
        <f t="shared" si="0"/>
        <v>0</v>
      </c>
      <c r="H13" s="45">
        <f t="shared" si="1"/>
        <v>0</v>
      </c>
      <c r="I13" s="48"/>
    </row>
    <row r="14" spans="1:9" ht="21" customHeight="1">
      <c r="A14" s="42">
        <v>42898</v>
      </c>
      <c r="B14" s="43"/>
      <c r="C14" s="44"/>
      <c r="D14" s="45"/>
      <c r="E14" s="45"/>
      <c r="F14" s="45"/>
      <c r="G14" s="47">
        <f t="shared" si="0"/>
        <v>0</v>
      </c>
      <c r="H14" s="45">
        <f t="shared" si="1"/>
        <v>0</v>
      </c>
      <c r="I14" s="48"/>
    </row>
    <row r="15" spans="1:9" ht="21" customHeight="1">
      <c r="A15" s="42">
        <v>42899</v>
      </c>
      <c r="B15" s="43"/>
      <c r="C15" s="44"/>
      <c r="D15" s="45"/>
      <c r="E15" s="45"/>
      <c r="F15" s="45"/>
      <c r="G15" s="47">
        <f t="shared" si="0"/>
        <v>0</v>
      </c>
      <c r="H15" s="45">
        <f t="shared" si="1"/>
        <v>0</v>
      </c>
      <c r="I15" s="48"/>
    </row>
    <row r="16" spans="1:9" ht="21" customHeight="1">
      <c r="A16" s="42">
        <v>42900</v>
      </c>
      <c r="B16" s="43"/>
      <c r="C16" s="44"/>
      <c r="D16" s="45"/>
      <c r="E16" s="45"/>
      <c r="F16" s="45"/>
      <c r="G16" s="47">
        <f t="shared" si="0"/>
        <v>0</v>
      </c>
      <c r="H16" s="45">
        <f t="shared" si="1"/>
        <v>0</v>
      </c>
      <c r="I16" s="48"/>
    </row>
    <row r="17" spans="1:9" ht="21" customHeight="1">
      <c r="A17" s="42">
        <v>42901</v>
      </c>
      <c r="B17" s="43"/>
      <c r="C17" s="44"/>
      <c r="D17" s="45"/>
      <c r="E17" s="45"/>
      <c r="F17" s="45"/>
      <c r="G17" s="47">
        <f t="shared" si="0"/>
        <v>0</v>
      </c>
      <c r="H17" s="45">
        <f t="shared" si="1"/>
        <v>0</v>
      </c>
      <c r="I17" s="48"/>
    </row>
    <row r="18" spans="1:9" ht="21" customHeight="1">
      <c r="A18" s="42">
        <v>42902</v>
      </c>
      <c r="B18" s="43"/>
      <c r="C18" s="44"/>
      <c r="D18" s="45"/>
      <c r="E18" s="45"/>
      <c r="F18" s="45"/>
      <c r="G18" s="47">
        <f t="shared" si="0"/>
        <v>0</v>
      </c>
      <c r="H18" s="45">
        <f t="shared" si="1"/>
        <v>0</v>
      </c>
      <c r="I18" s="48"/>
    </row>
    <row r="19" spans="1:9" ht="21" customHeight="1">
      <c r="A19" s="42">
        <v>42903</v>
      </c>
      <c r="B19" s="43"/>
      <c r="C19" s="44"/>
      <c r="D19" s="45"/>
      <c r="E19" s="45"/>
      <c r="F19" s="45"/>
      <c r="G19" s="47">
        <f t="shared" si="0"/>
        <v>0</v>
      </c>
      <c r="H19" s="45">
        <f t="shared" si="1"/>
        <v>0</v>
      </c>
      <c r="I19" s="48"/>
    </row>
    <row r="20" spans="1:9" ht="21" customHeight="1">
      <c r="A20" s="42">
        <v>42904</v>
      </c>
      <c r="B20" s="43"/>
      <c r="C20" s="44"/>
      <c r="D20" s="45"/>
      <c r="E20" s="45"/>
      <c r="F20" s="45"/>
      <c r="G20" s="47">
        <f t="shared" si="0"/>
        <v>0</v>
      </c>
      <c r="H20" s="45">
        <f t="shared" si="1"/>
        <v>0</v>
      </c>
      <c r="I20" s="48"/>
    </row>
    <row r="21" spans="1:9" ht="21" customHeight="1">
      <c r="A21" s="42">
        <v>42905</v>
      </c>
      <c r="B21" s="43"/>
      <c r="C21" s="44"/>
      <c r="D21" s="45"/>
      <c r="E21" s="45"/>
      <c r="F21" s="45"/>
      <c r="G21" s="47">
        <f t="shared" si="0"/>
        <v>0</v>
      </c>
      <c r="H21" s="45">
        <f t="shared" si="1"/>
        <v>0</v>
      </c>
      <c r="I21" s="48"/>
    </row>
    <row r="22" spans="1:9" ht="21" customHeight="1">
      <c r="A22" s="42">
        <v>42906</v>
      </c>
      <c r="B22" s="43"/>
      <c r="C22" s="44"/>
      <c r="D22" s="45"/>
      <c r="E22" s="45"/>
      <c r="F22" s="45"/>
      <c r="G22" s="47">
        <f t="shared" si="0"/>
        <v>0</v>
      </c>
      <c r="H22" s="45">
        <f t="shared" si="1"/>
        <v>0</v>
      </c>
      <c r="I22" s="48"/>
    </row>
    <row r="23" spans="1:9" ht="21" customHeight="1">
      <c r="A23" s="42">
        <v>42907</v>
      </c>
      <c r="B23" s="43"/>
      <c r="C23" s="44"/>
      <c r="D23" s="45"/>
      <c r="E23" s="45"/>
      <c r="F23" s="45"/>
      <c r="G23" s="47">
        <f t="shared" si="0"/>
        <v>0</v>
      </c>
      <c r="H23" s="45">
        <f t="shared" si="1"/>
        <v>0</v>
      </c>
      <c r="I23" s="48"/>
    </row>
    <row r="24" spans="1:9" ht="21" customHeight="1">
      <c r="A24" s="42">
        <v>42908</v>
      </c>
      <c r="B24" s="43"/>
      <c r="C24" s="44"/>
      <c r="D24" s="45"/>
      <c r="E24" s="45"/>
      <c r="F24" s="45"/>
      <c r="G24" s="47">
        <f t="shared" si="0"/>
        <v>0</v>
      </c>
      <c r="H24" s="45">
        <f t="shared" si="1"/>
        <v>0</v>
      </c>
      <c r="I24" s="48"/>
    </row>
    <row r="25" spans="1:9" ht="21" customHeight="1">
      <c r="A25" s="42">
        <v>42909</v>
      </c>
      <c r="B25" s="43"/>
      <c r="C25" s="44"/>
      <c r="D25" s="45"/>
      <c r="E25" s="45"/>
      <c r="F25" s="45"/>
      <c r="G25" s="47">
        <f t="shared" si="0"/>
        <v>0</v>
      </c>
      <c r="H25" s="45">
        <f t="shared" si="1"/>
        <v>0</v>
      </c>
      <c r="I25" s="48"/>
    </row>
    <row r="26" spans="1:9" ht="21" customHeight="1">
      <c r="A26" s="42">
        <v>42910</v>
      </c>
      <c r="B26" s="43"/>
      <c r="C26" s="44"/>
      <c r="D26" s="45"/>
      <c r="E26" s="45"/>
      <c r="F26" s="45"/>
      <c r="G26" s="47">
        <f t="shared" si="0"/>
        <v>0</v>
      </c>
      <c r="H26" s="45">
        <f t="shared" si="1"/>
        <v>0</v>
      </c>
      <c r="I26" s="48"/>
    </row>
    <row r="27" spans="1:9" ht="21" customHeight="1" thickBot="1">
      <c r="A27" s="49">
        <v>42911</v>
      </c>
      <c r="B27" s="50"/>
      <c r="C27" s="51"/>
      <c r="D27" s="52"/>
      <c r="E27" s="52"/>
      <c r="F27" s="52"/>
      <c r="G27" s="47">
        <f t="shared" si="0"/>
        <v>0</v>
      </c>
      <c r="H27" s="45">
        <f t="shared" si="1"/>
        <v>0</v>
      </c>
      <c r="I27" s="54"/>
    </row>
    <row r="28" spans="1:9" ht="21" customHeight="1" thickBot="1">
      <c r="A28" s="55" t="s">
        <v>18</v>
      </c>
      <c r="B28" s="28">
        <f t="shared" ref="B28:I28" si="2">SUM(B3:B27)</f>
        <v>254</v>
      </c>
      <c r="C28" s="27">
        <f t="shared" si="2"/>
        <v>8</v>
      </c>
      <c r="D28" s="25">
        <f t="shared" si="2"/>
        <v>110</v>
      </c>
      <c r="E28" s="25">
        <f t="shared" si="2"/>
        <v>95</v>
      </c>
      <c r="F28" s="25">
        <f t="shared" si="2"/>
        <v>23</v>
      </c>
      <c r="G28" s="24">
        <f t="shared" si="2"/>
        <v>236</v>
      </c>
      <c r="H28" s="25">
        <f t="shared" si="2"/>
        <v>1</v>
      </c>
      <c r="I28" s="26">
        <f t="shared" si="2"/>
        <v>17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得胜桥</vt:lpstr>
      <vt:lpstr>双柏</vt:lpstr>
      <vt:lpstr>龙江</vt:lpstr>
      <vt:lpstr>洲头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zks</cp:lastModifiedBy>
  <cp:lastPrinted>2017-06-06T03:54:12Z</cp:lastPrinted>
  <dcterms:created xsi:type="dcterms:W3CDTF">2008-09-11T17:22:52Z</dcterms:created>
  <dcterms:modified xsi:type="dcterms:W3CDTF">2017-06-12T02:11:06Z</dcterms:modified>
</cp:coreProperties>
</file>