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52511"/>
</workbook>
</file>

<file path=xl/calcChain.xml><?xml version="1.0" encoding="utf-8"?>
<calcChain xmlns="http://schemas.openxmlformats.org/spreadsheetml/2006/main">
  <c r="O20" i="1" l="1"/>
  <c r="I6" i="1"/>
  <c r="I5" i="1"/>
  <c r="K41" i="1" l="1"/>
  <c r="L41" i="1"/>
  <c r="M41" i="1"/>
  <c r="N41" i="1"/>
  <c r="J41" i="1"/>
  <c r="O4" i="1" l="1"/>
  <c r="Q4" i="1" s="1"/>
  <c r="O5" i="1"/>
  <c r="Q5" i="1" s="1"/>
  <c r="O6" i="1"/>
  <c r="Q6" i="1" s="1"/>
  <c r="O7" i="1"/>
  <c r="Q7" i="1" s="1"/>
  <c r="O8" i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3" i="1"/>
  <c r="Q3" i="1" s="1"/>
  <c r="I24" i="1"/>
  <c r="P24" i="1" s="1"/>
  <c r="I35" i="1"/>
  <c r="P35" i="1" s="1"/>
  <c r="O41" i="1" l="1"/>
  <c r="Q8" i="1"/>
  <c r="Q20" i="1"/>
  <c r="Q26" i="1"/>
  <c r="G41" i="1"/>
  <c r="V31" i="1" s="1"/>
  <c r="H41" i="1"/>
  <c r="V33" i="1" s="1"/>
  <c r="F41" i="1"/>
  <c r="V39" i="1" s="1"/>
  <c r="E41" i="1"/>
  <c r="V37" i="1" s="1"/>
  <c r="I39" i="1"/>
  <c r="P39" i="1" s="1"/>
  <c r="I3" i="1"/>
  <c r="P3" i="1" s="1"/>
  <c r="I4" i="1"/>
  <c r="P4" i="1" s="1"/>
  <c r="P6" i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33" i="1"/>
  <c r="P33" i="1" s="1"/>
  <c r="I34" i="1"/>
  <c r="P34" i="1" s="1"/>
  <c r="I36" i="1"/>
  <c r="P36" i="1" s="1"/>
  <c r="I37" i="1"/>
  <c r="P37" i="1" s="1"/>
  <c r="I38" i="1"/>
  <c r="P38" i="1" s="1"/>
  <c r="I40" i="1"/>
  <c r="P40" i="1" s="1"/>
  <c r="S37" i="1"/>
  <c r="S38" i="1"/>
  <c r="S39" i="1"/>
  <c r="S40" i="1"/>
  <c r="R37" i="1"/>
  <c r="R38" i="1"/>
  <c r="R39" i="1"/>
  <c r="R40" i="1"/>
  <c r="R3" i="1"/>
  <c r="I41" i="1" l="1"/>
  <c r="P5" i="1"/>
  <c r="P41" i="1" s="1"/>
  <c r="T41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D41" i="1"/>
  <c r="V41" i="1" l="1"/>
  <c r="V35" i="1"/>
  <c r="T39" i="1"/>
  <c r="T40" i="1"/>
  <c r="R41" i="1"/>
  <c r="S41" i="1"/>
  <c r="Q41" i="1" l="1"/>
  <c r="U41" i="1" l="1"/>
</calcChain>
</file>

<file path=xl/sharedStrings.xml><?xml version="1.0" encoding="utf-8"?>
<sst xmlns="http://schemas.openxmlformats.org/spreadsheetml/2006/main" count="73" uniqueCount="73">
  <si>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</si>
  <si>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</si>
  <si>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</si>
  <si>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</si>
  <si>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</si>
  <si>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</si>
  <si>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</si>
  <si>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</si>
  <si>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</si>
  <si>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</si>
  <si>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</si>
  <si>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</si>
  <si>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</si>
  <si>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</si>
  <si>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</si>
  <si>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</si>
  <si>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</si>
  <si>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</si>
  <si>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</si>
  <si>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</si>
  <si>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</si>
  <si>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</si>
  <si>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</si>
  <si>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</si>
  <si>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</si>
  <si>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</si>
  <si>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</si>
  <si>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</si>
  <si>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</si>
  <si>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</si>
  <si>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</si>
  <si>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</si>
  <si>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</si>
  <si>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</si>
  <si>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</si>
  <si>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</si>
  <si>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</si>
  <si>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</si>
  <si>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</si>
  <si>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</si>
  <si>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</si>
  <si>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</si>
  <si>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</si>
  <si>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</si>
  <si>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</si>
  <si>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</si>
  <si>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</si>
  <si>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</si>
  <si>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</si>
  <si>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</si>
  <si>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</si>
  <si>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</si>
  <si>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</si>
  <si>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</si>
  <si>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</si>
  <si>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</si>
  <si>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</si>
  <si>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</si>
  <si>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</si>
  <si>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</si>
  <si>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</si>
  <si>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</si>
  <si>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</si>
  <si>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</si>
  <si>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</si>
  <si>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</si>
  <si>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</si>
  <si>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</si>
  <si>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</si>
  <si>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</si>
  <si>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</si>
  <si>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市场部吴昊</t>
    <phoneticPr fontId="3" type="noConversion"/>
  </si>
  <si>
    <t>十二月份保险销售提成表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</si>
</sst>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7" fontId="5" fillId="6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0" fontId="4" fillId="9" borderId="0" xfId="0" applyFont="1" applyFill="1">
      <alignment vertical="center"/>
    </xf>
    <xf numFmtId="0" fontId="4" fillId="8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176" fontId="5" fillId="14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NumberFormat="1" applyFont="1" applyFill="1" applyBorder="1" applyAlignment="1">
      <alignment horizontal="center" vertical="center"/>
    </xf>
    <xf numFmtId="177" fontId="5" fillId="1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7" fontId="5" fillId="17" borderId="1" xfId="0" applyNumberFormat="1" applyFont="1" applyFill="1" applyBorder="1" applyAlignment="1">
      <alignment horizontal="center" vertical="center"/>
    </xf>
    <xf numFmtId="0" fontId="4" fillId="17" borderId="0" xfId="0" applyFont="1" applyFill="1">
      <alignment vertical="center"/>
    </xf>
    <xf numFmtId="0" fontId="5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7" fontId="5" fillId="20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sqref="A1:V1"/>
    </sheetView>
  </sheetViews>
  <sheetFormatPr defaultRowHeight="13.5" x14ac:dyDescent="0.1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 x14ac:dyDescent="0.15">
      <c r="A1" s="44" t="s">
        <v>72</v>
      </c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/>
    </row>
    <row r="2" spans="1:24" s="3" customFormat="1" ht="37.5" customHeight="1" x14ac:dyDescent="0.15">
      <c r="A2" s="37" t="s">
        <v>0</v>
      </c>
      <c r="B2" s="47" t="s">
        <v>1</v>
      </c>
      <c r="C2" s="48"/>
      <c r="D2" s="7" t="s">
        <v>29</v>
      </c>
      <c r="E2" s="7" t="s">
        <v>16</v>
      </c>
      <c r="F2" s="7" t="s">
        <v>17</v>
      </c>
      <c r="G2" s="7" t="s">
        <v>18</v>
      </c>
      <c r="H2" s="7" t="s">
        <v>55</v>
      </c>
      <c r="I2" s="37" t="s">
        <v>62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37" t="s">
        <v>63</v>
      </c>
      <c r="P2" s="38" t="s">
        <v>45</v>
      </c>
      <c r="Q2" s="7" t="s">
        <v>65</v>
      </c>
      <c r="R2" s="7" t="s">
        <v>43</v>
      </c>
      <c r="S2" s="7" t="s">
        <v>44</v>
      </c>
      <c r="T2" s="7" t="s">
        <v>15</v>
      </c>
      <c r="U2" s="37" t="s">
        <v>64</v>
      </c>
      <c r="V2" s="7" t="s">
        <v>47</v>
      </c>
    </row>
    <row r="3" spans="1:24" s="3" customFormat="1" ht="14.1" customHeight="1" x14ac:dyDescent="0.15">
      <c r="A3" s="10">
        <v>1</v>
      </c>
      <c r="B3" s="49" t="s">
        <v>49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3">
        <f>SUM(I3,O3)</f>
        <v>0</v>
      </c>
      <c r="Q3" s="26">
        <f>(O3*0.3)</f>
        <v>0</v>
      </c>
      <c r="R3" s="26">
        <f>(D3*20+E3*40+F3*60+G3*100+H3*300)*0.15</f>
        <v>0</v>
      </c>
      <c r="S3" s="26">
        <f>(D3*20+E3*40+F3*60+G3*100+H3*300)*0.15</f>
        <v>0</v>
      </c>
      <c r="T3" s="27"/>
      <c r="U3" s="27"/>
      <c r="V3" s="30"/>
    </row>
    <row r="4" spans="1:24" s="3" customFormat="1" ht="14.1" customHeight="1" x14ac:dyDescent="0.15">
      <c r="A4" s="10">
        <v>2</v>
      </c>
      <c r="B4" s="50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3">
        <f t="shared" ref="P4:P40" si="3">SUM(I4,O4)</f>
        <v>0</v>
      </c>
      <c r="Q4" s="26">
        <f t="shared" ref="Q4:Q40" si="4">(O4*0.3)</f>
        <v>0</v>
      </c>
      <c r="R4" s="26">
        <f t="shared" ref="R4:R40" si="5">(D4*20+E4*40+F4*60+G4*100+H4*300)*0.15</f>
        <v>0</v>
      </c>
      <c r="S4" s="26">
        <f t="shared" ref="S4:S40" si="6">(D4*20+E4*40+F4*60+G4*100+H4*300)*0.15</f>
        <v>0</v>
      </c>
      <c r="T4" s="28"/>
      <c r="U4" s="27"/>
      <c r="V4" s="31"/>
    </row>
    <row r="5" spans="1:24" s="3" customFormat="1" ht="14.1" customHeight="1" x14ac:dyDescent="0.15">
      <c r="A5" s="10">
        <v>3</v>
      </c>
      <c r="B5" s="50"/>
      <c r="C5" s="9" t="s">
        <v>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9">
        <f t="shared" si="0"/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3">
        <f t="shared" si="3"/>
        <v>0</v>
      </c>
      <c r="Q5" s="26">
        <f t="shared" si="4"/>
        <v>0</v>
      </c>
      <c r="R5" s="26">
        <f t="shared" si="5"/>
        <v>0</v>
      </c>
      <c r="S5" s="26">
        <f t="shared" si="6"/>
        <v>0</v>
      </c>
      <c r="T5" s="28"/>
      <c r="U5" s="27"/>
      <c r="V5" s="31"/>
    </row>
    <row r="6" spans="1:24" s="3" customFormat="1" ht="14.1" customHeight="1" x14ac:dyDescent="0.15">
      <c r="A6" s="10">
        <v>4</v>
      </c>
      <c r="B6" s="50"/>
      <c r="C6" s="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9">
        <f t="shared" si="0"/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3">
        <f t="shared" si="3"/>
        <v>0</v>
      </c>
      <c r="Q6" s="26">
        <f t="shared" si="4"/>
        <v>0</v>
      </c>
      <c r="R6" s="26">
        <f t="shared" si="5"/>
        <v>0</v>
      </c>
      <c r="S6" s="26">
        <f t="shared" si="6"/>
        <v>0</v>
      </c>
      <c r="T6" s="28"/>
      <c r="U6" s="27"/>
      <c r="V6" s="31"/>
      <c r="W6" s="14"/>
      <c r="X6" s="3" t="s">
        <v>51</v>
      </c>
    </row>
    <row r="7" spans="1:24" s="3" customFormat="1" ht="14.1" customHeight="1" x14ac:dyDescent="0.15">
      <c r="A7" s="10">
        <v>5</v>
      </c>
      <c r="B7" s="50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3">
        <f t="shared" si="3"/>
        <v>0</v>
      </c>
      <c r="Q7" s="26">
        <f t="shared" si="4"/>
        <v>0</v>
      </c>
      <c r="R7" s="26">
        <f t="shared" si="5"/>
        <v>0</v>
      </c>
      <c r="S7" s="26">
        <f t="shared" si="6"/>
        <v>0</v>
      </c>
      <c r="T7" s="27"/>
      <c r="U7" s="27"/>
      <c r="V7" s="31"/>
      <c r="W7" s="15"/>
      <c r="X7" s="3" t="s">
        <v>52</v>
      </c>
    </row>
    <row r="8" spans="1:24" s="3" customFormat="1" ht="14.1" customHeight="1" x14ac:dyDescent="0.15">
      <c r="A8" s="10">
        <v>6</v>
      </c>
      <c r="B8" s="50"/>
      <c r="C8" s="9" t="s">
        <v>31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9">
        <f t="shared" si="0"/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2">
        <f t="shared" si="2"/>
        <v>0</v>
      </c>
      <c r="P8" s="23">
        <f t="shared" si="3"/>
        <v>0</v>
      </c>
      <c r="Q8" s="26">
        <f t="shared" si="4"/>
        <v>0</v>
      </c>
      <c r="R8" s="26">
        <f t="shared" si="5"/>
        <v>0</v>
      </c>
      <c r="S8" s="26">
        <f t="shared" si="6"/>
        <v>0</v>
      </c>
      <c r="T8" s="27"/>
      <c r="U8" s="27"/>
      <c r="V8" s="31"/>
      <c r="W8" s="16"/>
      <c r="X8" s="3" t="s">
        <v>53</v>
      </c>
    </row>
    <row r="9" spans="1:24" s="3" customFormat="1" ht="14.1" customHeight="1" x14ac:dyDescent="0.15">
      <c r="A9" s="10">
        <v>7</v>
      </c>
      <c r="B9" s="50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2">
        <f t="shared" si="2"/>
        <v>0</v>
      </c>
      <c r="P9" s="23">
        <f t="shared" si="3"/>
        <v>0</v>
      </c>
      <c r="Q9" s="26">
        <f t="shared" si="4"/>
        <v>0</v>
      </c>
      <c r="R9" s="26">
        <f t="shared" si="5"/>
        <v>0</v>
      </c>
      <c r="S9" s="26">
        <f t="shared" si="6"/>
        <v>0</v>
      </c>
      <c r="T9" s="27"/>
      <c r="U9" s="27"/>
      <c r="V9" s="31"/>
    </row>
    <row r="10" spans="1:24" s="3" customFormat="1" ht="14.1" customHeight="1" x14ac:dyDescent="0.15">
      <c r="A10" s="10">
        <v>8</v>
      </c>
      <c r="B10" s="50"/>
      <c r="C10" s="9" t="s">
        <v>33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9">
        <f t="shared" si="0"/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3">
        <f t="shared" si="3"/>
        <v>0</v>
      </c>
      <c r="Q10" s="26">
        <f t="shared" si="4"/>
        <v>0</v>
      </c>
      <c r="R10" s="26">
        <f t="shared" si="5"/>
        <v>0</v>
      </c>
      <c r="S10" s="26">
        <f t="shared" si="6"/>
        <v>0</v>
      </c>
      <c r="T10" s="27"/>
      <c r="U10" s="27"/>
      <c r="V10" s="31"/>
    </row>
    <row r="11" spans="1:24" s="3" customFormat="1" ht="14.1" customHeight="1" x14ac:dyDescent="0.15">
      <c r="A11" s="10">
        <v>9</v>
      </c>
      <c r="B11" s="50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3">
        <f t="shared" si="3"/>
        <v>0</v>
      </c>
      <c r="Q11" s="26">
        <f t="shared" si="4"/>
        <v>0</v>
      </c>
      <c r="R11" s="26">
        <f t="shared" si="5"/>
        <v>0</v>
      </c>
      <c r="S11" s="26">
        <f t="shared" si="6"/>
        <v>0</v>
      </c>
      <c r="T11" s="28"/>
      <c r="U11" s="27"/>
      <c r="V11" s="31"/>
    </row>
    <row r="12" spans="1:24" s="3" customFormat="1" ht="14.1" customHeight="1" x14ac:dyDescent="0.15">
      <c r="A12" s="10">
        <v>10</v>
      </c>
      <c r="B12" s="50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3">
        <f t="shared" si="3"/>
        <v>0</v>
      </c>
      <c r="Q12" s="26">
        <f t="shared" si="4"/>
        <v>0</v>
      </c>
      <c r="R12" s="26">
        <f t="shared" si="5"/>
        <v>0</v>
      </c>
      <c r="S12" s="26">
        <f t="shared" si="6"/>
        <v>0</v>
      </c>
      <c r="T12" s="28"/>
      <c r="U12" s="27"/>
      <c r="V12" s="31"/>
    </row>
    <row r="13" spans="1:24" s="3" customFormat="1" ht="14.1" customHeight="1" x14ac:dyDescent="0.15">
      <c r="A13" s="10">
        <v>11</v>
      </c>
      <c r="B13" s="50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3">
        <f t="shared" si="3"/>
        <v>0</v>
      </c>
      <c r="Q13" s="26">
        <f t="shared" si="4"/>
        <v>0</v>
      </c>
      <c r="R13" s="26">
        <f t="shared" si="5"/>
        <v>0</v>
      </c>
      <c r="S13" s="26">
        <f t="shared" si="6"/>
        <v>0</v>
      </c>
      <c r="T13" s="28"/>
      <c r="U13" s="27"/>
      <c r="V13" s="31"/>
    </row>
    <row r="14" spans="1:24" s="3" customFormat="1" ht="14.1" customHeight="1" x14ac:dyDescent="0.15">
      <c r="A14" s="10">
        <v>12</v>
      </c>
      <c r="B14" s="50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3">
        <f t="shared" si="3"/>
        <v>0</v>
      </c>
      <c r="Q14" s="26">
        <f t="shared" si="4"/>
        <v>0</v>
      </c>
      <c r="R14" s="26">
        <f t="shared" si="5"/>
        <v>0</v>
      </c>
      <c r="S14" s="26">
        <f t="shared" si="6"/>
        <v>0</v>
      </c>
      <c r="T14" s="28"/>
      <c r="U14" s="27"/>
      <c r="V14" s="31"/>
    </row>
    <row r="15" spans="1:24" s="3" customFormat="1" ht="14.1" customHeight="1" x14ac:dyDescent="0.15">
      <c r="A15" s="10">
        <v>13</v>
      </c>
      <c r="B15" s="50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3">
        <f t="shared" si="3"/>
        <v>0</v>
      </c>
      <c r="Q15" s="26">
        <f t="shared" si="4"/>
        <v>0</v>
      </c>
      <c r="R15" s="26">
        <f t="shared" si="5"/>
        <v>0</v>
      </c>
      <c r="S15" s="26">
        <f t="shared" si="6"/>
        <v>0</v>
      </c>
      <c r="T15" s="28"/>
      <c r="U15" s="27"/>
      <c r="V15" s="31"/>
    </row>
    <row r="16" spans="1:24" s="3" customFormat="1" ht="14.1" customHeight="1" x14ac:dyDescent="0.15">
      <c r="A16" s="10">
        <v>14</v>
      </c>
      <c r="B16" s="50"/>
      <c r="C16" s="9" t="s">
        <v>19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9">
        <f t="shared" si="0"/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3">
        <f t="shared" si="3"/>
        <v>0</v>
      </c>
      <c r="Q16" s="26">
        <f t="shared" si="4"/>
        <v>0</v>
      </c>
      <c r="R16" s="26">
        <f t="shared" si="5"/>
        <v>0</v>
      </c>
      <c r="S16" s="26">
        <f t="shared" si="6"/>
        <v>0</v>
      </c>
      <c r="T16" s="28"/>
      <c r="U16" s="27"/>
      <c r="V16" s="31"/>
    </row>
    <row r="17" spans="1:22" s="3" customFormat="1" ht="14.1" customHeight="1" x14ac:dyDescent="0.15">
      <c r="A17" s="10">
        <v>15</v>
      </c>
      <c r="B17" s="50"/>
      <c r="C17" s="9" t="s">
        <v>20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9">
        <f t="shared" si="0"/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3">
        <f t="shared" si="3"/>
        <v>0</v>
      </c>
      <c r="Q17" s="26">
        <f t="shared" si="4"/>
        <v>0</v>
      </c>
      <c r="R17" s="26">
        <f t="shared" si="5"/>
        <v>0</v>
      </c>
      <c r="S17" s="26">
        <f t="shared" si="6"/>
        <v>0</v>
      </c>
      <c r="T17" s="28"/>
      <c r="U17" s="27"/>
      <c r="V17" s="31"/>
    </row>
    <row r="18" spans="1:22" s="3" customFormat="1" ht="14.1" customHeight="1" x14ac:dyDescent="0.15">
      <c r="A18" s="10">
        <v>16</v>
      </c>
      <c r="B18" s="50"/>
      <c r="C18" s="9" t="s">
        <v>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9">
        <f t="shared" si="0"/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3">
        <f t="shared" si="3"/>
        <v>0</v>
      </c>
      <c r="Q18" s="26">
        <f t="shared" si="4"/>
        <v>0</v>
      </c>
      <c r="R18" s="26">
        <f t="shared" si="5"/>
        <v>0</v>
      </c>
      <c r="S18" s="26">
        <f t="shared" si="6"/>
        <v>0</v>
      </c>
      <c r="T18" s="28"/>
      <c r="U18" s="27"/>
      <c r="V18" s="31"/>
    </row>
    <row r="19" spans="1:22" s="3" customFormat="1" ht="14.1" customHeight="1" x14ac:dyDescent="0.15">
      <c r="A19" s="10">
        <v>17</v>
      </c>
      <c r="B19" s="50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3">
        <f t="shared" si="3"/>
        <v>0</v>
      </c>
      <c r="Q19" s="26">
        <f t="shared" si="4"/>
        <v>0</v>
      </c>
      <c r="R19" s="26">
        <f t="shared" si="5"/>
        <v>0</v>
      </c>
      <c r="S19" s="26">
        <f t="shared" si="6"/>
        <v>0</v>
      </c>
      <c r="T19" s="28"/>
      <c r="U19" s="27"/>
      <c r="V19" s="31"/>
    </row>
    <row r="20" spans="1:22" s="3" customFormat="1" ht="14.1" customHeight="1" x14ac:dyDescent="0.15">
      <c r="A20" s="10">
        <v>18</v>
      </c>
      <c r="B20" s="50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2">
        <f t="shared" si="2"/>
        <v>0</v>
      </c>
      <c r="P20" s="23">
        <f t="shared" si="3"/>
        <v>0</v>
      </c>
      <c r="Q20" s="26">
        <f t="shared" si="4"/>
        <v>0</v>
      </c>
      <c r="R20" s="26">
        <f t="shared" si="5"/>
        <v>0</v>
      </c>
      <c r="S20" s="26">
        <f t="shared" si="6"/>
        <v>0</v>
      </c>
      <c r="T20" s="28"/>
      <c r="U20" s="27"/>
      <c r="V20" s="31"/>
    </row>
    <row r="21" spans="1:22" s="3" customFormat="1" ht="14.1" customHeight="1" x14ac:dyDescent="0.15">
      <c r="A21" s="10">
        <v>19</v>
      </c>
      <c r="B21" s="50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2">
        <f t="shared" si="2"/>
        <v>0</v>
      </c>
      <c r="P21" s="23">
        <f t="shared" si="3"/>
        <v>0</v>
      </c>
      <c r="Q21" s="26">
        <f t="shared" si="4"/>
        <v>0</v>
      </c>
      <c r="R21" s="26">
        <f t="shared" si="5"/>
        <v>0</v>
      </c>
      <c r="S21" s="26">
        <f t="shared" si="6"/>
        <v>0</v>
      </c>
      <c r="T21" s="28"/>
      <c r="U21" s="27"/>
      <c r="V21" s="31"/>
    </row>
    <row r="22" spans="1:22" s="3" customFormat="1" ht="14.1" customHeight="1" x14ac:dyDescent="0.15">
      <c r="A22" s="10">
        <v>20</v>
      </c>
      <c r="B22" s="50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3">
        <f t="shared" si="3"/>
        <v>0</v>
      </c>
      <c r="Q22" s="26">
        <f t="shared" si="4"/>
        <v>0</v>
      </c>
      <c r="R22" s="26">
        <f t="shared" si="5"/>
        <v>0</v>
      </c>
      <c r="S22" s="26">
        <f t="shared" si="6"/>
        <v>0</v>
      </c>
      <c r="T22" s="28"/>
      <c r="U22" s="27"/>
      <c r="V22" s="31"/>
    </row>
    <row r="23" spans="1:22" s="3" customFormat="1" ht="14.1" customHeight="1" x14ac:dyDescent="0.15">
      <c r="A23" s="10">
        <v>21</v>
      </c>
      <c r="B23" s="50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3">
        <f t="shared" si="3"/>
        <v>0</v>
      </c>
      <c r="Q23" s="26">
        <f t="shared" si="4"/>
        <v>0</v>
      </c>
      <c r="R23" s="26">
        <f t="shared" si="5"/>
        <v>0</v>
      </c>
      <c r="S23" s="26">
        <f t="shared" si="6"/>
        <v>0</v>
      </c>
      <c r="T23" s="28"/>
      <c r="U23" s="27"/>
      <c r="V23" s="31"/>
    </row>
    <row r="24" spans="1:22" s="3" customFormat="1" ht="14.1" customHeight="1" x14ac:dyDescent="0.15">
      <c r="A24" s="10">
        <v>22</v>
      </c>
      <c r="B24" s="50"/>
      <c r="C24" s="9" t="s">
        <v>11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f t="shared" si="0"/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3">
        <f t="shared" si="3"/>
        <v>0</v>
      </c>
      <c r="Q24" s="26">
        <f t="shared" si="4"/>
        <v>0</v>
      </c>
      <c r="R24" s="26">
        <f t="shared" si="5"/>
        <v>0</v>
      </c>
      <c r="S24" s="26">
        <f t="shared" si="6"/>
        <v>0</v>
      </c>
      <c r="T24" s="28"/>
      <c r="U24" s="27"/>
      <c r="V24" s="31"/>
    </row>
    <row r="25" spans="1:22" s="3" customFormat="1" ht="14.1" customHeight="1" x14ac:dyDescent="0.15">
      <c r="A25" s="10">
        <v>23</v>
      </c>
      <c r="B25" s="50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3">
        <f t="shared" si="3"/>
        <v>0</v>
      </c>
      <c r="Q25" s="26">
        <f t="shared" si="4"/>
        <v>0</v>
      </c>
      <c r="R25" s="26">
        <f t="shared" si="5"/>
        <v>0</v>
      </c>
      <c r="S25" s="26">
        <f t="shared" si="6"/>
        <v>0</v>
      </c>
      <c r="T25" s="28"/>
      <c r="U25" s="27"/>
      <c r="V25" s="31"/>
    </row>
    <row r="26" spans="1:22" s="3" customFormat="1" ht="14.1" customHeight="1" x14ac:dyDescent="0.15">
      <c r="A26" s="10">
        <v>24</v>
      </c>
      <c r="B26" s="50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2">
        <f t="shared" si="2"/>
        <v>0</v>
      </c>
      <c r="P26" s="23">
        <f t="shared" si="3"/>
        <v>0</v>
      </c>
      <c r="Q26" s="26">
        <f t="shared" si="4"/>
        <v>0</v>
      </c>
      <c r="R26" s="26">
        <f t="shared" si="5"/>
        <v>0</v>
      </c>
      <c r="S26" s="26">
        <f t="shared" si="6"/>
        <v>0</v>
      </c>
      <c r="T26" s="28"/>
      <c r="U26" s="27"/>
      <c r="V26" s="31"/>
    </row>
    <row r="27" spans="1:22" s="3" customFormat="1" ht="14.1" customHeight="1" x14ac:dyDescent="0.15">
      <c r="A27" s="10">
        <v>25</v>
      </c>
      <c r="B27" s="50"/>
      <c r="C27" s="9" t="s">
        <v>54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3">
        <f t="shared" si="3"/>
        <v>0</v>
      </c>
      <c r="Q27" s="26">
        <f t="shared" si="4"/>
        <v>0</v>
      </c>
      <c r="R27" s="26">
        <f t="shared" si="5"/>
        <v>0</v>
      </c>
      <c r="S27" s="26">
        <f t="shared" si="6"/>
        <v>0</v>
      </c>
      <c r="T27" s="28"/>
      <c r="U27" s="27"/>
      <c r="V27" s="31"/>
    </row>
    <row r="28" spans="1:22" s="3" customFormat="1" ht="14.1" customHeight="1" x14ac:dyDescent="0.15">
      <c r="A28" s="10">
        <v>26</v>
      </c>
      <c r="B28" s="50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3">
        <f t="shared" si="3"/>
        <v>0</v>
      </c>
      <c r="Q28" s="26">
        <f t="shared" si="4"/>
        <v>0</v>
      </c>
      <c r="R28" s="26">
        <f t="shared" si="5"/>
        <v>0</v>
      </c>
      <c r="S28" s="26">
        <f t="shared" si="6"/>
        <v>0</v>
      </c>
      <c r="T28" s="28"/>
      <c r="U28" s="27"/>
      <c r="V28" s="31"/>
    </row>
    <row r="29" spans="1:22" s="3" customFormat="1" ht="14.1" customHeight="1" x14ac:dyDescent="0.15">
      <c r="A29" s="10">
        <v>27</v>
      </c>
      <c r="B29" s="50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3">
        <f t="shared" si="3"/>
        <v>0</v>
      </c>
      <c r="Q29" s="26">
        <f t="shared" si="4"/>
        <v>0</v>
      </c>
      <c r="R29" s="26">
        <f t="shared" si="5"/>
        <v>0</v>
      </c>
      <c r="S29" s="26">
        <f t="shared" si="6"/>
        <v>0</v>
      </c>
      <c r="T29" s="28"/>
      <c r="U29" s="27"/>
      <c r="V29" s="31"/>
    </row>
    <row r="30" spans="1:22" s="3" customFormat="1" ht="14.1" customHeight="1" x14ac:dyDescent="0.15">
      <c r="A30" s="10">
        <v>28</v>
      </c>
      <c r="B30" s="50"/>
      <c r="C30" s="9" t="s">
        <v>23</v>
      </c>
      <c r="D30" s="18">
        <v>0</v>
      </c>
      <c r="E30" s="18">
        <v>1</v>
      </c>
      <c r="F30" s="18">
        <v>0</v>
      </c>
      <c r="G30" s="18">
        <v>0</v>
      </c>
      <c r="H30" s="18">
        <v>0</v>
      </c>
      <c r="I30" s="19">
        <f t="shared" si="0"/>
        <v>40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3">
        <f t="shared" si="3"/>
        <v>40</v>
      </c>
      <c r="Q30" s="26">
        <f t="shared" si="4"/>
        <v>0</v>
      </c>
      <c r="R30" s="26">
        <f t="shared" si="5"/>
        <v>6</v>
      </c>
      <c r="S30" s="26">
        <f t="shared" si="6"/>
        <v>6</v>
      </c>
      <c r="T30" s="28"/>
      <c r="U30" s="27"/>
      <c r="V30" s="31" t="s">
        <v>70</v>
      </c>
    </row>
    <row r="31" spans="1:22" s="3" customFormat="1" ht="14.1" customHeight="1" x14ac:dyDescent="0.15">
      <c r="A31" s="10">
        <v>29</v>
      </c>
      <c r="B31" s="50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3">
        <f t="shared" si="3"/>
        <v>0</v>
      </c>
      <c r="Q31" s="26">
        <f t="shared" si="4"/>
        <v>0</v>
      </c>
      <c r="R31" s="26">
        <f t="shared" si="5"/>
        <v>0</v>
      </c>
      <c r="S31" s="26">
        <f t="shared" si="6"/>
        <v>0</v>
      </c>
      <c r="T31" s="28"/>
      <c r="U31" s="27"/>
      <c r="V31" s="31">
        <f>G41+M41</f>
        <v>0</v>
      </c>
    </row>
    <row r="32" spans="1:22" s="3" customFormat="1" ht="14.1" customHeight="1" x14ac:dyDescent="0.15">
      <c r="A32" s="10">
        <v>30</v>
      </c>
      <c r="B32" s="50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3">
        <f t="shared" si="3"/>
        <v>0</v>
      </c>
      <c r="Q32" s="26">
        <f t="shared" si="4"/>
        <v>0</v>
      </c>
      <c r="R32" s="26">
        <f t="shared" si="5"/>
        <v>0</v>
      </c>
      <c r="S32" s="26">
        <f t="shared" si="6"/>
        <v>0</v>
      </c>
      <c r="T32" s="28"/>
      <c r="U32" s="27"/>
      <c r="V32" s="31" t="s">
        <v>69</v>
      </c>
    </row>
    <row r="33" spans="1:25" s="3" customFormat="1" ht="14.1" customHeight="1" x14ac:dyDescent="0.15">
      <c r="A33" s="10">
        <v>31</v>
      </c>
      <c r="B33" s="50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3">
        <f t="shared" si="3"/>
        <v>0</v>
      </c>
      <c r="Q33" s="26">
        <f t="shared" si="4"/>
        <v>0</v>
      </c>
      <c r="R33" s="26">
        <f t="shared" si="5"/>
        <v>0</v>
      </c>
      <c r="S33" s="26">
        <f t="shared" si="6"/>
        <v>0</v>
      </c>
      <c r="T33" s="28"/>
      <c r="U33" s="27"/>
      <c r="V33" s="31">
        <f>H41+N41</f>
        <v>0</v>
      </c>
    </row>
    <row r="34" spans="1:25" s="3" customFormat="1" ht="14.1" customHeight="1" x14ac:dyDescent="0.15">
      <c r="A34" s="10">
        <v>32</v>
      </c>
      <c r="B34" s="50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3">
        <f t="shared" si="3"/>
        <v>0</v>
      </c>
      <c r="Q34" s="26">
        <f t="shared" si="4"/>
        <v>0</v>
      </c>
      <c r="R34" s="26">
        <f t="shared" si="5"/>
        <v>0</v>
      </c>
      <c r="S34" s="26">
        <f t="shared" si="6"/>
        <v>0</v>
      </c>
      <c r="T34" s="28"/>
      <c r="U34" s="27"/>
      <c r="V34" s="31" t="s">
        <v>66</v>
      </c>
    </row>
    <row r="35" spans="1:25" s="3" customFormat="1" ht="14.1" customHeight="1" x14ac:dyDescent="0.15">
      <c r="A35" s="10">
        <v>33</v>
      </c>
      <c r="B35" s="50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3">
        <f t="shared" si="3"/>
        <v>0</v>
      </c>
      <c r="Q35" s="26">
        <f t="shared" si="4"/>
        <v>0</v>
      </c>
      <c r="R35" s="26">
        <f t="shared" si="5"/>
        <v>0</v>
      </c>
      <c r="S35" s="26">
        <f t="shared" si="6"/>
        <v>0</v>
      </c>
      <c r="T35" s="28"/>
      <c r="U35" s="27"/>
      <c r="V35" s="31">
        <f>D41+J41</f>
        <v>540</v>
      </c>
    </row>
    <row r="36" spans="1:25" s="3" customFormat="1" ht="14.1" customHeight="1" x14ac:dyDescent="0.15">
      <c r="A36" s="10">
        <v>34</v>
      </c>
      <c r="B36" s="50"/>
      <c r="C36" s="9" t="s">
        <v>14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3">
        <f t="shared" si="3"/>
        <v>0</v>
      </c>
      <c r="Q36" s="26">
        <f t="shared" si="4"/>
        <v>0</v>
      </c>
      <c r="R36" s="26">
        <f t="shared" si="5"/>
        <v>0</v>
      </c>
      <c r="S36" s="26">
        <f t="shared" si="6"/>
        <v>0</v>
      </c>
      <c r="T36" s="28"/>
      <c r="U36" s="28"/>
      <c r="V36" s="31" t="s">
        <v>67</v>
      </c>
    </row>
    <row r="37" spans="1:25" s="3" customFormat="1" ht="14.1" customHeight="1" x14ac:dyDescent="0.15">
      <c r="A37" s="10">
        <v>35</v>
      </c>
      <c r="B37" s="50"/>
      <c r="C37" s="9" t="s">
        <v>46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3">
        <f t="shared" si="3"/>
        <v>0</v>
      </c>
      <c r="Q37" s="26">
        <f t="shared" si="4"/>
        <v>0</v>
      </c>
      <c r="R37" s="26">
        <f t="shared" si="5"/>
        <v>0</v>
      </c>
      <c r="S37" s="26">
        <f t="shared" si="6"/>
        <v>0</v>
      </c>
      <c r="T37" s="28"/>
      <c r="U37" s="29"/>
      <c r="V37" s="31">
        <f>E41+K41</f>
        <v>3</v>
      </c>
    </row>
    <row r="38" spans="1:25" s="3" customFormat="1" ht="14.1" customHeight="1" x14ac:dyDescent="0.15">
      <c r="A38" s="10">
        <v>36</v>
      </c>
      <c r="B38" s="51"/>
      <c r="C38" s="9" t="s">
        <v>71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1</v>
      </c>
      <c r="M38" s="21">
        <v>0</v>
      </c>
      <c r="N38" s="21">
        <v>0</v>
      </c>
      <c r="O38" s="22">
        <f t="shared" si="2"/>
        <v>60</v>
      </c>
      <c r="P38" s="23">
        <f t="shared" si="3"/>
        <v>60</v>
      </c>
      <c r="Q38" s="26">
        <f t="shared" si="4"/>
        <v>18</v>
      </c>
      <c r="R38" s="26">
        <f t="shared" si="5"/>
        <v>0</v>
      </c>
      <c r="S38" s="26">
        <f t="shared" si="6"/>
        <v>0</v>
      </c>
      <c r="T38" s="28"/>
      <c r="U38" s="28"/>
      <c r="V38" s="31" t="s">
        <v>68</v>
      </c>
    </row>
    <row r="39" spans="1:25" s="3" customFormat="1" ht="14.1" customHeight="1" x14ac:dyDescent="0.15">
      <c r="A39" s="10">
        <v>37</v>
      </c>
      <c r="B39" s="52" t="s">
        <v>50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280</v>
      </c>
      <c r="K39" s="21">
        <v>2</v>
      </c>
      <c r="L39" s="21">
        <v>0</v>
      </c>
      <c r="M39" s="21">
        <v>0</v>
      </c>
      <c r="N39" s="21">
        <v>0</v>
      </c>
      <c r="O39" s="22">
        <f t="shared" si="2"/>
        <v>5680</v>
      </c>
      <c r="P39" s="23">
        <f t="shared" si="3"/>
        <v>5680</v>
      </c>
      <c r="Q39" s="26">
        <f t="shared" si="4"/>
        <v>1704</v>
      </c>
      <c r="R39" s="26">
        <f t="shared" si="5"/>
        <v>0</v>
      </c>
      <c r="S39" s="26">
        <f t="shared" si="6"/>
        <v>0</v>
      </c>
      <c r="T39" s="28">
        <f>T41*0.7</f>
        <v>230.57999999999996</v>
      </c>
      <c r="U39" s="28"/>
      <c r="V39" s="31">
        <f>F41+L41</f>
        <v>1</v>
      </c>
    </row>
    <row r="40" spans="1:25" s="3" customFormat="1" ht="14.1" customHeight="1" x14ac:dyDescent="0.15">
      <c r="A40" s="10">
        <v>38</v>
      </c>
      <c r="B40" s="53"/>
      <c r="C40" s="17" t="s">
        <v>48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260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5200</v>
      </c>
      <c r="P40" s="23">
        <f t="shared" si="3"/>
        <v>5200</v>
      </c>
      <c r="Q40" s="26">
        <f t="shared" si="4"/>
        <v>1560</v>
      </c>
      <c r="R40" s="26">
        <f t="shared" si="5"/>
        <v>0</v>
      </c>
      <c r="S40" s="26">
        <f t="shared" si="6"/>
        <v>0</v>
      </c>
      <c r="T40" s="28">
        <f>T41*0.3</f>
        <v>98.82</v>
      </c>
      <c r="U40" s="28"/>
      <c r="V40" s="20" t="s">
        <v>61</v>
      </c>
    </row>
    <row r="41" spans="1:25" s="3" customFormat="1" ht="14.1" customHeight="1" x14ac:dyDescent="0.15">
      <c r="A41" s="39" t="s">
        <v>28</v>
      </c>
      <c r="B41" s="40"/>
      <c r="C41" s="41"/>
      <c r="D41" s="24">
        <f>SUM(D3:D40)</f>
        <v>0</v>
      </c>
      <c r="E41" s="25">
        <f>SUM(E3:E40)</f>
        <v>1</v>
      </c>
      <c r="F41" s="25">
        <f>SUM(F3:F40)</f>
        <v>0</v>
      </c>
      <c r="G41" s="25">
        <f t="shared" ref="G41:H41" si="7">SUM(G3:G40)</f>
        <v>0</v>
      </c>
      <c r="H41" s="25">
        <f t="shared" si="7"/>
        <v>0</v>
      </c>
      <c r="I41" s="36">
        <f>SUM(I3:I40)</f>
        <v>40</v>
      </c>
      <c r="J41" s="32">
        <f>SUM(J3:J40)</f>
        <v>540</v>
      </c>
      <c r="K41" s="32">
        <f t="shared" ref="K41:N41" si="8">SUM(K3:K40)</f>
        <v>2</v>
      </c>
      <c r="L41" s="32">
        <f t="shared" si="8"/>
        <v>1</v>
      </c>
      <c r="M41" s="32">
        <f t="shared" si="8"/>
        <v>0</v>
      </c>
      <c r="N41" s="32">
        <f t="shared" si="8"/>
        <v>0</v>
      </c>
      <c r="O41" s="35">
        <f>SUM(O3:O40)</f>
        <v>10940</v>
      </c>
      <c r="P41" s="34">
        <f>SUM(P3:P40)</f>
        <v>10980</v>
      </c>
      <c r="Q41" s="13">
        <f>SUM(Q1:Q39)</f>
        <v>1722</v>
      </c>
      <c r="R41" s="13">
        <f>SUM(R3:R38)</f>
        <v>6</v>
      </c>
      <c r="S41" s="13">
        <f>SUM(S3:S38)</f>
        <v>6</v>
      </c>
      <c r="T41" s="12">
        <f>P41*0.03</f>
        <v>329.4</v>
      </c>
      <c r="U41" s="11">
        <f>SUM(Q41:T41)</f>
        <v>2063.4</v>
      </c>
      <c r="V41" s="33">
        <f>SUM(D41:H41)+SUM(J41:N41)</f>
        <v>544</v>
      </c>
    </row>
    <row r="42" spans="1:25" s="3" customFormat="1" ht="30" customHeight="1" x14ac:dyDescent="0.15">
      <c r="A42" s="42" t="s">
        <v>40</v>
      </c>
      <c r="B42" s="42"/>
      <c r="C42" s="4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41</v>
      </c>
      <c r="P42" s="6"/>
      <c r="Q42" s="6"/>
      <c r="S42" s="4"/>
      <c r="T42" s="4"/>
      <c r="U42" s="4"/>
      <c r="V42" s="8"/>
    </row>
    <row r="43" spans="1:25" x14ac:dyDescent="0.1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 x14ac:dyDescent="0.1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 x14ac:dyDescent="0.1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8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2017-12-17T11:32:13Z</dcterms:modified>
</cp:coreProperties>
</file>