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weiwei\4月报表\"/>
    </mc:Choice>
  </mc:AlternateContent>
  <xr:revisionPtr revIDLastSave="0" documentId="12_ncr:500000_{21E3BACE-322F-47C9-97DD-70B1980D1478}" xr6:coauthVersionLast="31" xr6:coauthVersionMax="31" xr10:uidLastSave="{00000000-0000-0000-0000-000000000000}"/>
  <bookViews>
    <workbookView xWindow="0" yWindow="0" windowWidth="7470" windowHeight="6210" firstSheet="17" activeTab="26" xr2:uid="{00000000-000D-0000-FFFF-FFFF00000000}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4-16" sheetId="17" r:id="rId16"/>
    <sheet name="4-17" sheetId="18" r:id="rId17"/>
    <sheet name="4-18" sheetId="19" r:id="rId18"/>
    <sheet name="汇总明线" sheetId="3" r:id="rId19"/>
    <sheet name="4-19" sheetId="20" r:id="rId20"/>
    <sheet name="4-20" sheetId="21" r:id="rId21"/>
    <sheet name="4-21" sheetId="22" r:id="rId22"/>
    <sheet name="4-22" sheetId="23" r:id="rId23"/>
    <sheet name="4-23" sheetId="24" r:id="rId24"/>
    <sheet name="4-24" sheetId="25" r:id="rId25"/>
    <sheet name="4-25" sheetId="26" r:id="rId26"/>
    <sheet name="4-26" sheetId="27" r:id="rId27"/>
  </sheets>
  <externalReferences>
    <externalReference r:id="rId28"/>
  </externalReferences>
  <calcPr calcId="162913"/>
</workbook>
</file>

<file path=xl/calcChain.xml><?xml version="1.0" encoding="utf-8"?>
<calcChain xmlns="http://schemas.openxmlformats.org/spreadsheetml/2006/main">
  <c r="R11" i="27" l="1"/>
  <c r="L11" i="27"/>
  <c r="R10" i="27"/>
  <c r="L10" i="27"/>
  <c r="R9" i="27"/>
  <c r="L9" i="27"/>
  <c r="R8" i="27"/>
  <c r="L8" i="27"/>
  <c r="R7" i="27"/>
  <c r="L7" i="27"/>
  <c r="R6" i="27"/>
  <c r="L6" i="27"/>
  <c r="R5" i="27"/>
  <c r="L5" i="27"/>
  <c r="R4" i="27"/>
  <c r="L4" i="27"/>
  <c r="R3" i="27"/>
  <c r="L3" i="27"/>
  <c r="R2" i="27"/>
  <c r="L2" i="27"/>
  <c r="R7" i="26" l="1"/>
  <c r="M7" i="26"/>
  <c r="L7" i="26"/>
  <c r="R6" i="26"/>
  <c r="M6" i="26"/>
  <c r="L6" i="26"/>
  <c r="R5" i="26"/>
  <c r="M5" i="26"/>
  <c r="L5" i="26"/>
  <c r="R4" i="26"/>
  <c r="M4" i="26"/>
  <c r="L4" i="26"/>
  <c r="R3" i="26"/>
  <c r="M3" i="26"/>
  <c r="L3" i="26"/>
  <c r="R2" i="26"/>
  <c r="M2" i="26"/>
  <c r="L2" i="26"/>
  <c r="Q9" i="21" l="1"/>
  <c r="N9" i="21"/>
  <c r="K9" i="21"/>
  <c r="Q8" i="21" l="1"/>
  <c r="N8" i="21"/>
  <c r="K8" i="21"/>
  <c r="Q7" i="21"/>
  <c r="N7" i="21"/>
  <c r="K7" i="21"/>
  <c r="Q6" i="21"/>
  <c r="N6" i="21"/>
  <c r="K6" i="21"/>
  <c r="Q5" i="21"/>
  <c r="N5" i="21"/>
  <c r="K5" i="21"/>
  <c r="Q4" i="21"/>
  <c r="N4" i="21"/>
  <c r="K4" i="21"/>
  <c r="Q3" i="21"/>
  <c r="N3" i="21"/>
  <c r="K3" i="21"/>
  <c r="Q2" i="21"/>
  <c r="N2" i="21"/>
  <c r="K2" i="21"/>
  <c r="S58" i="3"/>
  <c r="R58" i="3"/>
  <c r="O58" i="3"/>
  <c r="L58" i="3"/>
  <c r="S57" i="3"/>
  <c r="R57" i="3"/>
  <c r="O57" i="3"/>
  <c r="L57" i="3"/>
  <c r="S56" i="3"/>
  <c r="R56" i="3"/>
  <c r="O56" i="3"/>
  <c r="L56" i="3"/>
  <c r="S55" i="3"/>
  <c r="R55" i="3"/>
  <c r="O55" i="3"/>
  <c r="L55" i="3"/>
  <c r="S44" i="3"/>
  <c r="R44" i="3"/>
  <c r="O44" i="3"/>
  <c r="L44" i="3"/>
  <c r="S43" i="3"/>
  <c r="R43" i="3"/>
  <c r="O43" i="3"/>
  <c r="L43" i="3"/>
  <c r="S42" i="3"/>
  <c r="R42" i="3"/>
  <c r="O42" i="3"/>
  <c r="L42" i="3"/>
  <c r="S41" i="3"/>
  <c r="R41" i="3"/>
  <c r="O41" i="3"/>
  <c r="L41" i="3"/>
  <c r="S40" i="3"/>
  <c r="R40" i="3"/>
  <c r="O40" i="3"/>
  <c r="L40" i="3"/>
  <c r="S39" i="3"/>
  <c r="R39" i="3"/>
  <c r="O39" i="3"/>
  <c r="L39" i="3"/>
  <c r="S38" i="3"/>
  <c r="R38" i="3"/>
  <c r="O38" i="3"/>
  <c r="L38" i="3"/>
  <c r="S37" i="3"/>
  <c r="R37" i="3"/>
  <c r="O37" i="3"/>
  <c r="L37" i="3"/>
  <c r="S36" i="3"/>
  <c r="R36" i="3"/>
  <c r="O36" i="3"/>
  <c r="L36" i="3"/>
  <c r="U5" i="13"/>
  <c r="T5" i="13"/>
  <c r="Q5" i="13"/>
  <c r="N5" i="13"/>
  <c r="M5" i="13"/>
  <c r="U4" i="13"/>
  <c r="T4" i="13"/>
  <c r="Q4" i="13"/>
  <c r="N4" i="13"/>
  <c r="M4" i="13"/>
  <c r="U3" i="13"/>
  <c r="T3" i="13"/>
  <c r="Q3" i="13"/>
  <c r="N3" i="13"/>
  <c r="M3" i="13"/>
  <c r="U2" i="13"/>
  <c r="T2" i="13"/>
  <c r="Q2" i="13"/>
  <c r="N2" i="13"/>
  <c r="M2" i="13"/>
  <c r="T5" i="10"/>
  <c r="S5" i="10"/>
  <c r="P5" i="10"/>
  <c r="M5" i="10"/>
  <c r="L5" i="10"/>
  <c r="T4" i="10"/>
  <c r="S4" i="10"/>
  <c r="P4" i="10"/>
  <c r="M4" i="10"/>
  <c r="L4" i="10"/>
  <c r="T3" i="10"/>
  <c r="S3" i="10"/>
  <c r="P3" i="10"/>
  <c r="M3" i="10"/>
  <c r="L3" i="10"/>
  <c r="T2" i="10"/>
  <c r="S2" i="10"/>
  <c r="P2" i="10"/>
  <c r="M2" i="10"/>
  <c r="L2" i="10"/>
  <c r="U6" i="9" l="1"/>
  <c r="T6" i="9"/>
  <c r="Q6" i="9"/>
  <c r="N6" i="9"/>
  <c r="M6" i="9"/>
  <c r="U5" i="9"/>
  <c r="T5" i="9"/>
  <c r="Q5" i="9"/>
  <c r="N5" i="9"/>
  <c r="M5" i="9"/>
  <c r="U4" i="9"/>
  <c r="T4" i="9"/>
  <c r="Q4" i="9"/>
  <c r="N4" i="9"/>
  <c r="M4" i="9"/>
  <c r="U3" i="9"/>
  <c r="T3" i="9"/>
  <c r="Q3" i="9"/>
  <c r="N3" i="9"/>
  <c r="M3" i="9"/>
  <c r="U2" i="9"/>
  <c r="T2" i="9"/>
  <c r="Q2" i="9"/>
  <c r="N2" i="9"/>
  <c r="M2" i="9"/>
  <c r="S35" i="3"/>
  <c r="R35" i="3"/>
  <c r="O35" i="3"/>
  <c r="L35" i="3"/>
  <c r="S34" i="3"/>
  <c r="R34" i="3"/>
  <c r="O34" i="3"/>
  <c r="L34" i="3"/>
  <c r="S33" i="3"/>
  <c r="R33" i="3"/>
  <c r="O33" i="3"/>
  <c r="L33" i="3"/>
  <c r="S32" i="3"/>
  <c r="R32" i="3"/>
  <c r="O32" i="3"/>
  <c r="L32" i="3"/>
  <c r="S31" i="3"/>
  <c r="R31" i="3"/>
  <c r="O31" i="3"/>
  <c r="L31" i="3"/>
  <c r="U6" i="8" l="1"/>
  <c r="T6" i="8"/>
  <c r="Q6" i="8"/>
  <c r="N6" i="8"/>
  <c r="M6" i="8"/>
  <c r="U5" i="8"/>
  <c r="T5" i="8"/>
  <c r="Q5" i="8"/>
  <c r="N5" i="8"/>
  <c r="M5" i="8"/>
  <c r="U4" i="8"/>
  <c r="T4" i="8"/>
  <c r="Q4" i="8"/>
  <c r="N4" i="8"/>
  <c r="M4" i="8"/>
  <c r="U3" i="8"/>
  <c r="T3" i="8"/>
  <c r="Q3" i="8"/>
  <c r="N3" i="8"/>
  <c r="M3" i="8"/>
  <c r="U2" i="8"/>
  <c r="T2" i="8"/>
  <c r="Q2" i="8"/>
  <c r="N2" i="8"/>
  <c r="M2" i="8"/>
  <c r="S30" i="3" l="1"/>
  <c r="R30" i="3"/>
  <c r="O30" i="3"/>
  <c r="L30" i="3"/>
  <c r="S29" i="3"/>
  <c r="R29" i="3"/>
  <c r="O29" i="3"/>
  <c r="L29" i="3"/>
  <c r="S28" i="3"/>
  <c r="R28" i="3"/>
  <c r="O28" i="3"/>
  <c r="L28" i="3"/>
  <c r="S27" i="3"/>
  <c r="R27" i="3"/>
  <c r="O27" i="3"/>
  <c r="L27" i="3"/>
  <c r="S26" i="3"/>
  <c r="R26" i="3"/>
  <c r="O26" i="3"/>
  <c r="L26" i="3"/>
  <c r="S25" i="3"/>
  <c r="R25" i="3"/>
  <c r="O25" i="3"/>
  <c r="L25" i="3"/>
  <c r="S24" i="3"/>
  <c r="R24" i="3"/>
  <c r="O24" i="3"/>
  <c r="L24" i="3"/>
  <c r="S23" i="3"/>
  <c r="R23" i="3"/>
  <c r="O23" i="3"/>
  <c r="L23" i="3"/>
  <c r="S22" i="3"/>
  <c r="R22" i="3"/>
  <c r="O22" i="3"/>
  <c r="L22" i="3"/>
  <c r="S21" i="3"/>
  <c r="R21" i="3"/>
  <c r="O21" i="3"/>
  <c r="L21" i="3"/>
  <c r="S20" i="3"/>
  <c r="R20" i="3"/>
  <c r="O20" i="3"/>
  <c r="L20" i="3"/>
  <c r="S19" i="3"/>
  <c r="R19" i="3"/>
  <c r="O19" i="3"/>
  <c r="L19" i="3"/>
  <c r="T5" i="5"/>
  <c r="S5" i="5"/>
  <c r="P5" i="5"/>
  <c r="M5" i="5"/>
  <c r="L5" i="5"/>
  <c r="T4" i="5"/>
  <c r="S4" i="5"/>
  <c r="P4" i="5"/>
  <c r="M4" i="5"/>
  <c r="L4" i="5"/>
  <c r="T3" i="5"/>
  <c r="S3" i="5"/>
  <c r="P3" i="5"/>
  <c r="M3" i="5"/>
  <c r="L3" i="5"/>
  <c r="T2" i="5"/>
  <c r="S2" i="5"/>
  <c r="P2" i="5"/>
  <c r="M2" i="5"/>
  <c r="L2" i="5"/>
  <c r="U5" i="7" l="1"/>
  <c r="T5" i="7"/>
  <c r="Q5" i="7"/>
  <c r="N5" i="7"/>
  <c r="M5" i="7"/>
  <c r="U4" i="7"/>
  <c r="T4" i="7"/>
  <c r="Q4" i="7"/>
  <c r="N4" i="7"/>
  <c r="M4" i="7"/>
  <c r="U3" i="7"/>
  <c r="T3" i="7"/>
  <c r="Q3" i="7"/>
  <c r="N3" i="7"/>
  <c r="M3" i="7"/>
  <c r="U2" i="7"/>
  <c r="T2" i="7"/>
  <c r="Q2" i="7"/>
  <c r="N2" i="7"/>
  <c r="M2" i="7"/>
  <c r="T5" i="6" l="1"/>
  <c r="S5" i="6"/>
  <c r="P5" i="6"/>
  <c r="M5" i="6"/>
  <c r="L5" i="6"/>
  <c r="T4" i="6"/>
  <c r="S4" i="6"/>
  <c r="P4" i="6"/>
  <c r="M4" i="6"/>
  <c r="L4" i="6"/>
  <c r="T3" i="6"/>
  <c r="S3" i="6"/>
  <c r="P3" i="6"/>
  <c r="M3" i="6"/>
  <c r="L3" i="6"/>
  <c r="T2" i="6"/>
  <c r="S2" i="6"/>
  <c r="P2" i="6"/>
  <c r="M2" i="6"/>
  <c r="L2" i="6"/>
</calcChain>
</file>

<file path=xl/sharedStrings.xml><?xml version="1.0" encoding="utf-8"?>
<sst xmlns="http://schemas.openxmlformats.org/spreadsheetml/2006/main" count="3107" uniqueCount="587">
  <si>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</si>
  <si>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</si>
  <si>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</si>
  <si>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</si>
  <si>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</si>
  <si>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</si>
  <si>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</si>
  <si>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</si>
  <si>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</si>
  <si>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</si>
  <si>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</si>
  <si>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</si>
  <si>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</si>
  <si>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</si>
  <si>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</si>
  <si>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</si>
  <si>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</si>
  <si>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</si>
  <si>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</si>
  <si>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</si>
  <si>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</si>
  <si>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</si>
  <si>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</si>
  <si>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</si>
  <si>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</si>
  <si>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</si>
  <si>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</si>
  <si>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</si>
  <si>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</si>
  <si>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</si>
  <si>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</si>
  <si>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</si>
  <si>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</si>
  <si>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</si>
  <si>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</si>
  <si>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</si>
  <si>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</si>
  <si>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</si>
  <si>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</si>
  <si>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</si>
  <si>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</si>
  <si>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</si>
  <si>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</si>
  <si>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</si>
  <si>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</si>
  <si>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</si>
  <si>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</si>
  <si>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</si>
  <si>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</si>
  <si>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</si>
  <si>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</si>
  <si>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</si>
  <si>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</si>
  <si>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</si>
  <si>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</si>
  <si>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</si>
  <si>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</si>
  <si>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</si>
  <si>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</si>
  <si>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</si>
  <si>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</si>
  <si>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</si>
  <si>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</si>
  <si>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</si>
  <si>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</si>
  <si>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</si>
  <si>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</si>
  <si>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</si>
  <si>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</si>
  <si>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</si>
  <si>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</si>
  <si>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</si>
  <si>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</si>
  <si>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</si>
  <si>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</si>
  <si>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</si>
  <si>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</si>
  <si>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</si>
  <si>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</si>
  <si>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</si>
  <si>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</si>
  <si>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</si>
  <si>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</si>
  <si>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</si>
  <si>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</si>
  <si>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</si>
  <si>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</si>
  <si>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</si>
  <si>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</si>
  <si>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</si>
  <si>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</si>
  <si>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</si>
  <si>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</si>
  <si>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</si>
  <si>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</si>
  <si>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</si>
  <si>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</si>
  <si>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</si>
  <si>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</si>
  <si>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</si>
  <si>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</si>
  <si>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</si>
  <si>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</si>
  <si>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</si>
  <si>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</si>
  <si>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</si>
  <si>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</si>
  <si>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</si>
  <si>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</si>
  <si>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</si>
  <si>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</si>
  <si>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</si>
  <si>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</si>
  <si>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</si>
  <si>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</si>
  <si>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</si>
  <si>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</si>
  <si>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</si>
  <si>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</si>
  <si>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</si>
  <si>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</si>
  <si>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</si>
  <si>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</si>
  <si>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</si>
  <si>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</si>
  <si>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</si>
  <si>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</si>
  <si>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</si>
  <si>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</si>
  <si>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</si>
  <si>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</si>
  <si>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</si>
  <si>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</si>
  <si>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</si>
  <si>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</si>
  <si>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</si>
  <si>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</si>
  <si>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</si>
  <si>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</si>
  <si>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</si>
  <si>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</si>
  <si>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</si>
  <si>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</si>
  <si>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</si>
  <si>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</si>
  <si>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</si>
  <si>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</si>
  <si>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</si>
  <si>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</si>
  <si>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</si>
  <si>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</si>
  <si>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</si>
  <si>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</si>
  <si>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</si>
  <si>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</si>
  <si>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</si>
  <si>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</si>
  <si>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</si>
  <si>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</si>
  <si>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</si>
  <si>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</si>
  <si>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</si>
  <si>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</si>
  <si>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</si>
  <si>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</si>
  <si>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</si>
  <si>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</si>
  <si>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</si>
  <si>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</si>
  <si>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</si>
  <si>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</si>
  <si>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</si>
  <si>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</si>
  <si>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</si>
  <si>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</si>
  <si>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</si>
  <si>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</si>
  <si>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</si>
  <si>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</si>
  <si>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</si>
  <si>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</si>
  <si>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</si>
  <si>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</si>
  <si>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</si>
  <si>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</si>
  <si>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</si>
  <si>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</si>
  <si>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</si>
  <si>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</si>
  <si>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</si>
  <si>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</si>
  <si>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</si>
  <si>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</si>
  <si>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</si>
  <si>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</si>
  <si>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</si>
  <si>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</si>
  <si>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</si>
  <si>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</si>
  <si>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</si>
  <si>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</si>
  <si>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</si>
  <si>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</si>
  <si>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</si>
  <si>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</si>
  <si>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</si>
  <si>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</si>
  <si>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</si>
  <si>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</si>
  <si>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</si>
  <si>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</si>
  <si>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</si>
  <si>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</si>
  <si>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</si>
  <si>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</si>
  <si>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</si>
  <si>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</si>
  <si>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</si>
  <si>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</si>
  <si>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</si>
  <si>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</si>
  <si>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</si>
  <si>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</si>
  <si>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</si>
  <si>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</si>
  <si>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</si>
  <si>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</si>
  <si>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</si>
  <si>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</si>
  <si>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</si>
  <si>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</si>
  <si>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</si>
  <si>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</si>
  <si>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</si>
  <si>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</si>
  <si>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</si>
  <si>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</si>
  <si>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</si>
  <si>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</si>
  <si>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</si>
  <si>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</si>
  <si>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</si>
  <si>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</si>
  <si>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</si>
  <si>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</si>
  <si>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</si>
  <si>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</si>
  <si>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</si>
  <si>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</si>
  <si>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</si>
  <si>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</si>
  <si>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</si>
  <si>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</si>
  <si>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</si>
  <si>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</si>
  <si>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</si>
  <si>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</si>
  <si>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</si>
  <si>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</si>
  <si>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</si>
  <si>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</si>
  <si>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</si>
  <si>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</si>
  <si>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</si>
  <si>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</si>
  <si>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</si>
  <si>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</si>
  <si>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</si>
  <si>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</si>
  <si>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</si>
  <si>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</si>
  <si>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</si>
  <si>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</si>
  <si>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</si>
  <si>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</si>
  <si>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</si>
  <si>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</si>
  <si>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</si>
  <si>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</si>
  <si>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</si>
  <si>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</si>
  <si>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</si>
  <si>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</si>
  <si>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</si>
  <si>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</si>
  <si>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</si>
  <si>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</si>
  <si>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</si>
  <si>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</si>
  <si>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</si>
  <si>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</si>
  <si>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</si>
  <si>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</si>
  <si>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</si>
  <si>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</si>
  <si>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</si>
  <si>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</si>
  <si>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</si>
  <si>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</si>
  <si>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</si>
  <si>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</si>
  <si>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</si>
  <si>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</si>
  <si>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</si>
  <si>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</si>
  <si>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</si>
  <si>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</si>
  <si>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</si>
  <si>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</si>
  <si>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</si>
  <si>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</si>
  <si>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</si>
  <si>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</si>
  <si>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</si>
  <si>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</si>
  <si>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</si>
  <si>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</si>
  <si>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</si>
  <si>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</si>
  <si>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</si>
  <si>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</si>
  <si>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</si>
  <si>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</si>
  <si>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</si>
  <si>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</si>
  <si>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</si>
  <si>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</si>
  <si>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</si>
  <si>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</si>
  <si>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</si>
  <si>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</si>
  <si>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</si>
  <si>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</si>
  <si>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</si>
  <si>
    <t>WW0019997</t>
  </si>
  <si>
    <t>0028637</t>
  </si>
  <si>
    <t>14盘2筐1袋</t>
  </si>
  <si>
    <t>WW0017491</t>
  </si>
  <si>
    <t>0029928</t>
  </si>
  <si>
    <t>14盘2袋</t>
  </si>
  <si>
    <t>WW0017868</t>
  </si>
  <si>
    <t>0028679</t>
  </si>
  <si>
    <t>WW0017111</t>
  </si>
  <si>
    <t>0085700</t>
  </si>
  <si>
    <t>14盘3袋</t>
  </si>
  <si>
    <t>武汉公共平台1号库</t>
  </si>
  <si>
    <t>WW0016934</t>
  </si>
  <si>
    <t>0076605</t>
  </si>
  <si>
    <t>WW0016190</t>
  </si>
  <si>
    <t>0028651</t>
  </si>
  <si>
    <t>WW0019739</t>
  </si>
  <si>
    <t>0028676</t>
  </si>
  <si>
    <t>鄂ABV256</t>
  </si>
  <si>
    <t>WW0017869</t>
  </si>
  <si>
    <t>0028677</t>
  </si>
  <si>
    <t>14盘12袋</t>
  </si>
  <si>
    <t>田结</t>
    <phoneticPr fontId="3" type="noConversion"/>
  </si>
  <si>
    <t>武汉公共平台6号库</t>
    <phoneticPr fontId="3" type="noConversion"/>
  </si>
  <si>
    <t>WW0016861</t>
    <phoneticPr fontId="3" type="noConversion"/>
  </si>
  <si>
    <t>姚东明</t>
  </si>
  <si>
    <t>WW0018103</t>
  </si>
  <si>
    <t>0028678</t>
  </si>
  <si>
    <t>0076710</t>
    <phoneticPr fontId="3" type="noConversion"/>
  </si>
  <si>
    <t>鄂AMR731</t>
    <phoneticPr fontId="3" type="noConversion"/>
  </si>
  <si>
    <t>喻海涛</t>
    <phoneticPr fontId="3" type="noConversion"/>
  </si>
  <si>
    <t>19998</t>
  </si>
  <si>
    <t>0028638</t>
  </si>
  <si>
    <t>5袋</t>
  </si>
  <si>
    <t>17115</t>
  </si>
  <si>
    <t>0029927</t>
  </si>
  <si>
    <t>16745</t>
  </si>
  <si>
    <t>0024795</t>
  </si>
  <si>
    <t>16862</t>
  </si>
  <si>
    <t>0029930</t>
  </si>
  <si>
    <t>16191</t>
  </si>
  <si>
    <t>0028650</t>
  </si>
  <si>
    <t>1袋</t>
  </si>
  <si>
    <t>16812</t>
  </si>
  <si>
    <t>0024794</t>
  </si>
  <si>
    <t>13袋</t>
  </si>
  <si>
    <t>17245</t>
  </si>
  <si>
    <t>0029929</t>
  </si>
  <si>
    <t>19742</t>
  </si>
  <si>
    <t>0028585</t>
  </si>
  <si>
    <t>17173</t>
  </si>
  <si>
    <t>0024797</t>
  </si>
  <si>
    <t>程斌</t>
  </si>
  <si>
    <t>武汉公共平台六号库</t>
  </si>
  <si>
    <t>12524</t>
  </si>
  <si>
    <t>0021745</t>
  </si>
  <si>
    <t>鄂AMT850</t>
  </si>
  <si>
    <t>吴正德</t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</si>
  <si>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</si>
  <si>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</si>
  <si>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</si>
  <si>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</si>
  <si>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</si>
  <si>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</si>
  <si>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</si>
  <si>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</si>
  <si>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</si>
  <si>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</si>
  <si>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17.5米</t>
    <phoneticPr fontId="3" type="noConversion"/>
  </si>
  <si>
    <t>陈丹丹</t>
  </si>
  <si>
    <t>新地园区</t>
  </si>
  <si>
    <t>武汉新地分拣退货组</t>
  </si>
  <si>
    <t>弗兰西蒂</t>
  </si>
  <si>
    <t>退货组</t>
  </si>
  <si>
    <t>17116</t>
  </si>
  <si>
    <t>0085704</t>
  </si>
  <si>
    <t>WW0017116</t>
  </si>
  <si>
    <t xml:space="preserve"> </t>
    <phoneticPr fontId="3" type="noConversion"/>
  </si>
  <si>
    <t>0028635</t>
  </si>
  <si>
    <t>4袋（1盘退货）</t>
  </si>
  <si>
    <t>0024806</t>
  </si>
  <si>
    <t>邓军</t>
  </si>
  <si>
    <t>11袋</t>
  </si>
  <si>
    <t>0024877</t>
  </si>
  <si>
    <t>0024804</t>
  </si>
  <si>
    <t>3袋</t>
  </si>
  <si>
    <t>0024805</t>
  </si>
  <si>
    <t>19袋</t>
  </si>
  <si>
    <t>0024802</t>
  </si>
  <si>
    <t>0024868</t>
  </si>
  <si>
    <t>WW0019999</t>
  </si>
  <si>
    <t>WW0017134</t>
  </si>
  <si>
    <t>WW0016815</t>
  </si>
  <si>
    <t>WW0017497</t>
  </si>
  <si>
    <t>WW0017117</t>
  </si>
  <si>
    <t>WW0017873</t>
  </si>
  <si>
    <t>WW0016863</t>
  </si>
  <si>
    <t xml:space="preserve"> </t>
    <phoneticPr fontId="3" type="noConversion"/>
  </si>
  <si>
    <t>常福园区</t>
    <phoneticPr fontId="3" type="noConversion"/>
  </si>
  <si>
    <t>分拣退货组</t>
    <phoneticPr fontId="3" type="noConversion"/>
  </si>
  <si>
    <t>0069933</t>
    <phoneticPr fontId="3" type="noConversion"/>
  </si>
  <si>
    <t>WW0017293</t>
    <phoneticPr fontId="3" type="noConversion"/>
  </si>
  <si>
    <t>周华安</t>
    <phoneticPr fontId="3" type="noConversion"/>
  </si>
  <si>
    <t>鄂AZR876</t>
    <phoneticPr fontId="3" type="noConversion"/>
  </si>
  <si>
    <t>16751</t>
    <phoneticPr fontId="3" type="noConversion"/>
  </si>
  <si>
    <t>0024878</t>
    <phoneticPr fontId="3" type="noConversion"/>
  </si>
  <si>
    <t>17258</t>
    <phoneticPr fontId="3" type="noConversion"/>
  </si>
  <si>
    <t>0024816</t>
    <phoneticPr fontId="3" type="noConversion"/>
  </si>
  <si>
    <t>15袋</t>
    <phoneticPr fontId="3" type="noConversion"/>
  </si>
  <si>
    <t>17294</t>
    <phoneticPr fontId="3" type="noConversion"/>
  </si>
  <si>
    <t>0024798</t>
    <phoneticPr fontId="3" type="noConversion"/>
  </si>
  <si>
    <t>3袋</t>
    <phoneticPr fontId="3" type="noConversion"/>
  </si>
  <si>
    <t>18654</t>
    <phoneticPr fontId="3" type="noConversion"/>
  </si>
  <si>
    <t>0024819</t>
    <phoneticPr fontId="3" type="noConversion"/>
  </si>
  <si>
    <t>16192</t>
    <phoneticPr fontId="3" type="noConversion"/>
  </si>
  <si>
    <t>0028649</t>
    <phoneticPr fontId="3" type="noConversion"/>
  </si>
  <si>
    <t>2袋</t>
    <phoneticPr fontId="3" type="noConversion"/>
  </si>
  <si>
    <t>16864</t>
    <phoneticPr fontId="3" type="noConversion"/>
  </si>
  <si>
    <t>0024801</t>
    <phoneticPr fontId="3" type="noConversion"/>
  </si>
  <si>
    <t>20000</t>
    <phoneticPr fontId="3" type="noConversion"/>
  </si>
  <si>
    <t>0028634</t>
    <phoneticPr fontId="3" type="noConversion"/>
  </si>
  <si>
    <t>WW0018233</t>
    <phoneticPr fontId="3" type="noConversion"/>
  </si>
  <si>
    <t>0024803</t>
    <phoneticPr fontId="3" type="noConversion"/>
  </si>
  <si>
    <t>鄂ANH299</t>
    <phoneticPr fontId="3" type="noConversion"/>
  </si>
  <si>
    <t>王加先</t>
    <phoneticPr fontId="3" type="noConversion"/>
  </si>
  <si>
    <t>9袋</t>
    <phoneticPr fontId="3" type="noConversion"/>
  </si>
  <si>
    <t>杨攀</t>
  </si>
  <si>
    <t>16949</t>
  </si>
  <si>
    <t>0076609</t>
  </si>
  <si>
    <t xml:space="preserve">4袋 </t>
  </si>
  <si>
    <t>16451</t>
  </si>
  <si>
    <t>0024853</t>
  </si>
  <si>
    <t>（1盘退货）</t>
  </si>
  <si>
    <t>16194</t>
  </si>
  <si>
    <t>0028648</t>
  </si>
  <si>
    <t>18701</t>
  </si>
  <si>
    <t>0024796</t>
  </si>
  <si>
    <t>17433</t>
  </si>
  <si>
    <t>0024855</t>
  </si>
  <si>
    <t>17984</t>
  </si>
  <si>
    <t>0024879</t>
  </si>
  <si>
    <t>17295</t>
  </si>
  <si>
    <t>0024854</t>
  </si>
  <si>
    <t>2袋</t>
  </si>
  <si>
    <t>武汉新地园区退货组</t>
  </si>
  <si>
    <t>分拣退货中心</t>
  </si>
  <si>
    <t>16453</t>
  </si>
  <si>
    <t>19381</t>
  </si>
  <si>
    <t>18262</t>
  </si>
  <si>
    <t>0028605</t>
  </si>
  <si>
    <t>0028632</t>
  </si>
  <si>
    <t>0076610</t>
  </si>
  <si>
    <t>13袋子</t>
  </si>
  <si>
    <t>0024857</t>
  </si>
  <si>
    <t>3袋子</t>
  </si>
  <si>
    <t>0024858</t>
  </si>
  <si>
    <t>鄂ADU616</t>
  </si>
  <si>
    <t>胡充源</t>
  </si>
  <si>
    <t>0028646</t>
  </si>
  <si>
    <t>0024881</t>
  </si>
  <si>
    <t>WW0020001</t>
  </si>
  <si>
    <t>WW0016950</t>
  </si>
  <si>
    <t>WW0017727</t>
  </si>
  <si>
    <t>WW0015984</t>
  </si>
  <si>
    <t>WW0016197</t>
  </si>
  <si>
    <t>WW0018703</t>
  </si>
  <si>
    <t>20002</t>
  </si>
  <si>
    <t>0028633</t>
  </si>
  <si>
    <t>0028645</t>
  </si>
  <si>
    <t>陈安寿</t>
  </si>
  <si>
    <t>0024859</t>
  </si>
  <si>
    <t>0024860</t>
  </si>
  <si>
    <t>6袋8箱</t>
  </si>
  <si>
    <t>0051260</t>
  </si>
  <si>
    <t>8袋</t>
  </si>
  <si>
    <t>杨明强</t>
  </si>
  <si>
    <t>0024846</t>
  </si>
  <si>
    <t>WW0016199</t>
  </si>
  <si>
    <t>WW0017450</t>
  </si>
  <si>
    <t>WW0016867</t>
  </si>
  <si>
    <t>WW0016757</t>
  </si>
  <si>
    <t>WW0017729</t>
  </si>
  <si>
    <t>WW0018264</t>
  </si>
  <si>
    <t>16822</t>
    <phoneticPr fontId="3" type="noConversion"/>
  </si>
  <si>
    <t>0076696</t>
    <phoneticPr fontId="3" type="noConversion"/>
  </si>
  <si>
    <t>0024861</t>
  </si>
  <si>
    <t>0024817</t>
  </si>
  <si>
    <t>0024862</t>
  </si>
  <si>
    <t>0029931</t>
  </si>
  <si>
    <t xml:space="preserve">3袋 </t>
  </si>
  <si>
    <t>0024815</t>
  </si>
  <si>
    <t>15袋</t>
  </si>
  <si>
    <t>0024863</t>
  </si>
  <si>
    <t>0024883</t>
  </si>
  <si>
    <t>林芬</t>
  </si>
  <si>
    <t>0051248</t>
  </si>
  <si>
    <t>0024840</t>
  </si>
  <si>
    <t>WW0017201</t>
  </si>
  <si>
    <t>WW0016869</t>
  </si>
  <si>
    <t>WW0018019</t>
  </si>
  <si>
    <t>WW0018266</t>
  </si>
  <si>
    <t>WW0016824</t>
  </si>
  <si>
    <t>WW0018711</t>
  </si>
  <si>
    <t>WW0015935</t>
  </si>
  <si>
    <t>WW0017888</t>
  </si>
  <si>
    <t>16000</t>
    <phoneticPr fontId="3" type="noConversion"/>
  </si>
  <si>
    <t>0051458</t>
    <phoneticPr fontId="3" type="noConversion"/>
  </si>
  <si>
    <t>胡允源</t>
    <phoneticPr fontId="3" type="noConversion"/>
  </si>
  <si>
    <t>9.6米</t>
    <phoneticPr fontId="3" type="noConversion"/>
  </si>
  <si>
    <t>18024</t>
    <phoneticPr fontId="3" type="noConversion"/>
  </si>
  <si>
    <t>0028577</t>
    <phoneticPr fontId="3" type="noConversion"/>
  </si>
  <si>
    <t>陈安寿</t>
    <phoneticPr fontId="3" type="noConversion"/>
  </si>
  <si>
    <t>20003</t>
    <phoneticPr fontId="3" type="noConversion"/>
  </si>
  <si>
    <t>0028625</t>
    <phoneticPr fontId="3" type="noConversion"/>
  </si>
  <si>
    <t>6袋</t>
    <phoneticPr fontId="3" type="noConversion"/>
  </si>
  <si>
    <t>彭智</t>
    <phoneticPr fontId="3" type="noConversion"/>
  </si>
  <si>
    <t>16762</t>
    <phoneticPr fontId="3" type="noConversion"/>
  </si>
  <si>
    <t>0051261</t>
    <phoneticPr fontId="3" type="noConversion"/>
  </si>
  <si>
    <t>17739</t>
    <phoneticPr fontId="3" type="noConversion"/>
  </si>
  <si>
    <t>0024852</t>
    <phoneticPr fontId="3" type="noConversion"/>
  </si>
  <si>
    <t>15936</t>
    <phoneticPr fontId="3" type="noConversion"/>
  </si>
  <si>
    <t>0051249</t>
    <phoneticPr fontId="3" type="noConversion"/>
  </si>
  <si>
    <t>丁细</t>
    <phoneticPr fontId="3" type="noConversion"/>
  </si>
  <si>
    <t>益马园区</t>
    <phoneticPr fontId="3" type="noConversion"/>
  </si>
  <si>
    <t>武汉百货B家具建材仓1号库</t>
    <phoneticPr fontId="3" type="noConversion"/>
  </si>
  <si>
    <t>0028608</t>
    <phoneticPr fontId="3" type="noConversion"/>
  </si>
  <si>
    <t>0028609</t>
    <phoneticPr fontId="3" type="noConversion"/>
  </si>
  <si>
    <t>0051461</t>
    <phoneticPr fontId="3" type="noConversion"/>
  </si>
  <si>
    <t>0024179</t>
    <phoneticPr fontId="3" type="noConversion"/>
  </si>
  <si>
    <t>0051264</t>
    <phoneticPr fontId="3" type="noConversion"/>
  </si>
  <si>
    <t>0076697</t>
    <phoneticPr fontId="3" type="noConversion"/>
  </si>
  <si>
    <t>0028644</t>
    <phoneticPr fontId="3" type="noConversion"/>
  </si>
  <si>
    <t>2个袋子</t>
    <phoneticPr fontId="3" type="noConversion"/>
  </si>
  <si>
    <t>0051460</t>
    <phoneticPr fontId="3" type="noConversion"/>
  </si>
  <si>
    <t>程斌</t>
    <phoneticPr fontId="3" type="noConversion"/>
  </si>
  <si>
    <t>4箱9个袋子</t>
    <phoneticPr fontId="3" type="noConversion"/>
  </si>
  <si>
    <t>0024835</t>
    <phoneticPr fontId="3" type="noConversion"/>
  </si>
  <si>
    <t>陈丹丹</t>
    <phoneticPr fontId="3" type="noConversion"/>
  </si>
  <si>
    <t>新地园区</t>
    <phoneticPr fontId="3" type="noConversion"/>
  </si>
  <si>
    <t>武汉新地分拣退货组</t>
    <phoneticPr fontId="3" type="noConversion"/>
  </si>
  <si>
    <t>弗兰西蒂</t>
    <phoneticPr fontId="3" type="noConversion"/>
  </si>
  <si>
    <t>退货组</t>
    <phoneticPr fontId="3" type="noConversion"/>
  </si>
  <si>
    <t>0051252</t>
    <phoneticPr fontId="3" type="noConversion"/>
  </si>
  <si>
    <t>WW0020006</t>
  </si>
  <si>
    <t>WW0020007</t>
  </si>
  <si>
    <t>WW0016006</t>
  </si>
  <si>
    <t>WW0016466</t>
  </si>
  <si>
    <t>WW0016766</t>
  </si>
  <si>
    <t>WW0016677</t>
  </si>
  <si>
    <t>WW0016200</t>
  </si>
  <si>
    <t>WW0018272</t>
  </si>
  <si>
    <t>WW0018662</t>
  </si>
  <si>
    <t>WW0015942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</si>
</sst>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36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6" fontId="13" fillId="0" borderId="0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7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176" fontId="13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</cellXfs>
  <cellStyles count="27">
    <cellStyle name="常规" xfId="0" builtinId="0"/>
    <cellStyle name="常规 2" xfId="4" xr:uid="{00000000-0005-0000-0000-000001000000}"/>
    <cellStyle name="常规 2 2" xfId="2" xr:uid="{00000000-0005-0000-0000-000002000000}"/>
    <cellStyle name="常规 2 2 2" xfId="21" xr:uid="{00000000-0005-0000-0000-000003000000}"/>
    <cellStyle name="常规 2 2 3" xfId="24" xr:uid="{00000000-0005-0000-0000-000004000000}"/>
    <cellStyle name="常规 2 3" xfId="8" xr:uid="{00000000-0005-0000-0000-000005000000}"/>
    <cellStyle name="常规 2 3 2" xfId="16" xr:uid="{00000000-0005-0000-0000-000006000000}"/>
    <cellStyle name="常规 2 4" xfId="12" xr:uid="{00000000-0005-0000-0000-000007000000}"/>
    <cellStyle name="常规 3" xfId="5" xr:uid="{00000000-0005-0000-0000-000008000000}"/>
    <cellStyle name="常规 3 2" xfId="9" xr:uid="{00000000-0005-0000-0000-000009000000}"/>
    <cellStyle name="常规 3 2 2" xfId="17" xr:uid="{00000000-0005-0000-0000-00000A000000}"/>
    <cellStyle name="常规 3 3" xfId="13" xr:uid="{00000000-0005-0000-0000-00000B000000}"/>
    <cellStyle name="常规 4" xfId="6" xr:uid="{00000000-0005-0000-0000-00000C000000}"/>
    <cellStyle name="常规 4 2" xfId="14" xr:uid="{00000000-0005-0000-0000-00000D000000}"/>
    <cellStyle name="常规 5" xfId="7" xr:uid="{00000000-0005-0000-0000-00000E000000}"/>
    <cellStyle name="常规 5 2" xfId="15" xr:uid="{00000000-0005-0000-0000-00000F000000}"/>
    <cellStyle name="常规 6" xfId="3" xr:uid="{00000000-0005-0000-0000-000010000000}"/>
    <cellStyle name="常规 7" xfId="10" xr:uid="{00000000-0005-0000-0000-000011000000}"/>
    <cellStyle name="常规 7 2" xfId="22" xr:uid="{00000000-0005-0000-0000-000012000000}"/>
    <cellStyle name="常规 7 3" xfId="25" xr:uid="{00000000-0005-0000-0000-000013000000}"/>
    <cellStyle name="常规 8" xfId="11" xr:uid="{00000000-0005-0000-0000-000014000000}"/>
    <cellStyle name="常规 8 2" xfId="20" xr:uid="{00000000-0005-0000-0000-000015000000}"/>
    <cellStyle name="常规 8 3" xfId="18" xr:uid="{00000000-0005-0000-0000-000016000000}"/>
    <cellStyle name="常规 9" xfId="1" xr:uid="{00000000-0005-0000-0000-000017000000}"/>
    <cellStyle name="常规 9 2" xfId="19" xr:uid="{00000000-0005-0000-0000-000018000000}"/>
    <cellStyle name="常规 9 2 2" xfId="23" xr:uid="{00000000-0005-0000-0000-000019000000}"/>
    <cellStyle name="常规 9 2 3" xfId="26" xr:uid="{00000000-0005-0000-0000-00001A000000}"/>
  </cellStyles>
  <dxfs count="61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4-16"/>
      <sheetName val="4-17"/>
      <sheetName val="4-18"/>
      <sheetName val="4-19"/>
      <sheetName val="4-20"/>
      <sheetName val="4-21"/>
      <sheetName val="4-22"/>
      <sheetName val="4-23"/>
      <sheetName val="4-24"/>
      <sheetName val="ch"/>
      <sheetName val="分析"/>
      <sheetName val="汇总明线"/>
      <sheetName val="4-25"/>
      <sheetName val="4-2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程斌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  <row r="35">
          <cell r="A35" t="str">
            <v>胡允源</v>
          </cell>
          <cell r="B35" t="str">
            <v>鄂ADU616</v>
          </cell>
        </row>
      </sheetData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"/>
  <sheetViews>
    <sheetView workbookViewId="0">
      <selection activeCell="E19" sqref="E19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K6"/>
  <sheetViews>
    <sheetView workbookViewId="0">
      <selection activeCell="A2" sqref="A2:XFD6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 x14ac:dyDescent="0.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 x14ac:dyDescent="0.1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 x14ac:dyDescent="0.1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 x14ac:dyDescent="0.1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 x14ac:dyDescent="0.1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 x14ac:dyDescent="0.1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6"/>
  <sheetViews>
    <sheetView workbookViewId="0">
      <selection activeCell="A2" sqref="A2:XFD6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 x14ac:dyDescent="0.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 x14ac:dyDescent="0.1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 x14ac:dyDescent="0.1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 x14ac:dyDescent="0.1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 x14ac:dyDescent="0.1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 x14ac:dyDescent="0.1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5"/>
  <sheetViews>
    <sheetView workbookViewId="0">
      <selection activeCell="A2" sqref="A2:XFD5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 x14ac:dyDescent="0.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 x14ac:dyDescent="0.1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 x14ac:dyDescent="0.1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 x14ac:dyDescent="0.1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 x14ac:dyDescent="0.1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4" priority="5"/>
  </conditionalFormatting>
  <conditionalFormatting sqref="L2:L5">
    <cfRule type="duplicateValues" dxfId="33" priority="6"/>
  </conditionalFormatting>
  <conditionalFormatting sqref="J2:J5">
    <cfRule type="duplicateValues" dxfId="32" priority="2"/>
  </conditionalFormatting>
  <conditionalFormatting sqref="J2:J5">
    <cfRule type="duplicateValues" dxfId="31" priority="3"/>
  </conditionalFormatting>
  <conditionalFormatting sqref="J2:J5">
    <cfRule type="duplicateValues" dxfId="30" priority="4"/>
  </conditionalFormatting>
  <conditionalFormatting sqref="I1:I5">
    <cfRule type="duplicateValues" dxfId="29" priority="1"/>
  </conditionalFormatting>
  <conditionalFormatting sqref="I1:L1">
    <cfRule type="duplicateValues" dxfId="28" priority="55"/>
  </conditionalFormatting>
  <conditionalFormatting sqref="I2:I5">
    <cfRule type="duplicateValues" dxfId="27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K5"/>
  <sheetViews>
    <sheetView topLeftCell="H1" workbookViewId="0">
      <selection activeCell="H2" sqref="A2:XFD5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 x14ac:dyDescent="0.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 x14ac:dyDescent="0.1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 x14ac:dyDescent="0.1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 x14ac:dyDescent="0.1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 x14ac:dyDescent="0.1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K5"/>
  <sheetViews>
    <sheetView workbookViewId="0">
      <selection activeCell="A2" sqref="A2:XFD5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 x14ac:dyDescent="0.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 x14ac:dyDescent="0.1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 x14ac:dyDescent="0.1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 x14ac:dyDescent="0.1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 x14ac:dyDescent="0.1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K6"/>
  <sheetViews>
    <sheetView topLeftCell="F1" workbookViewId="0">
      <selection activeCell="H4" sqref="H4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 x14ac:dyDescent="0.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 x14ac:dyDescent="0.1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 x14ac:dyDescent="0.1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 x14ac:dyDescent="0.1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 x14ac:dyDescent="0.1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 x14ac:dyDescent="0.1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J5"/>
  <sheetViews>
    <sheetView workbookViewId="0">
      <selection activeCell="J11" sqref="J11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 x14ac:dyDescent="0.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 x14ac:dyDescent="0.1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 x14ac:dyDescent="0.1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 x14ac:dyDescent="0.1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 x14ac:dyDescent="0.1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J28"/>
  <sheetViews>
    <sheetView topLeftCell="K1" workbookViewId="0">
      <selection activeCell="S14" sqref="S14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13.375" bestFit="1" customWidth="1"/>
    <col min="20" max="20" width="10.25" bestFit="1" customWidth="1"/>
  </cols>
  <sheetData>
    <row r="1" spans="1:62" ht="15" x14ac:dyDescent="0.15">
      <c r="A1" s="185" t="s">
        <v>36</v>
      </c>
      <c r="B1" s="185" t="s">
        <v>37</v>
      </c>
      <c r="C1" s="185" t="s">
        <v>38</v>
      </c>
      <c r="D1" s="185" t="s">
        <v>39</v>
      </c>
      <c r="E1" s="185" t="s">
        <v>40</v>
      </c>
      <c r="F1" s="185" t="s">
        <v>41</v>
      </c>
      <c r="G1" s="185" t="s">
        <v>42</v>
      </c>
      <c r="H1" s="185" t="s">
        <v>43</v>
      </c>
      <c r="I1" s="185" t="s">
        <v>172</v>
      </c>
      <c r="J1" s="185" t="s">
        <v>76</v>
      </c>
      <c r="K1" s="186" t="s">
        <v>45</v>
      </c>
      <c r="L1" s="185" t="s">
        <v>46</v>
      </c>
      <c r="M1" s="186" t="s">
        <v>195</v>
      </c>
      <c r="N1" s="186" t="s">
        <v>47</v>
      </c>
      <c r="O1" s="186" t="s">
        <v>48</v>
      </c>
      <c r="P1" s="185" t="s">
        <v>49</v>
      </c>
      <c r="Q1" s="185" t="s">
        <v>50</v>
      </c>
      <c r="R1" s="185" t="s">
        <v>51</v>
      </c>
      <c r="S1" s="185" t="s">
        <v>52</v>
      </c>
      <c r="T1" s="187" t="s">
        <v>53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62" ht="18.75" x14ac:dyDescent="0.15">
      <c r="A2" s="180">
        <v>43207</v>
      </c>
      <c r="B2" s="181" t="s">
        <v>66</v>
      </c>
      <c r="C2" s="181">
        <v>1640</v>
      </c>
      <c r="D2" s="181">
        <v>1837</v>
      </c>
      <c r="E2" s="182" t="s">
        <v>1</v>
      </c>
      <c r="F2" s="182" t="s">
        <v>67</v>
      </c>
      <c r="G2" s="182" t="s">
        <v>3</v>
      </c>
      <c r="H2" s="182" t="s">
        <v>196</v>
      </c>
      <c r="I2" s="205" t="s">
        <v>334</v>
      </c>
      <c r="J2" s="181"/>
      <c r="K2" s="184" t="s">
        <v>335</v>
      </c>
      <c r="L2" s="179" t="s">
        <v>7</v>
      </c>
      <c r="M2" s="188" t="s">
        <v>74</v>
      </c>
      <c r="N2" s="181" t="s">
        <v>74</v>
      </c>
      <c r="O2" s="189" t="s">
        <v>75</v>
      </c>
      <c r="P2" s="179" t="s">
        <v>10</v>
      </c>
      <c r="Q2" s="183" t="s">
        <v>336</v>
      </c>
      <c r="R2" s="183">
        <v>0</v>
      </c>
      <c r="S2" s="183" t="s">
        <v>336</v>
      </c>
      <c r="T2" s="179" t="s">
        <v>57</v>
      </c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</row>
    <row r="3" spans="1:62" ht="18.75" x14ac:dyDescent="0.15">
      <c r="A3" s="180">
        <v>43207</v>
      </c>
      <c r="B3" s="181" t="s">
        <v>66</v>
      </c>
      <c r="C3" s="181">
        <v>1120</v>
      </c>
      <c r="D3" s="181">
        <v>1302</v>
      </c>
      <c r="E3" s="182" t="s">
        <v>1</v>
      </c>
      <c r="F3" s="182" t="s">
        <v>67</v>
      </c>
      <c r="G3" s="182" t="s">
        <v>3</v>
      </c>
      <c r="H3" s="182" t="s">
        <v>196</v>
      </c>
      <c r="I3" s="205" t="s">
        <v>337</v>
      </c>
      <c r="J3" s="181"/>
      <c r="K3" s="184" t="s">
        <v>338</v>
      </c>
      <c r="L3" s="179" t="s">
        <v>7</v>
      </c>
      <c r="M3" s="188" t="s">
        <v>86</v>
      </c>
      <c r="N3" s="181" t="s">
        <v>86</v>
      </c>
      <c r="O3" s="189" t="s">
        <v>9</v>
      </c>
      <c r="P3" s="179" t="s">
        <v>10</v>
      </c>
      <c r="Q3" s="183" t="s">
        <v>339</v>
      </c>
      <c r="R3" s="183">
        <v>0</v>
      </c>
      <c r="S3" s="183" t="s">
        <v>339</v>
      </c>
      <c r="T3" s="179" t="s">
        <v>57</v>
      </c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</row>
    <row r="4" spans="1:62" ht="18.75" x14ac:dyDescent="0.15">
      <c r="A4" s="180">
        <v>43207</v>
      </c>
      <c r="B4" s="181" t="s">
        <v>0</v>
      </c>
      <c r="C4" s="181">
        <v>1825</v>
      </c>
      <c r="D4" s="181">
        <v>2114</v>
      </c>
      <c r="E4" s="182" t="s">
        <v>1</v>
      </c>
      <c r="F4" s="182" t="s">
        <v>67</v>
      </c>
      <c r="G4" s="182" t="s">
        <v>3</v>
      </c>
      <c r="H4" s="182" t="s">
        <v>196</v>
      </c>
      <c r="I4" s="205" t="s">
        <v>340</v>
      </c>
      <c r="J4" s="181"/>
      <c r="K4" s="184" t="s">
        <v>341</v>
      </c>
      <c r="L4" s="179" t="s">
        <v>7</v>
      </c>
      <c r="M4" s="188" t="s">
        <v>169</v>
      </c>
      <c r="N4" s="181" t="s">
        <v>169</v>
      </c>
      <c r="O4" s="189" t="s">
        <v>17</v>
      </c>
      <c r="P4" s="179" t="s">
        <v>10</v>
      </c>
      <c r="Q4" s="183">
        <v>14</v>
      </c>
      <c r="R4" s="183">
        <v>0</v>
      </c>
      <c r="S4" s="183">
        <v>14</v>
      </c>
      <c r="T4" s="179" t="s">
        <v>57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</row>
    <row r="5" spans="1:62" ht="18.75" x14ac:dyDescent="0.15">
      <c r="A5" s="180">
        <v>43207</v>
      </c>
      <c r="B5" s="181" t="s">
        <v>66</v>
      </c>
      <c r="C5" s="181">
        <v>1250</v>
      </c>
      <c r="D5" s="181">
        <v>1425</v>
      </c>
      <c r="E5" s="182" t="s">
        <v>1</v>
      </c>
      <c r="F5" s="182" t="s">
        <v>67</v>
      </c>
      <c r="G5" s="182" t="s">
        <v>3</v>
      </c>
      <c r="H5" s="182" t="s">
        <v>196</v>
      </c>
      <c r="I5" s="205" t="s">
        <v>342</v>
      </c>
      <c r="J5" s="181"/>
      <c r="K5" s="184" t="s">
        <v>343</v>
      </c>
      <c r="L5" s="179" t="s">
        <v>7</v>
      </c>
      <c r="M5" s="188" t="s">
        <v>180</v>
      </c>
      <c r="N5" s="181" t="s">
        <v>180</v>
      </c>
      <c r="O5" s="189" t="s">
        <v>207</v>
      </c>
      <c r="P5" s="179" t="s">
        <v>10</v>
      </c>
      <c r="Q5" s="183" t="s">
        <v>344</v>
      </c>
      <c r="R5" s="183">
        <v>0</v>
      </c>
      <c r="S5" s="183" t="s">
        <v>344</v>
      </c>
      <c r="T5" s="179" t="s">
        <v>57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</row>
    <row r="6" spans="1:62" ht="18.75" x14ac:dyDescent="0.15">
      <c r="A6" s="180">
        <v>43207</v>
      </c>
      <c r="B6" s="181" t="s">
        <v>208</v>
      </c>
      <c r="C6" s="181">
        <v>1830</v>
      </c>
      <c r="D6" s="181">
        <v>2010</v>
      </c>
      <c r="E6" s="182" t="s">
        <v>12</v>
      </c>
      <c r="F6" s="182" t="s">
        <v>345</v>
      </c>
      <c r="G6" s="182" t="s">
        <v>3</v>
      </c>
      <c r="H6" s="182" t="s">
        <v>196</v>
      </c>
      <c r="I6" s="205" t="s">
        <v>346</v>
      </c>
      <c r="J6" s="181"/>
      <c r="K6" s="184" t="s">
        <v>347</v>
      </c>
      <c r="L6" s="179" t="s">
        <v>7</v>
      </c>
      <c r="M6" s="188" t="s">
        <v>70</v>
      </c>
      <c r="N6" s="181" t="s">
        <v>70</v>
      </c>
      <c r="O6" s="189" t="s">
        <v>71</v>
      </c>
      <c r="P6" s="179" t="s">
        <v>10</v>
      </c>
      <c r="Q6" s="183">
        <v>14</v>
      </c>
      <c r="R6" s="183">
        <v>0</v>
      </c>
      <c r="S6" s="183">
        <v>14</v>
      </c>
      <c r="T6" s="179" t="s">
        <v>57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</row>
    <row r="7" spans="1:62" ht="18.75" x14ac:dyDescent="0.15">
      <c r="A7" s="180">
        <v>43207</v>
      </c>
      <c r="B7" s="181" t="s">
        <v>0</v>
      </c>
      <c r="C7" s="181">
        <v>1929</v>
      </c>
      <c r="D7" s="181">
        <v>2110</v>
      </c>
      <c r="E7" s="182" t="s">
        <v>1</v>
      </c>
      <c r="F7" s="182" t="s">
        <v>67</v>
      </c>
      <c r="G7" s="182" t="s">
        <v>3</v>
      </c>
      <c r="H7" s="182" t="s">
        <v>196</v>
      </c>
      <c r="I7" s="205" t="s">
        <v>348</v>
      </c>
      <c r="J7" s="181"/>
      <c r="K7" s="184" t="s">
        <v>349</v>
      </c>
      <c r="L7" s="179" t="s">
        <v>7</v>
      </c>
      <c r="M7" s="188" t="s">
        <v>83</v>
      </c>
      <c r="N7" s="181" t="s">
        <v>83</v>
      </c>
      <c r="O7" s="189" t="s">
        <v>26</v>
      </c>
      <c r="P7" s="179" t="s">
        <v>10</v>
      </c>
      <c r="Q7" s="183">
        <v>14</v>
      </c>
      <c r="R7" s="183">
        <v>0</v>
      </c>
      <c r="S7" s="183">
        <v>14</v>
      </c>
      <c r="T7" s="179" t="s">
        <v>57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</row>
    <row r="8" spans="1:62" ht="18.75" x14ac:dyDescent="0.15">
      <c r="A8" s="180">
        <v>43207</v>
      </c>
      <c r="B8" s="181" t="s">
        <v>0</v>
      </c>
      <c r="C8" s="181">
        <v>1900</v>
      </c>
      <c r="D8" s="181">
        <v>2050</v>
      </c>
      <c r="E8" s="182" t="s">
        <v>1</v>
      </c>
      <c r="F8" s="182" t="s">
        <v>67</v>
      </c>
      <c r="G8" s="182" t="s">
        <v>3</v>
      </c>
      <c r="H8" s="182" t="s">
        <v>196</v>
      </c>
      <c r="I8" s="205" t="s">
        <v>350</v>
      </c>
      <c r="J8" s="181"/>
      <c r="K8" s="184" t="s">
        <v>351</v>
      </c>
      <c r="L8" s="179" t="s">
        <v>7</v>
      </c>
      <c r="M8" s="188" t="s">
        <v>352</v>
      </c>
      <c r="N8" s="181" t="s">
        <v>352</v>
      </c>
      <c r="O8" s="189" t="s">
        <v>65</v>
      </c>
      <c r="P8" s="179" t="s">
        <v>10</v>
      </c>
      <c r="Q8" s="183">
        <v>14</v>
      </c>
      <c r="R8" s="183">
        <v>0</v>
      </c>
      <c r="S8" s="183">
        <v>14</v>
      </c>
      <c r="T8" s="179" t="s">
        <v>57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</row>
    <row r="9" spans="1:62" ht="17.25" customHeight="1" x14ac:dyDescent="0.15">
      <c r="A9" s="180">
        <v>43207</v>
      </c>
      <c r="B9" s="181" t="s">
        <v>66</v>
      </c>
      <c r="C9" s="181">
        <v>1800</v>
      </c>
      <c r="D9" s="181">
        <v>1946</v>
      </c>
      <c r="E9" s="182" t="s">
        <v>1</v>
      </c>
      <c r="F9" s="182" t="s">
        <v>67</v>
      </c>
      <c r="G9" s="182" t="s">
        <v>3</v>
      </c>
      <c r="H9" s="182" t="s">
        <v>196</v>
      </c>
      <c r="I9" s="205" t="s">
        <v>353</v>
      </c>
      <c r="J9" s="181"/>
      <c r="K9" s="184" t="s">
        <v>354</v>
      </c>
      <c r="L9" s="179" t="s">
        <v>7</v>
      </c>
      <c r="M9" s="188" t="s">
        <v>212</v>
      </c>
      <c r="N9" s="181" t="s">
        <v>212</v>
      </c>
      <c r="O9" s="189" t="s">
        <v>213</v>
      </c>
      <c r="P9" s="179" t="s">
        <v>10</v>
      </c>
      <c r="Q9" s="183" t="s">
        <v>355</v>
      </c>
      <c r="R9" s="183">
        <v>0</v>
      </c>
      <c r="S9" s="183" t="s">
        <v>355</v>
      </c>
      <c r="T9" s="179" t="s">
        <v>57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</row>
    <row r="10" spans="1:62" s="176" customFormat="1" ht="17.25" customHeight="1" x14ac:dyDescent="0.15">
      <c r="A10" s="180">
        <v>43207</v>
      </c>
      <c r="B10" s="181" t="s">
        <v>356</v>
      </c>
      <c r="C10" s="181">
        <v>1925</v>
      </c>
      <c r="D10" s="181">
        <v>2151</v>
      </c>
      <c r="E10" s="182" t="s">
        <v>12</v>
      </c>
      <c r="F10" s="182" t="s">
        <v>357</v>
      </c>
      <c r="G10" s="182" t="s">
        <v>3</v>
      </c>
      <c r="H10" s="182" t="s">
        <v>196</v>
      </c>
      <c r="I10" s="205" t="s">
        <v>358</v>
      </c>
      <c r="J10" s="181"/>
      <c r="K10" s="203" t="s">
        <v>362</v>
      </c>
      <c r="L10" s="201" t="s">
        <v>7</v>
      </c>
      <c r="M10" s="188"/>
      <c r="N10" s="202" t="s">
        <v>363</v>
      </c>
      <c r="O10" s="204" t="s">
        <v>364</v>
      </c>
      <c r="P10" s="201" t="s">
        <v>10</v>
      </c>
      <c r="Q10" s="183">
        <v>14</v>
      </c>
      <c r="R10" s="183">
        <v>0</v>
      </c>
      <c r="S10" s="183">
        <v>14</v>
      </c>
      <c r="T10" s="201" t="s">
        <v>57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</row>
    <row r="11" spans="1:62" s="176" customFormat="1" ht="17.25" customHeight="1" x14ac:dyDescent="0.15">
      <c r="A11" s="194">
        <v>43207</v>
      </c>
      <c r="B11" s="195" t="s">
        <v>0</v>
      </c>
      <c r="C11" s="195">
        <v>1957</v>
      </c>
      <c r="D11" s="195">
        <v>2137</v>
      </c>
      <c r="E11" s="196" t="s">
        <v>1</v>
      </c>
      <c r="F11" s="196" t="s">
        <v>67</v>
      </c>
      <c r="G11" s="196" t="s">
        <v>3</v>
      </c>
      <c r="H11" s="196" t="s">
        <v>196</v>
      </c>
      <c r="I11" s="205" t="s">
        <v>360</v>
      </c>
      <c r="J11" s="200" t="s">
        <v>360</v>
      </c>
      <c r="K11" s="198" t="s">
        <v>361</v>
      </c>
      <c r="L11" s="193" t="s">
        <v>7</v>
      </c>
      <c r="N11" s="195" t="s">
        <v>170</v>
      </c>
      <c r="O11" s="199" t="s">
        <v>359</v>
      </c>
      <c r="P11" s="193" t="s">
        <v>10</v>
      </c>
      <c r="Q11" s="197">
        <v>11</v>
      </c>
      <c r="R11" s="197">
        <v>0</v>
      </c>
      <c r="S11" s="197">
        <v>11</v>
      </c>
      <c r="T11" s="193" t="s">
        <v>57</v>
      </c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2" s="176" customFormat="1" ht="17.25" customHeight="1" x14ac:dyDescent="0.15">
      <c r="A12" s="180"/>
      <c r="B12" s="181"/>
      <c r="C12" s="181"/>
      <c r="D12" s="181"/>
      <c r="E12" s="182"/>
      <c r="F12" s="182"/>
      <c r="G12" s="182"/>
      <c r="H12" s="182"/>
      <c r="I12" s="191"/>
      <c r="J12" s="181"/>
      <c r="K12" s="184"/>
      <c r="L12" s="179"/>
      <c r="M12" s="188"/>
      <c r="N12" s="181"/>
      <c r="O12" s="189"/>
      <c r="P12" s="179"/>
      <c r="Q12" s="183"/>
      <c r="R12" s="183"/>
      <c r="S12" s="183"/>
      <c r="T12" s="17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</row>
    <row r="17" spans="13:14" x14ac:dyDescent="0.15">
      <c r="M17">
        <v>8</v>
      </c>
    </row>
    <row r="23" spans="13:14" x14ac:dyDescent="0.15">
      <c r="M23">
        <v>309</v>
      </c>
      <c r="N23">
        <v>731</v>
      </c>
    </row>
    <row r="24" spans="13:14" x14ac:dyDescent="0.15">
      <c r="M24">
        <v>353</v>
      </c>
      <c r="N24">
        <v>309</v>
      </c>
    </row>
    <row r="25" spans="13:14" x14ac:dyDescent="0.15">
      <c r="M25">
        <v>791</v>
      </c>
    </row>
    <row r="26" spans="13:14" x14ac:dyDescent="0.15">
      <c r="M26">
        <v>731</v>
      </c>
    </row>
    <row r="27" spans="13:14" x14ac:dyDescent="0.15">
      <c r="M27">
        <v>309</v>
      </c>
    </row>
    <row r="28" spans="13:14" x14ac:dyDescent="0.15">
      <c r="M28">
        <v>291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K15"/>
  <sheetViews>
    <sheetView workbookViewId="0">
      <selection activeCell="A12" sqref="A12:XFD12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4.625" bestFit="1" customWidth="1"/>
    <col min="10" max="10" width="15.25" hidden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 x14ac:dyDescent="0.15">
      <c r="A1" s="214" t="s">
        <v>36</v>
      </c>
      <c r="B1" s="214" t="s">
        <v>37</v>
      </c>
      <c r="C1" s="214" t="s">
        <v>38</v>
      </c>
      <c r="D1" s="214" t="s">
        <v>39</v>
      </c>
      <c r="E1" s="214" t="s">
        <v>40</v>
      </c>
      <c r="F1" s="214" t="s">
        <v>41</v>
      </c>
      <c r="G1" s="214" t="s">
        <v>42</v>
      </c>
      <c r="H1" s="214" t="s">
        <v>43</v>
      </c>
      <c r="I1" s="214" t="s">
        <v>226</v>
      </c>
      <c r="J1" s="214" t="s">
        <v>172</v>
      </c>
      <c r="K1" s="214" t="s">
        <v>76</v>
      </c>
      <c r="L1" s="215" t="s">
        <v>45</v>
      </c>
      <c r="M1" s="214" t="s">
        <v>46</v>
      </c>
      <c r="N1" s="215" t="s">
        <v>195</v>
      </c>
      <c r="O1" s="215" t="s">
        <v>47</v>
      </c>
      <c r="P1" s="215" t="s">
        <v>48</v>
      </c>
      <c r="Q1" s="214" t="s">
        <v>49</v>
      </c>
      <c r="R1" s="214" t="s">
        <v>50</v>
      </c>
      <c r="S1" s="214" t="s">
        <v>51</v>
      </c>
      <c r="T1" s="214" t="s">
        <v>52</v>
      </c>
      <c r="U1" s="216" t="s">
        <v>53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</row>
    <row r="2" spans="1:63" ht="18.75" x14ac:dyDescent="0.15">
      <c r="A2" s="209">
        <v>43208</v>
      </c>
      <c r="B2" s="210" t="s">
        <v>66</v>
      </c>
      <c r="C2" s="210">
        <v>1240</v>
      </c>
      <c r="D2" s="210">
        <v>1420</v>
      </c>
      <c r="E2" s="211" t="s">
        <v>1</v>
      </c>
      <c r="F2" s="211" t="s">
        <v>67</v>
      </c>
      <c r="G2" s="211" t="s">
        <v>3</v>
      </c>
      <c r="H2" s="211" t="s">
        <v>196</v>
      </c>
      <c r="I2" s="233" t="s">
        <v>392</v>
      </c>
      <c r="J2" s="220" t="s">
        <v>365</v>
      </c>
      <c r="K2" s="210"/>
      <c r="L2" s="213" t="s">
        <v>366</v>
      </c>
      <c r="M2" s="208" t="s">
        <v>7</v>
      </c>
      <c r="N2" s="217" t="s">
        <v>74</v>
      </c>
      <c r="O2" s="210" t="s">
        <v>74</v>
      </c>
      <c r="P2" s="218" t="s">
        <v>75</v>
      </c>
      <c r="Q2" s="208" t="s">
        <v>10</v>
      </c>
      <c r="R2" s="212">
        <v>14</v>
      </c>
      <c r="S2" s="212">
        <v>0</v>
      </c>
      <c r="T2" s="212">
        <v>14</v>
      </c>
      <c r="U2" s="208" t="s">
        <v>367</v>
      </c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</row>
    <row r="3" spans="1:63" ht="18.75" x14ac:dyDescent="0.15">
      <c r="A3" s="209">
        <v>43208</v>
      </c>
      <c r="B3" s="210" t="s">
        <v>66</v>
      </c>
      <c r="C3" s="210">
        <v>1020</v>
      </c>
      <c r="D3" s="210">
        <v>1157</v>
      </c>
      <c r="E3" s="211" t="s">
        <v>1</v>
      </c>
      <c r="F3" s="211" t="s">
        <v>67</v>
      </c>
      <c r="G3" s="211" t="s">
        <v>3</v>
      </c>
      <c r="H3" s="211" t="s">
        <v>196</v>
      </c>
      <c r="I3" s="233" t="s">
        <v>393</v>
      </c>
      <c r="J3" s="220" t="s">
        <v>368</v>
      </c>
      <c r="K3" s="210"/>
      <c r="L3" s="213" t="s">
        <v>369</v>
      </c>
      <c r="M3" s="208" t="s">
        <v>7</v>
      </c>
      <c r="N3" s="217" t="s">
        <v>180</v>
      </c>
      <c r="O3" s="210" t="s">
        <v>180</v>
      </c>
      <c r="P3" s="218" t="s">
        <v>207</v>
      </c>
      <c r="Q3" s="208" t="s">
        <v>10</v>
      </c>
      <c r="R3" s="212">
        <v>14</v>
      </c>
      <c r="S3" s="212">
        <v>0</v>
      </c>
      <c r="T3" s="212">
        <v>14</v>
      </c>
      <c r="U3" s="208" t="s">
        <v>57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</row>
    <row r="4" spans="1:63" ht="18.75" x14ac:dyDescent="0.15">
      <c r="A4" s="209">
        <v>43208</v>
      </c>
      <c r="B4" s="210" t="s">
        <v>0</v>
      </c>
      <c r="C4" s="210">
        <v>1815</v>
      </c>
      <c r="D4" s="210">
        <v>1952</v>
      </c>
      <c r="E4" s="211" t="s">
        <v>1</v>
      </c>
      <c r="F4" s="211" t="s">
        <v>67</v>
      </c>
      <c r="G4" s="211" t="s">
        <v>3</v>
      </c>
      <c r="H4" s="211" t="s">
        <v>196</v>
      </c>
      <c r="I4" s="233" t="s">
        <v>394</v>
      </c>
      <c r="J4" s="220" t="s">
        <v>370</v>
      </c>
      <c r="K4" s="210"/>
      <c r="L4" s="213" t="s">
        <v>371</v>
      </c>
      <c r="M4" s="208" t="s">
        <v>7</v>
      </c>
      <c r="N4" s="217" t="s">
        <v>212</v>
      </c>
      <c r="O4" s="210" t="s">
        <v>212</v>
      </c>
      <c r="P4" s="218" t="s">
        <v>213</v>
      </c>
      <c r="Q4" s="208" t="s">
        <v>10</v>
      </c>
      <c r="R4" s="212">
        <v>14</v>
      </c>
      <c r="S4" s="212">
        <v>0</v>
      </c>
      <c r="T4" s="212">
        <v>14</v>
      </c>
      <c r="U4" s="208" t="s">
        <v>57</v>
      </c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</row>
    <row r="5" spans="1:63" ht="18.75" x14ac:dyDescent="0.15">
      <c r="A5" s="209">
        <v>43208</v>
      </c>
      <c r="B5" s="210" t="s">
        <v>66</v>
      </c>
      <c r="C5" s="210">
        <v>1450</v>
      </c>
      <c r="D5" s="210">
        <v>1634</v>
      </c>
      <c r="E5" s="211" t="s">
        <v>1</v>
      </c>
      <c r="F5" s="211" t="s">
        <v>67</v>
      </c>
      <c r="G5" s="211" t="s">
        <v>3</v>
      </c>
      <c r="H5" s="211" t="s">
        <v>196</v>
      </c>
      <c r="I5" s="233" t="s">
        <v>395</v>
      </c>
      <c r="J5" s="220" t="s">
        <v>372</v>
      </c>
      <c r="K5" s="210"/>
      <c r="L5" s="213" t="s">
        <v>373</v>
      </c>
      <c r="M5" s="208" t="s">
        <v>7</v>
      </c>
      <c r="N5" s="217" t="s">
        <v>201</v>
      </c>
      <c r="O5" s="210" t="s">
        <v>201</v>
      </c>
      <c r="P5" s="218" t="s">
        <v>202</v>
      </c>
      <c r="Q5" s="208" t="s">
        <v>10</v>
      </c>
      <c r="R5" s="212">
        <v>14</v>
      </c>
      <c r="S5" s="212">
        <v>0</v>
      </c>
      <c r="T5" s="212">
        <v>14</v>
      </c>
      <c r="U5" s="208" t="s">
        <v>367</v>
      </c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</row>
    <row r="6" spans="1:63" ht="18.75" x14ac:dyDescent="0.15">
      <c r="A6" s="209">
        <v>43208</v>
      </c>
      <c r="B6" s="210" t="s">
        <v>66</v>
      </c>
      <c r="C6" s="210">
        <v>1000</v>
      </c>
      <c r="D6" s="210">
        <v>1135</v>
      </c>
      <c r="E6" s="211" t="s">
        <v>1</v>
      </c>
      <c r="F6" s="211" t="s">
        <v>67</v>
      </c>
      <c r="G6" s="211" t="s">
        <v>3</v>
      </c>
      <c r="H6" s="211" t="s">
        <v>196</v>
      </c>
      <c r="I6" s="233" t="s">
        <v>396</v>
      </c>
      <c r="J6" s="220" t="s">
        <v>374</v>
      </c>
      <c r="K6" s="210"/>
      <c r="L6" s="213" t="s">
        <v>375</v>
      </c>
      <c r="M6" s="208" t="s">
        <v>7</v>
      </c>
      <c r="N6" s="217" t="s">
        <v>83</v>
      </c>
      <c r="O6" s="210" t="s">
        <v>83</v>
      </c>
      <c r="P6" s="218" t="s">
        <v>26</v>
      </c>
      <c r="Q6" s="208" t="s">
        <v>10</v>
      </c>
      <c r="R6" s="212">
        <v>12</v>
      </c>
      <c r="S6" s="212">
        <v>0</v>
      </c>
      <c r="T6" s="212">
        <v>12</v>
      </c>
      <c r="U6" s="208" t="s">
        <v>376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</row>
    <row r="7" spans="1:63" ht="18.75" x14ac:dyDescent="0.15">
      <c r="A7" s="209">
        <v>43208</v>
      </c>
      <c r="B7" s="210" t="s">
        <v>66</v>
      </c>
      <c r="C7" s="210">
        <v>1750</v>
      </c>
      <c r="D7" s="210">
        <v>1921</v>
      </c>
      <c r="E7" s="211" t="s">
        <v>1</v>
      </c>
      <c r="F7" s="211" t="s">
        <v>67</v>
      </c>
      <c r="G7" s="211" t="s">
        <v>3</v>
      </c>
      <c r="H7" s="211" t="s">
        <v>196</v>
      </c>
      <c r="I7" s="233" t="s">
        <v>397</v>
      </c>
      <c r="J7" s="220" t="s">
        <v>377</v>
      </c>
      <c r="K7" s="210"/>
      <c r="L7" s="213" t="s">
        <v>378</v>
      </c>
      <c r="M7" s="208" t="s">
        <v>7</v>
      </c>
      <c r="N7" s="217" t="s">
        <v>56</v>
      </c>
      <c r="O7" s="210" t="s">
        <v>56</v>
      </c>
      <c r="P7" s="218" t="s">
        <v>22</v>
      </c>
      <c r="Q7" s="208" t="s">
        <v>10</v>
      </c>
      <c r="R7" s="212">
        <v>14</v>
      </c>
      <c r="S7" s="212">
        <v>0</v>
      </c>
      <c r="T7" s="212">
        <v>14</v>
      </c>
      <c r="U7" s="208" t="s">
        <v>379</v>
      </c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</row>
    <row r="8" spans="1:63" ht="18.75" x14ac:dyDescent="0.15">
      <c r="A8" s="209">
        <v>43208</v>
      </c>
      <c r="B8" s="210" t="s">
        <v>66</v>
      </c>
      <c r="C8" s="210">
        <v>1459</v>
      </c>
      <c r="D8" s="210">
        <v>1650</v>
      </c>
      <c r="E8" s="211" t="s">
        <v>1</v>
      </c>
      <c r="F8" s="211" t="s">
        <v>67</v>
      </c>
      <c r="G8" s="211" t="s">
        <v>3</v>
      </c>
      <c r="H8" s="211" t="s">
        <v>196</v>
      </c>
      <c r="I8" s="233" t="s">
        <v>398</v>
      </c>
      <c r="J8" s="220" t="s">
        <v>380</v>
      </c>
      <c r="K8" s="210"/>
      <c r="L8" s="213" t="s">
        <v>381</v>
      </c>
      <c r="M8" s="208" t="s">
        <v>7</v>
      </c>
      <c r="N8" s="217" t="s">
        <v>95</v>
      </c>
      <c r="O8" s="210" t="s">
        <v>95</v>
      </c>
      <c r="P8" s="218" t="s">
        <v>30</v>
      </c>
      <c r="Q8" s="208" t="s">
        <v>10</v>
      </c>
      <c r="R8" s="212">
        <v>14</v>
      </c>
      <c r="S8" s="212">
        <v>0</v>
      </c>
      <c r="T8" s="212">
        <v>14</v>
      </c>
      <c r="U8" s="208" t="s">
        <v>57</v>
      </c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</row>
    <row r="9" spans="1:63" ht="18.75" x14ac:dyDescent="0.15">
      <c r="A9" s="209">
        <v>43208</v>
      </c>
      <c r="B9" s="210" t="s">
        <v>0</v>
      </c>
      <c r="C9" s="210">
        <v>1910</v>
      </c>
      <c r="D9" s="210">
        <v>2044</v>
      </c>
      <c r="E9" s="211" t="s">
        <v>1</v>
      </c>
      <c r="F9" s="211" t="s">
        <v>67</v>
      </c>
      <c r="G9" s="211" t="s">
        <v>3</v>
      </c>
      <c r="H9" s="211" t="s">
        <v>196</v>
      </c>
      <c r="I9" s="233" t="s">
        <v>399</v>
      </c>
      <c r="J9" s="220" t="s">
        <v>382</v>
      </c>
      <c r="K9" s="210"/>
      <c r="L9" s="213" t="s">
        <v>383</v>
      </c>
      <c r="M9" s="208" t="s">
        <v>7</v>
      </c>
      <c r="N9" s="217" t="s">
        <v>64</v>
      </c>
      <c r="O9" s="210" t="s">
        <v>64</v>
      </c>
      <c r="P9" s="218" t="s">
        <v>65</v>
      </c>
      <c r="Q9" s="208" t="s">
        <v>10</v>
      </c>
      <c r="R9" s="212">
        <v>14</v>
      </c>
      <c r="S9" s="212">
        <v>0</v>
      </c>
      <c r="T9" s="212">
        <v>14</v>
      </c>
      <c r="U9" s="208" t="s">
        <v>57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</row>
    <row r="10" spans="1:63" ht="18.75" x14ac:dyDescent="0.15">
      <c r="A10" s="209">
        <v>43208</v>
      </c>
      <c r="B10" s="210" t="s">
        <v>0</v>
      </c>
      <c r="C10" s="210">
        <v>1929</v>
      </c>
      <c r="D10" s="210">
        <v>2125</v>
      </c>
      <c r="E10" s="211" t="s">
        <v>1</v>
      </c>
      <c r="F10" s="211" t="s">
        <v>67</v>
      </c>
      <c r="G10" s="211" t="s">
        <v>3</v>
      </c>
      <c r="H10" s="211" t="s">
        <v>196</v>
      </c>
      <c r="I10" s="233" t="s">
        <v>400</v>
      </c>
      <c r="J10" s="220" t="s">
        <v>384</v>
      </c>
      <c r="K10" s="210"/>
      <c r="L10" s="213" t="s">
        <v>385</v>
      </c>
      <c r="M10" s="208" t="s">
        <v>7</v>
      </c>
      <c r="N10" s="217" t="s">
        <v>93</v>
      </c>
      <c r="O10" s="210" t="s">
        <v>93</v>
      </c>
      <c r="P10" s="218" t="s">
        <v>386</v>
      </c>
      <c r="Q10" s="208" t="s">
        <v>10</v>
      </c>
      <c r="R10" s="212">
        <v>10</v>
      </c>
      <c r="S10" s="212">
        <v>0</v>
      </c>
      <c r="T10" s="212">
        <v>10</v>
      </c>
      <c r="U10" s="208" t="s">
        <v>57</v>
      </c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</row>
    <row r="11" spans="1:63" ht="18.75" x14ac:dyDescent="0.15">
      <c r="A11" s="209">
        <v>43208</v>
      </c>
      <c r="B11" s="210" t="s">
        <v>208</v>
      </c>
      <c r="C11" s="210">
        <v>1925</v>
      </c>
      <c r="D11" s="210">
        <v>2057</v>
      </c>
      <c r="E11" s="211" t="s">
        <v>12</v>
      </c>
      <c r="F11" s="211" t="s">
        <v>387</v>
      </c>
      <c r="G11" s="211" t="s">
        <v>3</v>
      </c>
      <c r="H11" s="211" t="s">
        <v>196</v>
      </c>
      <c r="I11" s="233" t="s">
        <v>401</v>
      </c>
      <c r="J11" s="220" t="s">
        <v>388</v>
      </c>
      <c r="K11" s="210"/>
      <c r="L11" s="213" t="s">
        <v>389</v>
      </c>
      <c r="M11" s="208" t="s">
        <v>7</v>
      </c>
      <c r="N11" s="217" t="s">
        <v>390</v>
      </c>
      <c r="O11" s="210" t="s">
        <v>390</v>
      </c>
      <c r="P11" s="218" t="s">
        <v>391</v>
      </c>
      <c r="Q11" s="221" t="s">
        <v>402</v>
      </c>
      <c r="R11" s="212">
        <v>24</v>
      </c>
      <c r="S11" s="212">
        <v>0</v>
      </c>
      <c r="T11" s="212">
        <v>24</v>
      </c>
      <c r="U11" s="208" t="s">
        <v>57</v>
      </c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</row>
    <row r="12" spans="1:63" ht="18.75" x14ac:dyDescent="0.15">
      <c r="A12" s="224">
        <v>43208</v>
      </c>
      <c r="B12" s="225" t="s">
        <v>403</v>
      </c>
      <c r="C12" s="225">
        <v>1800</v>
      </c>
      <c r="D12" s="225">
        <v>1955</v>
      </c>
      <c r="E12" s="226" t="s">
        <v>404</v>
      </c>
      <c r="F12" s="226" t="s">
        <v>405</v>
      </c>
      <c r="G12" s="226" t="s">
        <v>406</v>
      </c>
      <c r="H12" s="226" t="s">
        <v>407</v>
      </c>
      <c r="I12" s="233" t="s">
        <v>410</v>
      </c>
      <c r="J12" s="232" t="s">
        <v>408</v>
      </c>
      <c r="K12" s="225"/>
      <c r="L12" s="228" t="s">
        <v>409</v>
      </c>
      <c r="M12" s="223" t="s">
        <v>7</v>
      </c>
      <c r="N12" s="229" t="s">
        <v>180</v>
      </c>
      <c r="O12" s="225" t="s">
        <v>180</v>
      </c>
      <c r="P12" s="230" t="s">
        <v>207</v>
      </c>
      <c r="Q12" s="223" t="s">
        <v>10</v>
      </c>
      <c r="R12" s="227">
        <v>14</v>
      </c>
      <c r="S12" s="227">
        <v>0</v>
      </c>
      <c r="T12" s="227">
        <v>14</v>
      </c>
      <c r="U12" s="223" t="s">
        <v>57</v>
      </c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</row>
    <row r="15" spans="1:63" x14ac:dyDescent="0.15">
      <c r="O15" s="222" t="s">
        <v>411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I71"/>
  <sheetViews>
    <sheetView topLeftCell="A58" workbookViewId="0">
      <selection activeCell="H2" sqref="H2:H18"/>
    </sheetView>
  </sheetViews>
  <sheetFormatPr defaultRowHeight="13.5" x14ac:dyDescent="0.1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 x14ac:dyDescent="0.1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 x14ac:dyDescent="0.1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 x14ac:dyDescent="0.1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 x14ac:dyDescent="0.1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 x14ac:dyDescent="0.1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 x14ac:dyDescent="0.1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 x14ac:dyDescent="0.1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 x14ac:dyDescent="0.1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 x14ac:dyDescent="0.1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 x14ac:dyDescent="0.1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 x14ac:dyDescent="0.1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 x14ac:dyDescent="0.1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 x14ac:dyDescent="0.1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 x14ac:dyDescent="0.1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 x14ac:dyDescent="0.1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 x14ac:dyDescent="0.1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 x14ac:dyDescent="0.1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 x14ac:dyDescent="0.1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 x14ac:dyDescent="0.1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 x14ac:dyDescent="0.1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 x14ac:dyDescent="0.1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 x14ac:dyDescent="0.1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 x14ac:dyDescent="0.1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 x14ac:dyDescent="0.1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 x14ac:dyDescent="0.1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 x14ac:dyDescent="0.1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 x14ac:dyDescent="0.1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 x14ac:dyDescent="0.1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 x14ac:dyDescent="0.1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 x14ac:dyDescent="0.1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 x14ac:dyDescent="0.1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 x14ac:dyDescent="0.1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 x14ac:dyDescent="0.1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 x14ac:dyDescent="0.1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 x14ac:dyDescent="0.1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 x14ac:dyDescent="0.1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 x14ac:dyDescent="0.1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 x14ac:dyDescent="0.1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 x14ac:dyDescent="0.1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 x14ac:dyDescent="0.1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 x14ac:dyDescent="0.1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 x14ac:dyDescent="0.1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 x14ac:dyDescent="0.1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 x14ac:dyDescent="0.1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 x14ac:dyDescent="0.1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 x14ac:dyDescent="0.1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 x14ac:dyDescent="0.1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 x14ac:dyDescent="0.1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 x14ac:dyDescent="0.1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 x14ac:dyDescent="0.1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 x14ac:dyDescent="0.1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 x14ac:dyDescent="0.1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 x14ac:dyDescent="0.1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 x14ac:dyDescent="0.1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 x14ac:dyDescent="0.1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 x14ac:dyDescent="0.1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 x14ac:dyDescent="0.1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 x14ac:dyDescent="0.1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 x14ac:dyDescent="0.1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 x14ac:dyDescent="0.1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 x14ac:dyDescent="0.1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 x14ac:dyDescent="0.1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 x14ac:dyDescent="0.1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 x14ac:dyDescent="0.1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6" priority="25"/>
  </conditionalFormatting>
  <conditionalFormatting sqref="K22">
    <cfRule type="duplicateValues" dxfId="25" priority="24"/>
  </conditionalFormatting>
  <conditionalFormatting sqref="I19:J21">
    <cfRule type="duplicateValues" dxfId="24" priority="27"/>
  </conditionalFormatting>
  <conditionalFormatting sqref="K19:K21">
    <cfRule type="duplicateValues" dxfId="23" priority="28"/>
  </conditionalFormatting>
  <conditionalFormatting sqref="I19:J22">
    <cfRule type="duplicateValues" dxfId="22" priority="29"/>
  </conditionalFormatting>
  <conditionalFormatting sqref="I23:J26">
    <cfRule type="duplicateValues" dxfId="21" priority="21"/>
  </conditionalFormatting>
  <conditionalFormatting sqref="K23:K26">
    <cfRule type="duplicateValues" dxfId="20" priority="20"/>
  </conditionalFormatting>
  <conditionalFormatting sqref="K27:K30">
    <cfRule type="duplicateValues" dxfId="19" priority="19"/>
  </conditionalFormatting>
  <conditionalFormatting sqref="I22:K22">
    <cfRule type="duplicateValues" dxfId="18" priority="30"/>
  </conditionalFormatting>
  <conditionalFormatting sqref="I23:K26">
    <cfRule type="duplicateValues" dxfId="17" priority="32"/>
  </conditionalFormatting>
  <conditionalFormatting sqref="I27:J30">
    <cfRule type="duplicateValues" dxfId="16" priority="35"/>
  </conditionalFormatting>
  <conditionalFormatting sqref="I27:K30">
    <cfRule type="duplicateValues" dxfId="15" priority="36"/>
  </conditionalFormatting>
  <conditionalFormatting sqref="K31:K35">
    <cfRule type="duplicateValues" dxfId="14" priority="16"/>
  </conditionalFormatting>
  <conditionalFormatting sqref="I31:J35">
    <cfRule type="duplicateValues" dxfId="13" priority="51"/>
  </conditionalFormatting>
  <conditionalFormatting sqref="I31:K35">
    <cfRule type="duplicateValues" dxfId="12" priority="64"/>
  </conditionalFormatting>
  <conditionalFormatting sqref="K36:K40">
    <cfRule type="duplicateValues" dxfId="11" priority="13"/>
  </conditionalFormatting>
  <conditionalFormatting sqref="K41:K44">
    <cfRule type="duplicateValues" dxfId="10" priority="10"/>
  </conditionalFormatting>
  <conditionalFormatting sqref="I41:J44">
    <cfRule type="duplicateValues" dxfId="9" priority="8"/>
  </conditionalFormatting>
  <conditionalFormatting sqref="K55:K58">
    <cfRule type="duplicateValues" dxfId="8" priority="6"/>
  </conditionalFormatting>
  <conditionalFormatting sqref="I55:J58">
    <cfRule type="duplicateValues" dxfId="7" priority="5"/>
  </conditionalFormatting>
  <conditionalFormatting sqref="I36:J40">
    <cfRule type="duplicateValues" dxfId="6" priority="81"/>
  </conditionalFormatting>
  <conditionalFormatting sqref="I41:K44">
    <cfRule type="duplicateValues" dxfId="5" priority="97"/>
  </conditionalFormatting>
  <conditionalFormatting sqref="I36:K40">
    <cfRule type="duplicateValues" dxfId="4" priority="1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>
      <selection activeCell="A2" sqref="A2:XFD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 x14ac:dyDescent="0.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 x14ac:dyDescent="0.1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 x14ac:dyDescent="0.1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 x14ac:dyDescent="0.1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 x14ac:dyDescent="0.1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 x14ac:dyDescent="0.1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H14"/>
  <sheetViews>
    <sheetView workbookViewId="0">
      <selection activeCell="D15" sqref="D15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7.5" bestFit="1" customWidth="1"/>
  </cols>
  <sheetData>
    <row r="1" spans="1:60" ht="15" x14ac:dyDescent="0.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172</v>
      </c>
      <c r="J1" s="243" t="s">
        <v>45</v>
      </c>
      <c r="K1" s="242" t="s">
        <v>46</v>
      </c>
      <c r="L1" s="243" t="s">
        <v>47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ht="18.75" x14ac:dyDescent="0.15">
      <c r="A2" s="237">
        <v>43209</v>
      </c>
      <c r="B2" s="238" t="s">
        <v>66</v>
      </c>
      <c r="C2" s="238">
        <v>1225</v>
      </c>
      <c r="D2" s="238">
        <v>1430</v>
      </c>
      <c r="E2" s="239" t="s">
        <v>1</v>
      </c>
      <c r="F2" s="239" t="s">
        <v>67</v>
      </c>
      <c r="G2" s="239" t="s">
        <v>3</v>
      </c>
      <c r="H2" s="239" t="s">
        <v>196</v>
      </c>
      <c r="I2" s="233" t="s">
        <v>424</v>
      </c>
      <c r="J2" s="241" t="s">
        <v>412</v>
      </c>
      <c r="K2" s="236" t="s">
        <v>7</v>
      </c>
      <c r="L2" s="245" t="s">
        <v>74</v>
      </c>
      <c r="M2" s="246" t="s">
        <v>75</v>
      </c>
      <c r="N2" s="236" t="s">
        <v>10</v>
      </c>
      <c r="O2" s="240">
        <v>14</v>
      </c>
      <c r="P2" s="240">
        <v>0</v>
      </c>
      <c r="Q2" s="240">
        <v>14</v>
      </c>
      <c r="R2" s="236" t="s">
        <v>413</v>
      </c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</row>
    <row r="3" spans="1:60" ht="18.75" x14ac:dyDescent="0.15">
      <c r="A3" s="237">
        <v>43209</v>
      </c>
      <c r="B3" s="238" t="s">
        <v>66</v>
      </c>
      <c r="C3" s="238">
        <v>1840</v>
      </c>
      <c r="D3" s="238">
        <v>2116</v>
      </c>
      <c r="E3" s="239" t="s">
        <v>1</v>
      </c>
      <c r="F3" s="239" t="s">
        <v>67</v>
      </c>
      <c r="G3" s="239" t="s">
        <v>3</v>
      </c>
      <c r="H3" s="239" t="s">
        <v>196</v>
      </c>
      <c r="I3" s="233" t="s">
        <v>425</v>
      </c>
      <c r="J3" s="241" t="s">
        <v>414</v>
      </c>
      <c r="K3" s="236" t="s">
        <v>7</v>
      </c>
      <c r="L3" s="245" t="s">
        <v>323</v>
      </c>
      <c r="M3" s="246" t="s">
        <v>415</v>
      </c>
      <c r="N3" s="236" t="s">
        <v>10</v>
      </c>
      <c r="O3" s="240">
        <v>14</v>
      </c>
      <c r="P3" s="240">
        <v>0</v>
      </c>
      <c r="Q3" s="240">
        <v>14</v>
      </c>
      <c r="R3" s="236" t="s">
        <v>416</v>
      </c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</row>
    <row r="4" spans="1:60" ht="18.75" x14ac:dyDescent="0.15">
      <c r="A4" s="237">
        <v>43209</v>
      </c>
      <c r="B4" s="238" t="s">
        <v>208</v>
      </c>
      <c r="C4" s="238">
        <v>1920</v>
      </c>
      <c r="D4" s="238">
        <v>2058</v>
      </c>
      <c r="E4" s="239" t="s">
        <v>1</v>
      </c>
      <c r="F4" s="239" t="s">
        <v>67</v>
      </c>
      <c r="G4" s="239" t="s">
        <v>3</v>
      </c>
      <c r="H4" s="239" t="s">
        <v>196</v>
      </c>
      <c r="I4" s="233" t="s">
        <v>426</v>
      </c>
      <c r="J4" s="241" t="s">
        <v>417</v>
      </c>
      <c r="K4" s="236" t="s">
        <v>7</v>
      </c>
      <c r="L4" s="245" t="s">
        <v>56</v>
      </c>
      <c r="M4" s="246" t="s">
        <v>22</v>
      </c>
      <c r="N4" s="236" t="s">
        <v>10</v>
      </c>
      <c r="O4" s="240">
        <v>14</v>
      </c>
      <c r="P4" s="240">
        <v>0</v>
      </c>
      <c r="Q4" s="240">
        <v>14</v>
      </c>
      <c r="R4" s="236" t="s">
        <v>416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</row>
    <row r="5" spans="1:60" ht="18.75" x14ac:dyDescent="0.15">
      <c r="A5" s="237">
        <v>43209</v>
      </c>
      <c r="B5" s="238" t="s">
        <v>66</v>
      </c>
      <c r="C5" s="238">
        <v>1735</v>
      </c>
      <c r="D5" s="238">
        <v>2028</v>
      </c>
      <c r="E5" s="239" t="s">
        <v>1</v>
      </c>
      <c r="F5" s="239" t="s">
        <v>67</v>
      </c>
      <c r="G5" s="239" t="s">
        <v>3</v>
      </c>
      <c r="H5" s="239" t="s">
        <v>196</v>
      </c>
      <c r="I5" s="233" t="s">
        <v>427</v>
      </c>
      <c r="J5" s="241" t="s">
        <v>418</v>
      </c>
      <c r="K5" s="236" t="s">
        <v>7</v>
      </c>
      <c r="L5" s="245" t="s">
        <v>86</v>
      </c>
      <c r="M5" s="246" t="s">
        <v>9</v>
      </c>
      <c r="N5" s="236" t="s">
        <v>10</v>
      </c>
      <c r="O5" s="240">
        <v>14</v>
      </c>
      <c r="P5" s="240">
        <v>0</v>
      </c>
      <c r="Q5" s="240">
        <v>14</v>
      </c>
      <c r="R5" s="236" t="s">
        <v>419</v>
      </c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</row>
    <row r="6" spans="1:60" ht="18.75" x14ac:dyDescent="0.15">
      <c r="A6" s="237">
        <v>43209</v>
      </c>
      <c r="B6" s="238" t="s">
        <v>66</v>
      </c>
      <c r="C6" s="238">
        <v>1820</v>
      </c>
      <c r="D6" s="238">
        <v>2004</v>
      </c>
      <c r="E6" s="239" t="s">
        <v>1</v>
      </c>
      <c r="F6" s="239" t="s">
        <v>67</v>
      </c>
      <c r="G6" s="239" t="s">
        <v>3</v>
      </c>
      <c r="H6" s="239" t="s">
        <v>196</v>
      </c>
      <c r="I6" s="233" t="s">
        <v>428</v>
      </c>
      <c r="J6" s="241" t="s">
        <v>420</v>
      </c>
      <c r="K6" s="236" t="s">
        <v>7</v>
      </c>
      <c r="L6" s="245" t="s">
        <v>180</v>
      </c>
      <c r="M6" s="246" t="s">
        <v>207</v>
      </c>
      <c r="N6" s="236" t="s">
        <v>10</v>
      </c>
      <c r="O6" s="240">
        <v>14</v>
      </c>
      <c r="P6" s="240">
        <v>0</v>
      </c>
      <c r="Q6" s="240">
        <v>14</v>
      </c>
      <c r="R6" s="236" t="s">
        <v>421</v>
      </c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</row>
    <row r="7" spans="1:60" ht="18.75" x14ac:dyDescent="0.15">
      <c r="A7" s="237">
        <v>43209</v>
      </c>
      <c r="B7" s="238" t="s">
        <v>0</v>
      </c>
      <c r="C7" s="238">
        <v>1929</v>
      </c>
      <c r="D7" s="238">
        <v>2108</v>
      </c>
      <c r="E7" s="239" t="s">
        <v>1</v>
      </c>
      <c r="F7" s="239" t="s">
        <v>67</v>
      </c>
      <c r="G7" s="239" t="s">
        <v>3</v>
      </c>
      <c r="H7" s="239" t="s">
        <v>196</v>
      </c>
      <c r="I7" s="233" t="s">
        <v>429</v>
      </c>
      <c r="J7" s="241" t="s">
        <v>422</v>
      </c>
      <c r="K7" s="236" t="s">
        <v>7</v>
      </c>
      <c r="L7" s="245" t="s">
        <v>169</v>
      </c>
      <c r="M7" s="246" t="s">
        <v>17</v>
      </c>
      <c r="N7" s="236" t="s">
        <v>10</v>
      </c>
      <c r="O7" s="240">
        <v>12</v>
      </c>
      <c r="P7" s="240">
        <v>0</v>
      </c>
      <c r="Q7" s="240">
        <v>12</v>
      </c>
      <c r="R7" s="23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</row>
    <row r="8" spans="1:60" ht="18.75" x14ac:dyDescent="0.15">
      <c r="A8" s="237">
        <v>43209</v>
      </c>
      <c r="B8" s="238" t="s">
        <v>208</v>
      </c>
      <c r="C8" s="238">
        <v>1825</v>
      </c>
      <c r="D8" s="238">
        <v>2006</v>
      </c>
      <c r="E8" s="239" t="s">
        <v>12</v>
      </c>
      <c r="F8" s="239" t="s">
        <v>387</v>
      </c>
      <c r="G8" s="239" t="s">
        <v>3</v>
      </c>
      <c r="H8" s="239" t="s">
        <v>196</v>
      </c>
      <c r="I8" s="233" t="s">
        <v>430</v>
      </c>
      <c r="J8" s="241" t="s">
        <v>423</v>
      </c>
      <c r="K8" s="236" t="s">
        <v>7</v>
      </c>
      <c r="L8" s="245" t="s">
        <v>201</v>
      </c>
      <c r="M8" s="246" t="s">
        <v>202</v>
      </c>
      <c r="N8" s="236" t="s">
        <v>10</v>
      </c>
      <c r="O8" s="240">
        <v>14</v>
      </c>
      <c r="P8" s="240">
        <v>0</v>
      </c>
      <c r="Q8" s="240">
        <v>14</v>
      </c>
      <c r="R8" s="23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</row>
    <row r="9" spans="1:60" s="222" customFormat="1" ht="18.75" x14ac:dyDescent="0.15">
      <c r="A9" s="237">
        <v>43209</v>
      </c>
      <c r="B9" s="238" t="s">
        <v>403</v>
      </c>
      <c r="C9" s="238">
        <v>1800</v>
      </c>
      <c r="D9" s="238">
        <v>1955</v>
      </c>
      <c r="E9" s="239" t="s">
        <v>404</v>
      </c>
      <c r="F9" s="239" t="s">
        <v>405</v>
      </c>
      <c r="G9" s="239" t="s">
        <v>432</v>
      </c>
      <c r="H9" s="239" t="s">
        <v>433</v>
      </c>
      <c r="I9" s="233" t="s">
        <v>435</v>
      </c>
      <c r="J9" s="241" t="s">
        <v>434</v>
      </c>
      <c r="K9" s="236" t="s">
        <v>7</v>
      </c>
      <c r="L9" s="245" t="s">
        <v>437</v>
      </c>
      <c r="M9" s="246" t="s">
        <v>436</v>
      </c>
      <c r="N9" s="236" t="s">
        <v>10</v>
      </c>
      <c r="O9" s="240">
        <v>10</v>
      </c>
      <c r="P9" s="240">
        <v>0</v>
      </c>
      <c r="Q9" s="240">
        <v>14</v>
      </c>
      <c r="R9" s="236" t="s">
        <v>57</v>
      </c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</row>
    <row r="14" spans="1:60" x14ac:dyDescent="0.15">
      <c r="L14" s="222" t="s">
        <v>431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H9"/>
  <sheetViews>
    <sheetView topLeftCell="G1" workbookViewId="0">
      <selection activeCell="L9" sqref="L9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1.75" bestFit="1" customWidth="1"/>
    <col min="13" max="13" width="8.125" bestFit="1" customWidth="1"/>
    <col min="14" max="14" width="7.25" bestFit="1" customWidth="1"/>
    <col min="15" max="16" width="18.25" bestFit="1" customWidth="1"/>
    <col min="17" max="18" width="6.25" bestFit="1" customWidth="1"/>
  </cols>
  <sheetData>
    <row r="1" spans="1:60" s="71" customFormat="1" ht="21.75" customHeight="1" x14ac:dyDescent="0.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226</v>
      </c>
      <c r="J1" s="243" t="s">
        <v>45</v>
      </c>
      <c r="K1" s="242" t="s">
        <v>46</v>
      </c>
      <c r="L1" s="243" t="s">
        <v>96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s="247" customFormat="1" ht="18.75" x14ac:dyDescent="0.15">
      <c r="A2" s="237">
        <v>43210</v>
      </c>
      <c r="B2" s="238" t="s">
        <v>240</v>
      </c>
      <c r="C2" s="238">
        <v>1900</v>
      </c>
      <c r="D2" s="238">
        <v>2040</v>
      </c>
      <c r="E2" s="239" t="s">
        <v>112</v>
      </c>
      <c r="F2" s="239" t="s">
        <v>113</v>
      </c>
      <c r="G2" s="239" t="s">
        <v>103</v>
      </c>
      <c r="H2" s="239" t="s">
        <v>104</v>
      </c>
      <c r="I2" s="232" t="s">
        <v>438</v>
      </c>
      <c r="J2" s="241" t="s">
        <v>439</v>
      </c>
      <c r="K2" s="236" t="str">
        <f t="shared" ref="K2:K8" si="0">IF(A2&lt;&gt;"","武汉威伟机械","------")</f>
        <v>武汉威伟机械</v>
      </c>
      <c r="L2" s="248" t="s">
        <v>212</v>
      </c>
      <c r="M2" s="246" t="s">
        <v>240</v>
      </c>
      <c r="N2" s="236" t="str">
        <f t="shared" ref="N2:N8" si="1">IF(A2&lt;&gt;"","9.6米","--")</f>
        <v>9.6米</v>
      </c>
      <c r="O2" s="240">
        <v>14</v>
      </c>
      <c r="P2" s="240">
        <v>0</v>
      </c>
      <c r="Q2" s="240">
        <f t="shared" ref="Q2:Q8" si="2">SUM(O2:P2)</f>
        <v>14</v>
      </c>
      <c r="R2" s="236"/>
    </row>
    <row r="3" spans="1:60" s="247" customFormat="1" ht="18.75" x14ac:dyDescent="0.15">
      <c r="A3" s="237">
        <v>43210</v>
      </c>
      <c r="B3" s="238" t="s">
        <v>111</v>
      </c>
      <c r="C3" s="238">
        <v>1825</v>
      </c>
      <c r="D3" s="238">
        <v>2050</v>
      </c>
      <c r="E3" s="239" t="s">
        <v>112</v>
      </c>
      <c r="F3" s="239" t="s">
        <v>113</v>
      </c>
      <c r="G3" s="239" t="s">
        <v>103</v>
      </c>
      <c r="H3" s="239" t="s">
        <v>104</v>
      </c>
      <c r="I3" s="232" t="s">
        <v>440</v>
      </c>
      <c r="J3" s="241" t="s">
        <v>441</v>
      </c>
      <c r="K3" s="236" t="str">
        <f t="shared" si="0"/>
        <v>武汉威伟机械</v>
      </c>
      <c r="L3" s="248" t="s">
        <v>95</v>
      </c>
      <c r="M3" s="246" t="s">
        <v>145</v>
      </c>
      <c r="N3" s="236" t="str">
        <f t="shared" si="1"/>
        <v>9.6米</v>
      </c>
      <c r="O3" s="240">
        <v>14</v>
      </c>
      <c r="P3" s="240">
        <v>0</v>
      </c>
      <c r="Q3" s="240">
        <f t="shared" si="2"/>
        <v>14</v>
      </c>
      <c r="R3" s="236" t="s">
        <v>442</v>
      </c>
    </row>
    <row r="4" spans="1:60" s="247" customFormat="1" ht="18.75" x14ac:dyDescent="0.15">
      <c r="A4" s="237">
        <v>43210</v>
      </c>
      <c r="B4" s="238" t="s">
        <v>173</v>
      </c>
      <c r="C4" s="238">
        <v>1800</v>
      </c>
      <c r="D4" s="238">
        <v>2000</v>
      </c>
      <c r="E4" s="239" t="s">
        <v>112</v>
      </c>
      <c r="F4" s="239" t="s">
        <v>113</v>
      </c>
      <c r="G4" s="239" t="s">
        <v>103</v>
      </c>
      <c r="H4" s="239" t="s">
        <v>104</v>
      </c>
      <c r="I4" s="232" t="s">
        <v>443</v>
      </c>
      <c r="J4" s="241" t="s">
        <v>444</v>
      </c>
      <c r="K4" s="236" t="str">
        <f t="shared" si="0"/>
        <v>武汉威伟机械</v>
      </c>
      <c r="L4" s="248" t="s">
        <v>60</v>
      </c>
      <c r="M4" s="246" t="s">
        <v>436</v>
      </c>
      <c r="N4" s="236" t="str">
        <f t="shared" si="1"/>
        <v>9.6米</v>
      </c>
      <c r="O4" s="240">
        <v>14</v>
      </c>
      <c r="P4" s="240">
        <v>0</v>
      </c>
      <c r="Q4" s="240">
        <f t="shared" si="2"/>
        <v>14</v>
      </c>
      <c r="R4" s="236" t="s">
        <v>445</v>
      </c>
    </row>
    <row r="5" spans="1:60" s="247" customFormat="1" ht="18.75" x14ac:dyDescent="0.15">
      <c r="A5" s="237">
        <v>43210</v>
      </c>
      <c r="B5" s="238" t="s">
        <v>173</v>
      </c>
      <c r="C5" s="238">
        <v>1455</v>
      </c>
      <c r="D5" s="238">
        <v>1643</v>
      </c>
      <c r="E5" s="239" t="s">
        <v>112</v>
      </c>
      <c r="F5" s="239" t="s">
        <v>113</v>
      </c>
      <c r="G5" s="239" t="s">
        <v>103</v>
      </c>
      <c r="H5" s="239" t="s">
        <v>104</v>
      </c>
      <c r="I5" s="232" t="s">
        <v>446</v>
      </c>
      <c r="J5" s="241" t="s">
        <v>447</v>
      </c>
      <c r="K5" s="236" t="str">
        <f t="shared" si="0"/>
        <v>武汉威伟机械</v>
      </c>
      <c r="L5" s="248" t="s">
        <v>170</v>
      </c>
      <c r="M5" s="246" t="s">
        <v>107</v>
      </c>
      <c r="N5" s="236" t="str">
        <f t="shared" si="1"/>
        <v>9.6米</v>
      </c>
      <c r="O5" s="240">
        <v>13</v>
      </c>
      <c r="P5" s="240">
        <v>1</v>
      </c>
      <c r="Q5" s="240">
        <f t="shared" si="2"/>
        <v>14</v>
      </c>
      <c r="R5" s="236" t="s">
        <v>445</v>
      </c>
    </row>
    <row r="6" spans="1:60" s="247" customFormat="1" ht="18.75" x14ac:dyDescent="0.15">
      <c r="A6" s="237">
        <v>43210</v>
      </c>
      <c r="B6" s="238" t="s">
        <v>173</v>
      </c>
      <c r="C6" s="238">
        <v>1255</v>
      </c>
      <c r="D6" s="238">
        <v>1430</v>
      </c>
      <c r="E6" s="239" t="s">
        <v>112</v>
      </c>
      <c r="F6" s="239" t="s">
        <v>113</v>
      </c>
      <c r="G6" s="239" t="s">
        <v>103</v>
      </c>
      <c r="H6" s="239" t="s">
        <v>104</v>
      </c>
      <c r="I6" s="232" t="s">
        <v>448</v>
      </c>
      <c r="J6" s="241" t="s">
        <v>449</v>
      </c>
      <c r="K6" s="236" t="str">
        <f t="shared" si="0"/>
        <v>武汉威伟机械</v>
      </c>
      <c r="L6" s="248" t="s">
        <v>83</v>
      </c>
      <c r="M6" s="246" t="s">
        <v>161</v>
      </c>
      <c r="N6" s="236" t="str">
        <f t="shared" si="1"/>
        <v>9.6米</v>
      </c>
      <c r="O6" s="240">
        <v>14</v>
      </c>
      <c r="P6" s="240">
        <v>0</v>
      </c>
      <c r="Q6" s="240">
        <f t="shared" si="2"/>
        <v>14</v>
      </c>
      <c r="R6" s="236" t="s">
        <v>450</v>
      </c>
    </row>
    <row r="7" spans="1:60" s="247" customFormat="1" ht="18.75" x14ac:dyDescent="0.15">
      <c r="A7" s="237">
        <v>43210</v>
      </c>
      <c r="B7" s="238" t="s">
        <v>173</v>
      </c>
      <c r="C7" s="238">
        <v>170</v>
      </c>
      <c r="D7" s="238">
        <v>1912</v>
      </c>
      <c r="E7" s="239" t="s">
        <v>112</v>
      </c>
      <c r="F7" s="239" t="s">
        <v>113</v>
      </c>
      <c r="G7" s="239" t="s">
        <v>103</v>
      </c>
      <c r="H7" s="239" t="s">
        <v>104</v>
      </c>
      <c r="I7" s="232" t="s">
        <v>451</v>
      </c>
      <c r="J7" s="241" t="s">
        <v>452</v>
      </c>
      <c r="K7" s="236" t="str">
        <f t="shared" si="0"/>
        <v>武汉威伟机械</v>
      </c>
      <c r="L7" s="248" t="s">
        <v>201</v>
      </c>
      <c r="M7" s="246" t="s">
        <v>237</v>
      </c>
      <c r="N7" s="236" t="str">
        <f t="shared" si="1"/>
        <v>9.6米</v>
      </c>
      <c r="O7" s="240">
        <v>14</v>
      </c>
      <c r="P7" s="240">
        <v>0</v>
      </c>
      <c r="Q7" s="240">
        <f t="shared" si="2"/>
        <v>14</v>
      </c>
      <c r="R7" s="236"/>
    </row>
    <row r="8" spans="1:60" s="247" customFormat="1" ht="18.75" x14ac:dyDescent="0.15">
      <c r="A8" s="237">
        <v>43210</v>
      </c>
      <c r="B8" s="238" t="s">
        <v>111</v>
      </c>
      <c r="C8" s="238">
        <v>1929</v>
      </c>
      <c r="D8" s="238">
        <v>2103</v>
      </c>
      <c r="E8" s="239" t="s">
        <v>112</v>
      </c>
      <c r="F8" s="239" t="s">
        <v>113</v>
      </c>
      <c r="G8" s="239" t="s">
        <v>103</v>
      </c>
      <c r="H8" s="239" t="s">
        <v>104</v>
      </c>
      <c r="I8" s="232" t="s">
        <v>453</v>
      </c>
      <c r="J8" s="241" t="s">
        <v>454</v>
      </c>
      <c r="K8" s="236" t="str">
        <f t="shared" si="0"/>
        <v>武汉威伟机械</v>
      </c>
      <c r="L8" s="248" t="s">
        <v>74</v>
      </c>
      <c r="M8" s="246" t="s">
        <v>153</v>
      </c>
      <c r="N8" s="236" t="str">
        <f t="shared" si="1"/>
        <v>9.6米</v>
      </c>
      <c r="O8" s="240">
        <v>14</v>
      </c>
      <c r="P8" s="240">
        <v>0</v>
      </c>
      <c r="Q8" s="240">
        <f t="shared" si="2"/>
        <v>14</v>
      </c>
      <c r="R8" s="236"/>
    </row>
    <row r="9" spans="1:60" s="247" customFormat="1" ht="18.75" x14ac:dyDescent="0.15">
      <c r="A9" s="237">
        <v>43210</v>
      </c>
      <c r="B9" s="238" t="s">
        <v>173</v>
      </c>
      <c r="C9" s="238">
        <v>1300</v>
      </c>
      <c r="D9" s="238">
        <v>1638</v>
      </c>
      <c r="E9" s="239" t="s">
        <v>112</v>
      </c>
      <c r="F9" s="239" t="s">
        <v>113</v>
      </c>
      <c r="G9" s="239" t="s">
        <v>103</v>
      </c>
      <c r="H9" s="239" t="s">
        <v>104</v>
      </c>
      <c r="I9" s="233" t="s">
        <v>455</v>
      </c>
      <c r="J9" s="241" t="s">
        <v>456</v>
      </c>
      <c r="K9" s="236" t="str">
        <f>IF(A9&lt;&gt;"","武汉威伟机械","------")</f>
        <v>武汉威伟机械</v>
      </c>
      <c r="L9" s="248" t="s">
        <v>457</v>
      </c>
      <c r="M9" s="246" t="s">
        <v>458</v>
      </c>
      <c r="N9" s="236" t="str">
        <f>IF(A9&lt;&gt;"","9.6米","--")</f>
        <v>9.6米</v>
      </c>
      <c r="O9" s="240">
        <v>7</v>
      </c>
      <c r="P9" s="240">
        <v>1</v>
      </c>
      <c r="Q9" s="240">
        <f t="shared" ref="Q9" si="3">SUM(O9:P9)</f>
        <v>8</v>
      </c>
      <c r="R9" s="236" t="s">
        <v>459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I10"/>
  <sheetViews>
    <sheetView topLeftCell="L1" workbookViewId="0">
      <selection activeCell="S13" sqref="S13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4" bestFit="1" customWidth="1"/>
  </cols>
  <sheetData>
    <row r="1" spans="1:61" ht="15" x14ac:dyDescent="0.15">
      <c r="A1" s="257" t="s">
        <v>36</v>
      </c>
      <c r="B1" s="257" t="s">
        <v>37</v>
      </c>
      <c r="C1" s="257" t="s">
        <v>38</v>
      </c>
      <c r="D1" s="257" t="s">
        <v>39</v>
      </c>
      <c r="E1" s="257" t="s">
        <v>40</v>
      </c>
      <c r="F1" s="257" t="s">
        <v>41</v>
      </c>
      <c r="G1" s="257" t="s">
        <v>42</v>
      </c>
      <c r="H1" s="257" t="s">
        <v>43</v>
      </c>
      <c r="I1" s="257" t="s">
        <v>172</v>
      </c>
      <c r="J1" s="257" t="s">
        <v>76</v>
      </c>
      <c r="K1" s="258" t="s">
        <v>45</v>
      </c>
      <c r="L1" s="257" t="s">
        <v>46</v>
      </c>
      <c r="M1" s="258" t="s">
        <v>47</v>
      </c>
      <c r="N1" s="258" t="s">
        <v>48</v>
      </c>
      <c r="O1" s="257" t="s">
        <v>49</v>
      </c>
      <c r="P1" s="257" t="s">
        <v>50</v>
      </c>
      <c r="Q1" s="257" t="s">
        <v>51</v>
      </c>
      <c r="R1" s="257" t="s">
        <v>52</v>
      </c>
      <c r="S1" s="259" t="s">
        <v>53</v>
      </c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</row>
    <row r="2" spans="1:61" ht="18.75" x14ac:dyDescent="0.15">
      <c r="A2" s="252">
        <v>43211</v>
      </c>
      <c r="B2" s="253" t="s">
        <v>460</v>
      </c>
      <c r="C2" s="253">
        <v>1830</v>
      </c>
      <c r="D2" s="253">
        <v>1956</v>
      </c>
      <c r="E2" s="254" t="s">
        <v>1</v>
      </c>
      <c r="F2" s="254" t="s">
        <v>67</v>
      </c>
      <c r="G2" s="254" t="s">
        <v>3</v>
      </c>
      <c r="H2" s="254" t="s">
        <v>196</v>
      </c>
      <c r="I2" s="262" t="s">
        <v>461</v>
      </c>
      <c r="J2" s="253"/>
      <c r="K2" s="256" t="s">
        <v>462</v>
      </c>
      <c r="L2" s="251" t="s">
        <v>7</v>
      </c>
      <c r="M2" s="263" t="s">
        <v>70</v>
      </c>
      <c r="N2" s="260" t="s">
        <v>71</v>
      </c>
      <c r="O2" s="251" t="s">
        <v>10</v>
      </c>
      <c r="P2" s="255">
        <v>14</v>
      </c>
      <c r="Q2" s="255">
        <v>0</v>
      </c>
      <c r="R2" s="255">
        <v>14</v>
      </c>
      <c r="S2" s="255" t="s">
        <v>463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 ht="18.75" x14ac:dyDescent="0.15">
      <c r="A3" s="252">
        <v>43211</v>
      </c>
      <c r="B3" s="253" t="s">
        <v>0</v>
      </c>
      <c r="C3" s="253">
        <v>1230</v>
      </c>
      <c r="D3" s="253">
        <v>1408</v>
      </c>
      <c r="E3" s="254" t="s">
        <v>1</v>
      </c>
      <c r="F3" s="254" t="s">
        <v>67</v>
      </c>
      <c r="G3" s="254" t="s">
        <v>3</v>
      </c>
      <c r="H3" s="254" t="s">
        <v>196</v>
      </c>
      <c r="I3" s="262" t="s">
        <v>464</v>
      </c>
      <c r="J3" s="253"/>
      <c r="K3" s="256" t="s">
        <v>465</v>
      </c>
      <c r="L3" s="251" t="s">
        <v>7</v>
      </c>
      <c r="M3" s="263" t="s">
        <v>86</v>
      </c>
      <c r="N3" s="260" t="s">
        <v>9</v>
      </c>
      <c r="O3" s="251" t="s">
        <v>10</v>
      </c>
      <c r="P3" s="255">
        <v>14</v>
      </c>
      <c r="Q3" s="255">
        <v>0</v>
      </c>
      <c r="R3" s="255">
        <v>14</v>
      </c>
      <c r="S3" s="255" t="s">
        <v>466</v>
      </c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 ht="18.75" x14ac:dyDescent="0.15">
      <c r="A4" s="252">
        <v>43211</v>
      </c>
      <c r="B4" s="253" t="s">
        <v>0</v>
      </c>
      <c r="C4" s="253">
        <v>1459</v>
      </c>
      <c r="D4" s="253">
        <v>1648</v>
      </c>
      <c r="E4" s="254" t="s">
        <v>1</v>
      </c>
      <c r="F4" s="254" t="s">
        <v>67</v>
      </c>
      <c r="G4" s="254" t="s">
        <v>3</v>
      </c>
      <c r="H4" s="254" t="s">
        <v>196</v>
      </c>
      <c r="I4" s="262" t="s">
        <v>467</v>
      </c>
      <c r="J4" s="253"/>
      <c r="K4" s="256" t="s">
        <v>468</v>
      </c>
      <c r="L4" s="251" t="s">
        <v>7</v>
      </c>
      <c r="M4" s="263" t="s">
        <v>83</v>
      </c>
      <c r="N4" s="260" t="s">
        <v>26</v>
      </c>
      <c r="O4" s="251" t="s">
        <v>10</v>
      </c>
      <c r="P4" s="255">
        <v>14</v>
      </c>
      <c r="Q4" s="255">
        <v>0</v>
      </c>
      <c r="R4" s="255">
        <v>14</v>
      </c>
      <c r="S4" s="255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 ht="18.75" x14ac:dyDescent="0.15">
      <c r="A5" s="252">
        <v>43211</v>
      </c>
      <c r="B5" s="253" t="s">
        <v>460</v>
      </c>
      <c r="C5" s="253">
        <v>1805</v>
      </c>
      <c r="D5" s="253">
        <v>1924</v>
      </c>
      <c r="E5" s="254" t="s">
        <v>1</v>
      </c>
      <c r="F5" s="254" t="s">
        <v>67</v>
      </c>
      <c r="G5" s="254" t="s">
        <v>3</v>
      </c>
      <c r="H5" s="254" t="s">
        <v>196</v>
      </c>
      <c r="I5" s="262" t="s">
        <v>469</v>
      </c>
      <c r="J5" s="253"/>
      <c r="K5" s="256" t="s">
        <v>470</v>
      </c>
      <c r="L5" s="251" t="s">
        <v>7</v>
      </c>
      <c r="M5" s="263" t="s">
        <v>79</v>
      </c>
      <c r="N5" s="260" t="s">
        <v>80</v>
      </c>
      <c r="O5" s="251" t="s">
        <v>10</v>
      </c>
      <c r="P5" s="255">
        <v>14</v>
      </c>
      <c r="Q5" s="255">
        <v>1</v>
      </c>
      <c r="R5" s="255">
        <v>15</v>
      </c>
      <c r="S5" s="255" t="s">
        <v>463</v>
      </c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 ht="18.75" x14ac:dyDescent="0.15">
      <c r="A6" s="252">
        <v>43211</v>
      </c>
      <c r="B6" s="253" t="s">
        <v>66</v>
      </c>
      <c r="C6" s="253">
        <v>1929</v>
      </c>
      <c r="D6" s="253">
        <v>2115</v>
      </c>
      <c r="E6" s="254" t="s">
        <v>1</v>
      </c>
      <c r="F6" s="254" t="s">
        <v>67</v>
      </c>
      <c r="G6" s="254" t="s">
        <v>3</v>
      </c>
      <c r="H6" s="254" t="s">
        <v>196</v>
      </c>
      <c r="I6" s="262" t="s">
        <v>471</v>
      </c>
      <c r="J6" s="253"/>
      <c r="K6" s="256" t="s">
        <v>472</v>
      </c>
      <c r="L6" s="251" t="s">
        <v>7</v>
      </c>
      <c r="M6" s="263" t="s">
        <v>169</v>
      </c>
      <c r="N6" s="260" t="s">
        <v>17</v>
      </c>
      <c r="O6" s="251" t="s">
        <v>10</v>
      </c>
      <c r="P6" s="255">
        <v>7</v>
      </c>
      <c r="Q6" s="255">
        <v>0</v>
      </c>
      <c r="R6" s="255">
        <v>7</v>
      </c>
      <c r="S6" s="255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 ht="18.75" x14ac:dyDescent="0.15">
      <c r="A7" s="252">
        <v>43211</v>
      </c>
      <c r="B7" s="253" t="s">
        <v>208</v>
      </c>
      <c r="C7" s="253">
        <v>1900</v>
      </c>
      <c r="D7" s="253">
        <v>2038</v>
      </c>
      <c r="E7" s="254" t="s">
        <v>12</v>
      </c>
      <c r="F7" s="254" t="s">
        <v>209</v>
      </c>
      <c r="G7" s="254" t="s">
        <v>3</v>
      </c>
      <c r="H7" s="254" t="s">
        <v>196</v>
      </c>
      <c r="I7" s="262" t="s">
        <v>473</v>
      </c>
      <c r="J7" s="253"/>
      <c r="K7" s="256" t="s">
        <v>474</v>
      </c>
      <c r="L7" s="251" t="s">
        <v>7</v>
      </c>
      <c r="M7" s="263" t="s">
        <v>64</v>
      </c>
      <c r="N7" s="260" t="s">
        <v>65</v>
      </c>
      <c r="O7" s="251" t="s">
        <v>10</v>
      </c>
      <c r="P7" s="255">
        <v>14</v>
      </c>
      <c r="Q7" s="255">
        <v>0</v>
      </c>
      <c r="R7" s="255">
        <v>14</v>
      </c>
      <c r="S7" s="255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 ht="18.75" x14ac:dyDescent="0.15">
      <c r="A8" s="252">
        <v>43211</v>
      </c>
      <c r="B8" s="253" t="s">
        <v>66</v>
      </c>
      <c r="C8" s="253">
        <v>1920</v>
      </c>
      <c r="D8" s="253">
        <v>2044</v>
      </c>
      <c r="E8" s="254" t="s">
        <v>1</v>
      </c>
      <c r="F8" s="254" t="s">
        <v>67</v>
      </c>
      <c r="G8" s="254" t="s">
        <v>3</v>
      </c>
      <c r="H8" s="254" t="s">
        <v>196</v>
      </c>
      <c r="I8" s="262" t="s">
        <v>475</v>
      </c>
      <c r="J8" s="253"/>
      <c r="K8" s="256" t="s">
        <v>476</v>
      </c>
      <c r="L8" s="251" t="s">
        <v>7</v>
      </c>
      <c r="M8" s="263" t="s">
        <v>60</v>
      </c>
      <c r="N8" s="260" t="s">
        <v>257</v>
      </c>
      <c r="O8" s="251" t="s">
        <v>10</v>
      </c>
      <c r="P8" s="255">
        <v>14</v>
      </c>
      <c r="Q8" s="255">
        <v>0</v>
      </c>
      <c r="R8" s="255">
        <v>14</v>
      </c>
      <c r="S8" s="255" t="s">
        <v>477</v>
      </c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 ht="18.75" x14ac:dyDescent="0.15">
      <c r="A9" s="252">
        <v>43211</v>
      </c>
      <c r="B9" s="253" t="s">
        <v>403</v>
      </c>
      <c r="C9" s="253">
        <v>1610</v>
      </c>
      <c r="D9" s="253">
        <v>1820</v>
      </c>
      <c r="E9" s="254" t="s">
        <v>404</v>
      </c>
      <c r="F9" s="254" t="s">
        <v>478</v>
      </c>
      <c r="G9" s="254" t="s">
        <v>1</v>
      </c>
      <c r="H9" s="254" t="s">
        <v>479</v>
      </c>
      <c r="I9" s="262" t="s">
        <v>480</v>
      </c>
      <c r="J9" s="253"/>
      <c r="K9" s="256" t="s">
        <v>481</v>
      </c>
      <c r="L9" s="251" t="s">
        <v>7</v>
      </c>
      <c r="M9" s="263" t="s">
        <v>86</v>
      </c>
      <c r="N9" s="260" t="s">
        <v>9</v>
      </c>
      <c r="O9" s="251" t="s">
        <v>10</v>
      </c>
      <c r="P9" s="255">
        <v>14</v>
      </c>
      <c r="Q9" s="255">
        <v>0</v>
      </c>
      <c r="R9" s="255">
        <v>14</v>
      </c>
      <c r="S9" s="255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 ht="18.75" x14ac:dyDescent="0.15">
      <c r="A10" s="265">
        <v>43211</v>
      </c>
      <c r="B10" s="266" t="s">
        <v>403</v>
      </c>
      <c r="C10" s="266">
        <v>1840</v>
      </c>
      <c r="D10" s="266">
        <v>2040</v>
      </c>
      <c r="E10" s="267" t="s">
        <v>404</v>
      </c>
      <c r="F10" s="267" t="s">
        <v>478</v>
      </c>
      <c r="G10" s="267" t="s">
        <v>1</v>
      </c>
      <c r="H10" s="267" t="s">
        <v>479</v>
      </c>
      <c r="I10" s="272" t="s">
        <v>482</v>
      </c>
      <c r="J10" s="266"/>
      <c r="K10" s="269" t="s">
        <v>483</v>
      </c>
      <c r="L10" s="264" t="s">
        <v>7</v>
      </c>
      <c r="M10" s="273" t="s">
        <v>93</v>
      </c>
      <c r="N10" s="270" t="s">
        <v>386</v>
      </c>
      <c r="O10" s="264" t="s">
        <v>10</v>
      </c>
      <c r="P10" s="268">
        <v>3</v>
      </c>
      <c r="Q10" s="268">
        <v>0</v>
      </c>
      <c r="R10" s="268">
        <v>3</v>
      </c>
      <c r="S10" s="268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27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I8"/>
  <sheetViews>
    <sheetView workbookViewId="0">
      <selection activeCell="A8" sqref="A8:XFD8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8.5" bestFit="1" customWidth="1"/>
  </cols>
  <sheetData>
    <row r="1" spans="1:61" ht="15" x14ac:dyDescent="0.15">
      <c r="A1" s="282" t="s">
        <v>36</v>
      </c>
      <c r="B1" s="282" t="s">
        <v>37</v>
      </c>
      <c r="C1" s="282" t="s">
        <v>38</v>
      </c>
      <c r="D1" s="282" t="s">
        <v>39</v>
      </c>
      <c r="E1" s="282" t="s">
        <v>40</v>
      </c>
      <c r="F1" s="282" t="s">
        <v>41</v>
      </c>
      <c r="G1" s="282" t="s">
        <v>42</v>
      </c>
      <c r="H1" s="282" t="s">
        <v>43</v>
      </c>
      <c r="I1" s="282" t="s">
        <v>172</v>
      </c>
      <c r="J1" s="282" t="s">
        <v>76</v>
      </c>
      <c r="K1" s="283" t="s">
        <v>45</v>
      </c>
      <c r="L1" s="282" t="s">
        <v>46</v>
      </c>
      <c r="M1" s="283" t="s">
        <v>47</v>
      </c>
      <c r="N1" s="283" t="s">
        <v>48</v>
      </c>
      <c r="O1" s="282" t="s">
        <v>49</v>
      </c>
      <c r="P1" s="282" t="s">
        <v>50</v>
      </c>
      <c r="Q1" s="282" t="s">
        <v>51</v>
      </c>
      <c r="R1" s="282" t="s">
        <v>52</v>
      </c>
      <c r="S1" s="284" t="s">
        <v>53</v>
      </c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275"/>
    </row>
    <row r="2" spans="1:61" ht="18.75" x14ac:dyDescent="0.15">
      <c r="A2" s="277">
        <v>43212</v>
      </c>
      <c r="B2" s="278" t="s">
        <v>0</v>
      </c>
      <c r="C2" s="278">
        <v>1325</v>
      </c>
      <c r="D2" s="278">
        <v>1500</v>
      </c>
      <c r="E2" s="279" t="s">
        <v>1</v>
      </c>
      <c r="F2" s="279" t="s">
        <v>67</v>
      </c>
      <c r="G2" s="279" t="s">
        <v>3</v>
      </c>
      <c r="H2" s="279" t="s">
        <v>196</v>
      </c>
      <c r="I2" s="287" t="s">
        <v>494</v>
      </c>
      <c r="J2" s="278"/>
      <c r="K2" s="281" t="s">
        <v>484</v>
      </c>
      <c r="L2" s="276" t="s">
        <v>7</v>
      </c>
      <c r="M2" s="288" t="s">
        <v>74</v>
      </c>
      <c r="N2" s="285" t="s">
        <v>75</v>
      </c>
      <c r="O2" s="276" t="s">
        <v>10</v>
      </c>
      <c r="P2" s="280">
        <v>14</v>
      </c>
      <c r="Q2" s="280">
        <v>0</v>
      </c>
      <c r="R2" s="280">
        <v>14</v>
      </c>
      <c r="S2" s="280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</row>
    <row r="3" spans="1:61" ht="18.75" x14ac:dyDescent="0.15">
      <c r="A3" s="277">
        <v>43212</v>
      </c>
      <c r="B3" s="278" t="s">
        <v>460</v>
      </c>
      <c r="C3" s="278">
        <v>1807</v>
      </c>
      <c r="D3" s="278">
        <v>1946</v>
      </c>
      <c r="E3" s="279" t="s">
        <v>1</v>
      </c>
      <c r="F3" s="279" t="s">
        <v>67</v>
      </c>
      <c r="G3" s="279" t="s">
        <v>3</v>
      </c>
      <c r="H3" s="279" t="s">
        <v>196</v>
      </c>
      <c r="I3" s="287" t="s">
        <v>495</v>
      </c>
      <c r="J3" s="278"/>
      <c r="K3" s="281" t="s">
        <v>485</v>
      </c>
      <c r="L3" s="276" t="s">
        <v>7</v>
      </c>
      <c r="M3" s="288" t="s">
        <v>70</v>
      </c>
      <c r="N3" s="285" t="s">
        <v>71</v>
      </c>
      <c r="O3" s="276" t="s">
        <v>10</v>
      </c>
      <c r="P3" s="280">
        <v>14</v>
      </c>
      <c r="Q3" s="280">
        <v>0</v>
      </c>
      <c r="R3" s="280">
        <v>14</v>
      </c>
      <c r="S3" s="280" t="s">
        <v>486</v>
      </c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</row>
    <row r="4" spans="1:61" ht="18.75" x14ac:dyDescent="0.15">
      <c r="A4" s="277">
        <v>43212</v>
      </c>
      <c r="B4" s="278" t="s">
        <v>460</v>
      </c>
      <c r="C4" s="278">
        <v>1750</v>
      </c>
      <c r="D4" s="278">
        <v>1914</v>
      </c>
      <c r="E4" s="279" t="s">
        <v>1</v>
      </c>
      <c r="F4" s="279" t="s">
        <v>67</v>
      </c>
      <c r="G4" s="279" t="s">
        <v>3</v>
      </c>
      <c r="H4" s="279" t="s">
        <v>196</v>
      </c>
      <c r="I4" s="287" t="s">
        <v>496</v>
      </c>
      <c r="J4" s="278"/>
      <c r="K4" s="281" t="s">
        <v>487</v>
      </c>
      <c r="L4" s="276" t="s">
        <v>7</v>
      </c>
      <c r="M4" s="288" t="s">
        <v>60</v>
      </c>
      <c r="N4" s="285" t="s">
        <v>257</v>
      </c>
      <c r="O4" s="276" t="s">
        <v>10</v>
      </c>
      <c r="P4" s="280">
        <v>14</v>
      </c>
      <c r="Q4" s="280">
        <v>0</v>
      </c>
      <c r="R4" s="280">
        <v>14</v>
      </c>
      <c r="S4" s="280" t="s">
        <v>488</v>
      </c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</row>
    <row r="5" spans="1:61" ht="18.75" x14ac:dyDescent="0.15">
      <c r="A5" s="277">
        <v>43212</v>
      </c>
      <c r="B5" s="278" t="s">
        <v>0</v>
      </c>
      <c r="C5" s="278">
        <v>1459</v>
      </c>
      <c r="D5" s="278">
        <v>1641</v>
      </c>
      <c r="E5" s="279" t="s">
        <v>1</v>
      </c>
      <c r="F5" s="279" t="s">
        <v>67</v>
      </c>
      <c r="G5" s="279" t="s">
        <v>3</v>
      </c>
      <c r="H5" s="279" t="s">
        <v>196</v>
      </c>
      <c r="I5" s="287" t="s">
        <v>497</v>
      </c>
      <c r="J5" s="278"/>
      <c r="K5" s="281" t="s">
        <v>489</v>
      </c>
      <c r="L5" s="276" t="s">
        <v>7</v>
      </c>
      <c r="M5" s="288" t="s">
        <v>490</v>
      </c>
      <c r="N5" s="285" t="s">
        <v>491</v>
      </c>
      <c r="O5" s="276" t="s">
        <v>10</v>
      </c>
      <c r="P5" s="280">
        <v>14</v>
      </c>
      <c r="Q5" s="280">
        <v>1</v>
      </c>
      <c r="R5" s="280">
        <v>15</v>
      </c>
      <c r="S5" s="280" t="s">
        <v>488</v>
      </c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</row>
    <row r="6" spans="1:61" ht="18.75" x14ac:dyDescent="0.15">
      <c r="A6" s="277">
        <v>43212</v>
      </c>
      <c r="B6" s="278" t="s">
        <v>66</v>
      </c>
      <c r="C6" s="278">
        <v>1929</v>
      </c>
      <c r="D6" s="278">
        <v>2100</v>
      </c>
      <c r="E6" s="279" t="s">
        <v>1</v>
      </c>
      <c r="F6" s="279" t="s">
        <v>67</v>
      </c>
      <c r="G6" s="279" t="s">
        <v>3</v>
      </c>
      <c r="H6" s="279" t="s">
        <v>196</v>
      </c>
      <c r="I6" s="287" t="s">
        <v>498</v>
      </c>
      <c r="J6" s="278"/>
      <c r="K6" s="281" t="s">
        <v>492</v>
      </c>
      <c r="L6" s="276" t="s">
        <v>7</v>
      </c>
      <c r="M6" s="288" t="s">
        <v>83</v>
      </c>
      <c r="N6" s="285" t="s">
        <v>26</v>
      </c>
      <c r="O6" s="276" t="s">
        <v>10</v>
      </c>
      <c r="P6" s="280">
        <v>14</v>
      </c>
      <c r="Q6" s="280">
        <v>0</v>
      </c>
      <c r="R6" s="280">
        <v>14</v>
      </c>
      <c r="S6" s="280" t="s">
        <v>488</v>
      </c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</row>
    <row r="7" spans="1:61" ht="18.75" x14ac:dyDescent="0.15">
      <c r="A7" s="277">
        <v>43212</v>
      </c>
      <c r="B7" s="278" t="s">
        <v>208</v>
      </c>
      <c r="C7" s="278">
        <v>1929</v>
      </c>
      <c r="D7" s="278">
        <v>2100</v>
      </c>
      <c r="E7" s="279" t="s">
        <v>12</v>
      </c>
      <c r="F7" s="279" t="s">
        <v>209</v>
      </c>
      <c r="G7" s="279" t="s">
        <v>3</v>
      </c>
      <c r="H7" s="279" t="s">
        <v>196</v>
      </c>
      <c r="I7" s="287" t="s">
        <v>499</v>
      </c>
      <c r="J7" s="278"/>
      <c r="K7" s="281" t="s">
        <v>493</v>
      </c>
      <c r="L7" s="276" t="s">
        <v>7</v>
      </c>
      <c r="M7" s="288" t="s">
        <v>79</v>
      </c>
      <c r="N7" s="285" t="s">
        <v>80</v>
      </c>
      <c r="O7" s="276" t="s">
        <v>10</v>
      </c>
      <c r="P7" s="280">
        <v>10</v>
      </c>
      <c r="Q7" s="280">
        <v>0</v>
      </c>
      <c r="R7" s="280">
        <v>10</v>
      </c>
      <c r="S7" s="280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  <c r="BG7" s="286"/>
      <c r="BH7" s="286"/>
      <c r="BI7" s="286"/>
    </row>
    <row r="8" spans="1:61" ht="18.75" x14ac:dyDescent="0.15">
      <c r="A8" s="290">
        <v>43212</v>
      </c>
      <c r="B8" s="291" t="s">
        <v>403</v>
      </c>
      <c r="C8" s="291">
        <v>1800</v>
      </c>
      <c r="D8" s="291">
        <v>2008</v>
      </c>
      <c r="E8" s="292" t="s">
        <v>404</v>
      </c>
      <c r="F8" s="292" t="s">
        <v>405</v>
      </c>
      <c r="G8" s="292" t="s">
        <v>1</v>
      </c>
      <c r="H8" s="292" t="s">
        <v>407</v>
      </c>
      <c r="I8" s="296" t="s">
        <v>500</v>
      </c>
      <c r="J8" s="291"/>
      <c r="K8" s="294" t="s">
        <v>501</v>
      </c>
      <c r="L8" s="289" t="s">
        <v>7</v>
      </c>
      <c r="M8" s="297" t="s">
        <v>74</v>
      </c>
      <c r="N8" s="295" t="s">
        <v>75</v>
      </c>
      <c r="O8" s="289" t="s">
        <v>10</v>
      </c>
      <c r="P8" s="293">
        <v>14</v>
      </c>
      <c r="Q8" s="293">
        <v>0</v>
      </c>
      <c r="R8" s="293">
        <v>14</v>
      </c>
      <c r="S8" s="29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I8"/>
  <sheetViews>
    <sheetView topLeftCell="C1" workbookViewId="0">
      <selection activeCell="F14" sqref="F14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7.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8.5" bestFit="1" customWidth="1"/>
  </cols>
  <sheetData>
    <row r="1" spans="1:61" ht="15" x14ac:dyDescent="0.15">
      <c r="A1" s="307" t="s">
        <v>36</v>
      </c>
      <c r="B1" s="307" t="s">
        <v>37</v>
      </c>
      <c r="C1" s="307" t="s">
        <v>38</v>
      </c>
      <c r="D1" s="307" t="s">
        <v>39</v>
      </c>
      <c r="E1" s="307" t="s">
        <v>40</v>
      </c>
      <c r="F1" s="307" t="s">
        <v>41</v>
      </c>
      <c r="G1" s="307" t="s">
        <v>42</v>
      </c>
      <c r="H1" s="307" t="s">
        <v>43</v>
      </c>
      <c r="I1" s="307" t="s">
        <v>172</v>
      </c>
      <c r="J1" s="307" t="s">
        <v>76</v>
      </c>
      <c r="K1" s="308" t="s">
        <v>45</v>
      </c>
      <c r="L1" s="307" t="s">
        <v>46</v>
      </c>
      <c r="M1" s="308" t="s">
        <v>47</v>
      </c>
      <c r="N1" s="308" t="s">
        <v>48</v>
      </c>
      <c r="O1" s="307" t="s">
        <v>49</v>
      </c>
      <c r="P1" s="307" t="s">
        <v>50</v>
      </c>
      <c r="Q1" s="307" t="s">
        <v>51</v>
      </c>
      <c r="R1" s="307" t="s">
        <v>52</v>
      </c>
      <c r="S1" s="309" t="s">
        <v>53</v>
      </c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</row>
    <row r="2" spans="1:61" ht="18.75" x14ac:dyDescent="0.15">
      <c r="A2" s="302">
        <v>43213</v>
      </c>
      <c r="B2" s="303" t="s">
        <v>0</v>
      </c>
      <c r="C2" s="303">
        <v>1330</v>
      </c>
      <c r="D2" s="303">
        <v>1512</v>
      </c>
      <c r="E2" s="304" t="s">
        <v>1</v>
      </c>
      <c r="F2" s="304" t="s">
        <v>67</v>
      </c>
      <c r="G2" s="304" t="s">
        <v>3</v>
      </c>
      <c r="H2" s="304" t="s">
        <v>196</v>
      </c>
      <c r="I2" s="313" t="s">
        <v>511</v>
      </c>
      <c r="J2" s="303"/>
      <c r="K2" s="306" t="s">
        <v>502</v>
      </c>
      <c r="L2" s="301" t="s">
        <v>7</v>
      </c>
      <c r="M2" s="314" t="s">
        <v>83</v>
      </c>
      <c r="N2" s="310" t="s">
        <v>26</v>
      </c>
      <c r="O2" s="301" t="s">
        <v>10</v>
      </c>
      <c r="P2" s="305">
        <v>14</v>
      </c>
      <c r="Q2" s="305">
        <v>0</v>
      </c>
      <c r="R2" s="305">
        <v>14</v>
      </c>
      <c r="S2" s="305" t="s">
        <v>367</v>
      </c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</row>
    <row r="3" spans="1:61" ht="18.75" x14ac:dyDescent="0.15">
      <c r="A3" s="302">
        <v>43213</v>
      </c>
      <c r="B3" s="303" t="s">
        <v>503</v>
      </c>
      <c r="C3" s="303">
        <v>1855</v>
      </c>
      <c r="D3" s="303">
        <v>2030</v>
      </c>
      <c r="E3" s="304" t="s">
        <v>1</v>
      </c>
      <c r="F3" s="304" t="s">
        <v>67</v>
      </c>
      <c r="G3" s="304" t="s">
        <v>3</v>
      </c>
      <c r="H3" s="304" t="s">
        <v>196</v>
      </c>
      <c r="I3" s="313" t="s">
        <v>512</v>
      </c>
      <c r="J3" s="303"/>
      <c r="K3" s="306" t="s">
        <v>504</v>
      </c>
      <c r="L3" s="301" t="s">
        <v>7</v>
      </c>
      <c r="M3" s="314" t="s">
        <v>169</v>
      </c>
      <c r="N3" s="310" t="s">
        <v>17</v>
      </c>
      <c r="O3" s="301" t="s">
        <v>10</v>
      </c>
      <c r="P3" s="305">
        <v>14</v>
      </c>
      <c r="Q3" s="305">
        <v>0</v>
      </c>
      <c r="R3" s="305">
        <v>14</v>
      </c>
      <c r="S3" s="305" t="s">
        <v>419</v>
      </c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</row>
    <row r="4" spans="1:61" ht="18.75" x14ac:dyDescent="0.15">
      <c r="A4" s="302">
        <v>43213</v>
      </c>
      <c r="B4" s="303" t="s">
        <v>0</v>
      </c>
      <c r="C4" s="303">
        <v>1730</v>
      </c>
      <c r="D4" s="303">
        <v>1906</v>
      </c>
      <c r="E4" s="304" t="s">
        <v>1</v>
      </c>
      <c r="F4" s="304" t="s">
        <v>67</v>
      </c>
      <c r="G4" s="304" t="s">
        <v>3</v>
      </c>
      <c r="H4" s="304" t="s">
        <v>196</v>
      </c>
      <c r="I4" s="313" t="s">
        <v>513</v>
      </c>
      <c r="J4" s="303"/>
      <c r="K4" s="306" t="s">
        <v>505</v>
      </c>
      <c r="L4" s="301" t="s">
        <v>7</v>
      </c>
      <c r="M4" s="314" t="s">
        <v>201</v>
      </c>
      <c r="N4" s="310" t="s">
        <v>202</v>
      </c>
      <c r="O4" s="301" t="s">
        <v>10</v>
      </c>
      <c r="P4" s="305">
        <v>14</v>
      </c>
      <c r="Q4" s="305">
        <v>0</v>
      </c>
      <c r="R4" s="305">
        <v>14</v>
      </c>
      <c r="S4" s="305" t="s">
        <v>506</v>
      </c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</row>
    <row r="5" spans="1:61" ht="18.75" x14ac:dyDescent="0.15">
      <c r="A5" s="302">
        <v>43213</v>
      </c>
      <c r="B5" s="303" t="s">
        <v>503</v>
      </c>
      <c r="C5" s="303">
        <v>1805</v>
      </c>
      <c r="D5" s="303">
        <v>1939</v>
      </c>
      <c r="E5" s="304" t="s">
        <v>1</v>
      </c>
      <c r="F5" s="304" t="s">
        <v>67</v>
      </c>
      <c r="G5" s="304" t="s">
        <v>3</v>
      </c>
      <c r="H5" s="304" t="s">
        <v>196</v>
      </c>
      <c r="I5" s="313" t="s">
        <v>514</v>
      </c>
      <c r="J5" s="303"/>
      <c r="K5" s="306" t="s">
        <v>507</v>
      </c>
      <c r="L5" s="301" t="s">
        <v>7</v>
      </c>
      <c r="M5" s="314" t="s">
        <v>212</v>
      </c>
      <c r="N5" s="310" t="s">
        <v>213</v>
      </c>
      <c r="O5" s="301" t="s">
        <v>10</v>
      </c>
      <c r="P5" s="305">
        <v>14</v>
      </c>
      <c r="Q5" s="305">
        <v>0</v>
      </c>
      <c r="R5" s="305">
        <v>14</v>
      </c>
      <c r="S5" s="305" t="s">
        <v>508</v>
      </c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</row>
    <row r="6" spans="1:61" ht="18.75" x14ac:dyDescent="0.15">
      <c r="A6" s="302">
        <v>43213</v>
      </c>
      <c r="B6" s="303" t="s">
        <v>509</v>
      </c>
      <c r="C6" s="303">
        <v>1900</v>
      </c>
      <c r="D6" s="303">
        <v>2022</v>
      </c>
      <c r="E6" s="304" t="s">
        <v>12</v>
      </c>
      <c r="F6" s="304" t="s">
        <v>209</v>
      </c>
      <c r="G6" s="304" t="s">
        <v>3</v>
      </c>
      <c r="H6" s="304" t="s">
        <v>196</v>
      </c>
      <c r="I6" s="313" t="s">
        <v>515</v>
      </c>
      <c r="J6" s="303"/>
      <c r="K6" s="306" t="s">
        <v>510</v>
      </c>
      <c r="L6" s="301" t="s">
        <v>7</v>
      </c>
      <c r="M6" s="314" t="s">
        <v>60</v>
      </c>
      <c r="N6" s="310" t="s">
        <v>257</v>
      </c>
      <c r="O6" s="301" t="s">
        <v>10</v>
      </c>
      <c r="P6" s="305">
        <v>14</v>
      </c>
      <c r="Q6" s="305">
        <v>0</v>
      </c>
      <c r="R6" s="305">
        <v>14</v>
      </c>
      <c r="S6" s="305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1"/>
      <c r="BC6" s="311"/>
      <c r="BD6" s="311"/>
      <c r="BE6" s="311"/>
      <c r="BF6" s="311"/>
      <c r="BG6" s="311"/>
      <c r="BH6" s="311"/>
      <c r="BI6" s="311"/>
    </row>
    <row r="7" spans="1:61" ht="18.75" x14ac:dyDescent="0.15">
      <c r="A7" s="302">
        <v>43213</v>
      </c>
      <c r="B7" s="303" t="s">
        <v>503</v>
      </c>
      <c r="C7" s="303">
        <v>1929</v>
      </c>
      <c r="D7" s="303">
        <v>2059</v>
      </c>
      <c r="E7" s="304" t="s">
        <v>12</v>
      </c>
      <c r="F7" s="304" t="s">
        <v>209</v>
      </c>
      <c r="G7" s="304" t="s">
        <v>3</v>
      </c>
      <c r="H7" s="304" t="s">
        <v>196</v>
      </c>
      <c r="I7" s="313" t="s">
        <v>516</v>
      </c>
      <c r="J7" s="303"/>
      <c r="K7" s="317" t="s">
        <v>519</v>
      </c>
      <c r="L7" s="301" t="s">
        <v>7</v>
      </c>
      <c r="M7" s="316" t="s">
        <v>457</v>
      </c>
      <c r="N7" s="310" t="s">
        <v>386</v>
      </c>
      <c r="O7" s="301" t="s">
        <v>10</v>
      </c>
      <c r="P7" s="305">
        <v>8</v>
      </c>
      <c r="Q7" s="305">
        <v>0</v>
      </c>
      <c r="R7" s="305">
        <v>8</v>
      </c>
      <c r="S7" s="305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</row>
    <row r="8" spans="1:61" s="298" customFormat="1" ht="18.75" x14ac:dyDescent="0.15">
      <c r="A8" s="302">
        <v>43213</v>
      </c>
      <c r="B8" s="303" t="s">
        <v>403</v>
      </c>
      <c r="C8" s="303">
        <v>1530</v>
      </c>
      <c r="D8" s="303">
        <v>1631</v>
      </c>
      <c r="E8" s="304" t="s">
        <v>404</v>
      </c>
      <c r="F8" s="304" t="s">
        <v>405</v>
      </c>
      <c r="G8" s="304" t="s">
        <v>1</v>
      </c>
      <c r="H8" s="304" t="s">
        <v>407</v>
      </c>
      <c r="I8" s="312" t="s">
        <v>517</v>
      </c>
      <c r="J8" s="303"/>
      <c r="K8" s="306" t="s">
        <v>518</v>
      </c>
      <c r="L8" s="301" t="s">
        <v>7</v>
      </c>
      <c r="M8" s="316" t="s">
        <v>56</v>
      </c>
      <c r="N8" s="315" t="s">
        <v>142</v>
      </c>
      <c r="O8" s="301" t="s">
        <v>10</v>
      </c>
      <c r="P8" s="305">
        <v>14</v>
      </c>
      <c r="Q8" s="305">
        <v>0</v>
      </c>
      <c r="R8" s="305">
        <v>14</v>
      </c>
      <c r="S8" s="30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I9"/>
  <sheetViews>
    <sheetView workbookViewId="0">
      <selection activeCell="F10" sqref="F10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6.375" bestFit="1" customWidth="1"/>
  </cols>
  <sheetData>
    <row r="1" spans="1:61" ht="15" x14ac:dyDescent="0.15">
      <c r="A1" s="325" t="s">
        <v>36</v>
      </c>
      <c r="B1" s="325" t="s">
        <v>37</v>
      </c>
      <c r="C1" s="325" t="s">
        <v>38</v>
      </c>
      <c r="D1" s="325" t="s">
        <v>39</v>
      </c>
      <c r="E1" s="325" t="s">
        <v>40</v>
      </c>
      <c r="F1" s="325" t="s">
        <v>41</v>
      </c>
      <c r="G1" s="325" t="s">
        <v>42</v>
      </c>
      <c r="H1" s="325" t="s">
        <v>43</v>
      </c>
      <c r="I1" s="325" t="s">
        <v>172</v>
      </c>
      <c r="J1" s="325" t="s">
        <v>76</v>
      </c>
      <c r="K1" s="326" t="s">
        <v>45</v>
      </c>
      <c r="L1" s="325" t="s">
        <v>46</v>
      </c>
      <c r="M1" s="326" t="s">
        <v>47</v>
      </c>
      <c r="N1" s="326" t="s">
        <v>48</v>
      </c>
      <c r="O1" s="325" t="s">
        <v>49</v>
      </c>
      <c r="P1" s="325" t="s">
        <v>50</v>
      </c>
      <c r="Q1" s="325" t="s">
        <v>51</v>
      </c>
      <c r="R1" s="325" t="s">
        <v>52</v>
      </c>
      <c r="S1" s="327" t="s">
        <v>53</v>
      </c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</row>
    <row r="2" spans="1:61" ht="18.75" x14ac:dyDescent="0.15">
      <c r="A2" s="322">
        <v>43214</v>
      </c>
      <c r="B2" s="331" t="s">
        <v>0</v>
      </c>
      <c r="C2" s="331">
        <v>1459</v>
      </c>
      <c r="D2" s="331">
        <v>1636</v>
      </c>
      <c r="E2" s="332" t="s">
        <v>1</v>
      </c>
      <c r="F2" s="332" t="s">
        <v>67</v>
      </c>
      <c r="G2" s="332" t="s">
        <v>3</v>
      </c>
      <c r="H2" s="332" t="s">
        <v>196</v>
      </c>
      <c r="I2" s="329" t="s">
        <v>531</v>
      </c>
      <c r="J2" s="318"/>
      <c r="K2" s="324" t="s">
        <v>520</v>
      </c>
      <c r="L2" s="321" t="s">
        <v>7</v>
      </c>
      <c r="M2" s="330" t="s">
        <v>323</v>
      </c>
      <c r="N2" s="328" t="s">
        <v>415</v>
      </c>
      <c r="O2" s="321" t="s">
        <v>10</v>
      </c>
      <c r="P2" s="323">
        <v>14</v>
      </c>
      <c r="Q2" s="323">
        <v>1</v>
      </c>
      <c r="R2" s="323">
        <v>15</v>
      </c>
      <c r="S2" s="323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318"/>
      <c r="AI2" s="318"/>
      <c r="AJ2" s="318"/>
      <c r="AK2" s="318"/>
      <c r="AL2" s="318"/>
      <c r="AM2" s="318"/>
      <c r="AN2" s="318"/>
      <c r="AO2" s="318"/>
      <c r="AP2" s="318"/>
      <c r="AQ2" s="318"/>
      <c r="AR2" s="318"/>
      <c r="AS2" s="318"/>
      <c r="AT2" s="318"/>
      <c r="AU2" s="318"/>
      <c r="AV2" s="318"/>
      <c r="AW2" s="318"/>
      <c r="AX2" s="318"/>
      <c r="AY2" s="318"/>
      <c r="AZ2" s="318"/>
      <c r="BA2" s="318"/>
      <c r="BB2" s="318"/>
      <c r="BC2" s="318"/>
      <c r="BD2" s="318"/>
      <c r="BE2" s="318"/>
      <c r="BF2" s="318"/>
      <c r="BG2" s="318"/>
      <c r="BH2" s="318"/>
      <c r="BI2" s="318"/>
    </row>
    <row r="3" spans="1:61" ht="18.75" x14ac:dyDescent="0.15">
      <c r="A3" s="322">
        <v>43214</v>
      </c>
      <c r="B3" s="331" t="s">
        <v>0</v>
      </c>
      <c r="C3" s="331">
        <v>1315</v>
      </c>
      <c r="D3" s="331">
        <v>1439</v>
      </c>
      <c r="E3" s="332" t="s">
        <v>1</v>
      </c>
      <c r="F3" s="332" t="s">
        <v>67</v>
      </c>
      <c r="G3" s="332" t="s">
        <v>3</v>
      </c>
      <c r="H3" s="332" t="s">
        <v>196</v>
      </c>
      <c r="I3" s="329" t="s">
        <v>532</v>
      </c>
      <c r="J3" s="318"/>
      <c r="K3" s="324" t="s">
        <v>521</v>
      </c>
      <c r="L3" s="321" t="s">
        <v>7</v>
      </c>
      <c r="M3" s="330" t="s">
        <v>201</v>
      </c>
      <c r="N3" s="328" t="s">
        <v>202</v>
      </c>
      <c r="O3" s="321" t="s">
        <v>10</v>
      </c>
      <c r="P3" s="323">
        <v>14</v>
      </c>
      <c r="Q3" s="323">
        <v>0</v>
      </c>
      <c r="R3" s="323">
        <v>14</v>
      </c>
      <c r="S3" s="323"/>
      <c r="T3" s="318"/>
      <c r="U3" s="318"/>
      <c r="V3" s="318"/>
      <c r="W3" s="318"/>
      <c r="X3" s="318"/>
      <c r="Y3" s="318"/>
      <c r="Z3" s="318"/>
      <c r="AA3" s="318"/>
      <c r="AB3" s="318"/>
      <c r="AC3" s="318"/>
      <c r="AD3" s="318"/>
      <c r="AE3" s="318"/>
      <c r="AF3" s="318"/>
      <c r="AG3" s="318"/>
      <c r="AH3" s="318"/>
      <c r="AI3" s="318"/>
      <c r="AJ3" s="318"/>
      <c r="AK3" s="318"/>
      <c r="AL3" s="318"/>
      <c r="AM3" s="318"/>
      <c r="AN3" s="318"/>
      <c r="AO3" s="318"/>
      <c r="AP3" s="318"/>
      <c r="AQ3" s="318"/>
      <c r="AR3" s="318"/>
      <c r="AS3" s="318"/>
      <c r="AT3" s="318"/>
      <c r="AU3" s="318"/>
      <c r="AV3" s="318"/>
      <c r="AW3" s="318"/>
      <c r="AX3" s="318"/>
      <c r="AY3" s="318"/>
      <c r="AZ3" s="318"/>
      <c r="BA3" s="318"/>
      <c r="BB3" s="318"/>
      <c r="BC3" s="318"/>
      <c r="BD3" s="318"/>
      <c r="BE3" s="318"/>
      <c r="BF3" s="318"/>
      <c r="BG3" s="318"/>
      <c r="BH3" s="318"/>
      <c r="BI3" s="318"/>
    </row>
    <row r="4" spans="1:61" ht="18.75" x14ac:dyDescent="0.15">
      <c r="A4" s="322">
        <v>43214</v>
      </c>
      <c r="B4" s="331" t="s">
        <v>503</v>
      </c>
      <c r="C4" s="331">
        <v>1925</v>
      </c>
      <c r="D4" s="331">
        <v>2106</v>
      </c>
      <c r="E4" s="332" t="s">
        <v>1</v>
      </c>
      <c r="F4" s="332" t="s">
        <v>67</v>
      </c>
      <c r="G4" s="332" t="s">
        <v>3</v>
      </c>
      <c r="H4" s="332" t="s">
        <v>196</v>
      </c>
      <c r="I4" s="329" t="s">
        <v>533</v>
      </c>
      <c r="J4" s="318"/>
      <c r="K4" s="324" t="s">
        <v>522</v>
      </c>
      <c r="L4" s="321" t="s">
        <v>7</v>
      </c>
      <c r="M4" s="330" t="s">
        <v>64</v>
      </c>
      <c r="N4" s="328" t="s">
        <v>65</v>
      </c>
      <c r="O4" s="321" t="s">
        <v>10</v>
      </c>
      <c r="P4" s="323">
        <v>14</v>
      </c>
      <c r="Q4" s="323">
        <v>0</v>
      </c>
      <c r="R4" s="323">
        <v>14</v>
      </c>
      <c r="S4" s="323" t="s">
        <v>523</v>
      </c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</row>
    <row r="5" spans="1:61" ht="18.75" x14ac:dyDescent="0.15">
      <c r="A5" s="322">
        <v>43214</v>
      </c>
      <c r="B5" s="331" t="s">
        <v>503</v>
      </c>
      <c r="C5" s="331">
        <v>1810</v>
      </c>
      <c r="D5" s="331">
        <v>1943</v>
      </c>
      <c r="E5" s="332" t="s">
        <v>1</v>
      </c>
      <c r="F5" s="332" t="s">
        <v>67</v>
      </c>
      <c r="G5" s="332" t="s">
        <v>3</v>
      </c>
      <c r="H5" s="332" t="s">
        <v>196</v>
      </c>
      <c r="I5" s="329" t="s">
        <v>534</v>
      </c>
      <c r="J5" s="318"/>
      <c r="K5" s="324" t="s">
        <v>524</v>
      </c>
      <c r="L5" s="321" t="s">
        <v>7</v>
      </c>
      <c r="M5" s="330" t="s">
        <v>93</v>
      </c>
      <c r="N5" s="328" t="s">
        <v>386</v>
      </c>
      <c r="O5" s="321" t="s">
        <v>10</v>
      </c>
      <c r="P5" s="323">
        <v>14</v>
      </c>
      <c r="Q5" s="323">
        <v>0</v>
      </c>
      <c r="R5" s="323">
        <v>14</v>
      </c>
      <c r="S5" s="323" t="s">
        <v>525</v>
      </c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318"/>
      <c r="AF5" s="318"/>
      <c r="AG5" s="318"/>
      <c r="AH5" s="318"/>
      <c r="AI5" s="318"/>
      <c r="AJ5" s="318"/>
      <c r="AK5" s="318"/>
      <c r="AL5" s="318"/>
      <c r="AM5" s="318"/>
      <c r="AN5" s="318"/>
      <c r="AO5" s="318"/>
      <c r="AP5" s="318"/>
      <c r="AQ5" s="318"/>
      <c r="AR5" s="318"/>
      <c r="AS5" s="318"/>
      <c r="AT5" s="318"/>
      <c r="AU5" s="318"/>
      <c r="AV5" s="318"/>
      <c r="AW5" s="318"/>
      <c r="AX5" s="318"/>
      <c r="AY5" s="318"/>
      <c r="AZ5" s="318"/>
      <c r="BA5" s="318"/>
      <c r="BB5" s="318"/>
      <c r="BC5" s="318"/>
      <c r="BD5" s="318"/>
      <c r="BE5" s="318"/>
      <c r="BF5" s="318"/>
      <c r="BG5" s="318"/>
      <c r="BH5" s="318"/>
      <c r="BI5" s="318"/>
    </row>
    <row r="6" spans="1:61" ht="18.75" x14ac:dyDescent="0.15">
      <c r="A6" s="322">
        <v>43214</v>
      </c>
      <c r="B6" s="331" t="s">
        <v>503</v>
      </c>
      <c r="C6" s="331">
        <v>1830</v>
      </c>
      <c r="D6" s="331">
        <v>2012</v>
      </c>
      <c r="E6" s="332" t="s">
        <v>1</v>
      </c>
      <c r="F6" s="332" t="s">
        <v>67</v>
      </c>
      <c r="G6" s="332" t="s">
        <v>3</v>
      </c>
      <c r="H6" s="332" t="s">
        <v>196</v>
      </c>
      <c r="I6" s="329" t="s">
        <v>535</v>
      </c>
      <c r="J6" s="318"/>
      <c r="K6" s="324" t="s">
        <v>526</v>
      </c>
      <c r="L6" s="321" t="s">
        <v>7</v>
      </c>
      <c r="M6" s="330" t="s">
        <v>56</v>
      </c>
      <c r="N6" s="328" t="s">
        <v>22</v>
      </c>
      <c r="O6" s="321" t="s">
        <v>10</v>
      </c>
      <c r="P6" s="323">
        <v>14</v>
      </c>
      <c r="Q6" s="323">
        <v>0</v>
      </c>
      <c r="R6" s="323">
        <v>14</v>
      </c>
      <c r="S6" s="323" t="s">
        <v>367</v>
      </c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8"/>
      <c r="AH6" s="318"/>
      <c r="AI6" s="318"/>
      <c r="AJ6" s="318"/>
      <c r="AK6" s="318"/>
      <c r="AL6" s="318"/>
      <c r="AM6" s="318"/>
      <c r="AN6" s="318"/>
      <c r="AO6" s="318"/>
      <c r="AP6" s="318"/>
      <c r="AQ6" s="318"/>
      <c r="AR6" s="318"/>
      <c r="AS6" s="318"/>
      <c r="AT6" s="318"/>
      <c r="AU6" s="318"/>
      <c r="AV6" s="318"/>
      <c r="AW6" s="318"/>
      <c r="AX6" s="318"/>
      <c r="AY6" s="318"/>
      <c r="AZ6" s="318"/>
      <c r="BA6" s="318"/>
      <c r="BB6" s="318"/>
      <c r="BC6" s="318"/>
      <c r="BD6" s="318"/>
      <c r="BE6" s="318"/>
      <c r="BF6" s="318"/>
      <c r="BG6" s="318"/>
      <c r="BH6" s="318"/>
      <c r="BI6" s="318"/>
    </row>
    <row r="7" spans="1:61" ht="18.75" x14ac:dyDescent="0.15">
      <c r="A7" s="322">
        <v>43214</v>
      </c>
      <c r="B7" s="331" t="s">
        <v>208</v>
      </c>
      <c r="C7" s="331">
        <v>1929</v>
      </c>
      <c r="D7" s="331">
        <v>2105</v>
      </c>
      <c r="E7" s="332" t="s">
        <v>12</v>
      </c>
      <c r="F7" s="332" t="s">
        <v>209</v>
      </c>
      <c r="G7" s="332" t="s">
        <v>3</v>
      </c>
      <c r="H7" s="332" t="s">
        <v>196</v>
      </c>
      <c r="I7" s="329" t="s">
        <v>536</v>
      </c>
      <c r="J7" s="318"/>
      <c r="K7" s="324" t="s">
        <v>527</v>
      </c>
      <c r="L7" s="321" t="s">
        <v>7</v>
      </c>
      <c r="M7" s="330" t="s">
        <v>79</v>
      </c>
      <c r="N7" s="328" t="s">
        <v>80</v>
      </c>
      <c r="O7" s="321" t="s">
        <v>10</v>
      </c>
      <c r="P7" s="323">
        <v>13</v>
      </c>
      <c r="Q7" s="323">
        <v>0</v>
      </c>
      <c r="R7" s="323">
        <v>13</v>
      </c>
      <c r="S7" s="323" t="s">
        <v>367</v>
      </c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8"/>
      <c r="AN7" s="318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8"/>
      <c r="BA7" s="318"/>
      <c r="BB7" s="318"/>
      <c r="BC7" s="318"/>
      <c r="BD7" s="318"/>
      <c r="BE7" s="318"/>
      <c r="BF7" s="318"/>
      <c r="BG7" s="318"/>
      <c r="BH7" s="318"/>
      <c r="BI7" s="318"/>
    </row>
    <row r="8" spans="1:61" ht="18.75" x14ac:dyDescent="0.15">
      <c r="A8" s="322">
        <v>43214</v>
      </c>
      <c r="B8" s="331" t="s">
        <v>528</v>
      </c>
      <c r="C8" s="331">
        <v>1800</v>
      </c>
      <c r="D8" s="331">
        <v>2000</v>
      </c>
      <c r="E8" s="332" t="s">
        <v>404</v>
      </c>
      <c r="F8" s="332" t="s">
        <v>405</v>
      </c>
      <c r="G8" s="332" t="s">
        <v>406</v>
      </c>
      <c r="H8" s="332" t="s">
        <v>407</v>
      </c>
      <c r="I8" s="329" t="s">
        <v>537</v>
      </c>
      <c r="J8" s="318"/>
      <c r="K8" s="324" t="s">
        <v>529</v>
      </c>
      <c r="L8" s="321" t="s">
        <v>7</v>
      </c>
      <c r="M8" s="330" t="s">
        <v>180</v>
      </c>
      <c r="N8" s="328" t="s">
        <v>207</v>
      </c>
      <c r="O8" s="321" t="s">
        <v>10</v>
      </c>
      <c r="P8" s="323">
        <v>14</v>
      </c>
      <c r="Q8" s="323">
        <v>0</v>
      </c>
      <c r="R8" s="323">
        <v>14</v>
      </c>
      <c r="S8" s="323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318"/>
      <c r="AF8" s="318"/>
      <c r="AG8" s="318"/>
      <c r="AH8" s="318"/>
      <c r="AI8" s="318"/>
      <c r="AJ8" s="318"/>
      <c r="AK8" s="318"/>
      <c r="AL8" s="318"/>
      <c r="AM8" s="318"/>
      <c r="AN8" s="318"/>
      <c r="AO8" s="318"/>
      <c r="AP8" s="318"/>
      <c r="AQ8" s="318"/>
      <c r="AR8" s="318"/>
      <c r="AS8" s="318"/>
      <c r="AT8" s="318"/>
      <c r="AU8" s="318"/>
      <c r="AV8" s="318"/>
      <c r="AW8" s="318"/>
      <c r="AX8" s="318"/>
      <c r="AY8" s="318"/>
      <c r="AZ8" s="318"/>
      <c r="BA8" s="318"/>
      <c r="BB8" s="318"/>
      <c r="BC8" s="318"/>
      <c r="BD8" s="318"/>
      <c r="BE8" s="318"/>
      <c r="BF8" s="318"/>
      <c r="BG8" s="318"/>
      <c r="BH8" s="318"/>
      <c r="BI8" s="318"/>
    </row>
    <row r="9" spans="1:61" ht="18.75" x14ac:dyDescent="0.15">
      <c r="A9" s="322">
        <v>43214</v>
      </c>
      <c r="B9" s="331" t="s">
        <v>403</v>
      </c>
      <c r="C9" s="331">
        <v>1550</v>
      </c>
      <c r="D9" s="331">
        <v>1715</v>
      </c>
      <c r="E9" s="332" t="s">
        <v>404</v>
      </c>
      <c r="F9" s="332" t="s">
        <v>405</v>
      </c>
      <c r="G9" s="332" t="s">
        <v>406</v>
      </c>
      <c r="H9" s="332" t="s">
        <v>407</v>
      </c>
      <c r="I9" s="329" t="s">
        <v>538</v>
      </c>
      <c r="J9" s="318"/>
      <c r="K9" s="324" t="s">
        <v>530</v>
      </c>
      <c r="L9" s="321" t="s">
        <v>7</v>
      </c>
      <c r="M9" s="330" t="s">
        <v>95</v>
      </c>
      <c r="N9" s="328" t="s">
        <v>30</v>
      </c>
      <c r="O9" s="321" t="s">
        <v>10</v>
      </c>
      <c r="P9" s="323">
        <v>14</v>
      </c>
      <c r="Q9" s="323">
        <v>0</v>
      </c>
      <c r="R9" s="323">
        <v>14</v>
      </c>
      <c r="S9" s="323"/>
      <c r="T9" s="318"/>
      <c r="U9" s="318"/>
      <c r="V9" s="318"/>
      <c r="W9" s="318"/>
      <c r="X9" s="318"/>
      <c r="Y9" s="318"/>
      <c r="Z9" s="318"/>
      <c r="AA9" s="318"/>
      <c r="AB9" s="318"/>
      <c r="AC9" s="318"/>
      <c r="AD9" s="318"/>
      <c r="AE9" s="318"/>
      <c r="AF9" s="318"/>
      <c r="AG9" s="318"/>
      <c r="AH9" s="318"/>
      <c r="AI9" s="318"/>
      <c r="AJ9" s="318"/>
      <c r="AK9" s="318"/>
      <c r="AL9" s="318"/>
      <c r="AM9" s="318"/>
      <c r="AN9" s="318"/>
      <c r="AO9" s="318"/>
      <c r="AP9" s="318"/>
      <c r="AQ9" s="318"/>
      <c r="AR9" s="318"/>
      <c r="AS9" s="318"/>
      <c r="AT9" s="318"/>
      <c r="AU9" s="318"/>
      <c r="AV9" s="318"/>
      <c r="AW9" s="318"/>
      <c r="AX9" s="318"/>
      <c r="AY9" s="318"/>
      <c r="AZ9" s="318"/>
      <c r="BA9" s="318"/>
      <c r="BB9" s="318"/>
      <c r="BC9" s="318"/>
      <c r="BD9" s="318"/>
      <c r="BE9" s="318"/>
      <c r="BF9" s="318"/>
      <c r="BG9" s="318"/>
      <c r="BH9" s="318"/>
      <c r="BI9" s="3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185A-B895-4C36-ABE0-B04F67DA17ED}">
  <dimension ref="A1:BI7"/>
  <sheetViews>
    <sheetView workbookViewId="0">
      <selection activeCell="I2" sqref="I2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71" customFormat="1" ht="21.75" customHeight="1" x14ac:dyDescent="0.15">
      <c r="A1" s="325" t="s">
        <v>36</v>
      </c>
      <c r="B1" s="325" t="s">
        <v>37</v>
      </c>
      <c r="C1" s="325" t="s">
        <v>38</v>
      </c>
      <c r="D1" s="325" t="s">
        <v>39</v>
      </c>
      <c r="E1" s="325" t="s">
        <v>40</v>
      </c>
      <c r="F1" s="325" t="s">
        <v>41</v>
      </c>
      <c r="G1" s="325" t="s">
        <v>42</v>
      </c>
      <c r="H1" s="325" t="s">
        <v>43</v>
      </c>
      <c r="I1" s="325" t="s">
        <v>226</v>
      </c>
      <c r="J1" s="325" t="s">
        <v>134</v>
      </c>
      <c r="K1" s="326" t="s">
        <v>45</v>
      </c>
      <c r="L1" s="325" t="s">
        <v>46</v>
      </c>
      <c r="M1" s="326" t="s">
        <v>96</v>
      </c>
      <c r="N1" s="326" t="s">
        <v>48</v>
      </c>
      <c r="O1" s="325" t="s">
        <v>49</v>
      </c>
      <c r="P1" s="325" t="s">
        <v>50</v>
      </c>
      <c r="Q1" s="325" t="s">
        <v>51</v>
      </c>
      <c r="R1" s="325" t="s">
        <v>52</v>
      </c>
      <c r="S1" s="327" t="s">
        <v>53</v>
      </c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</row>
    <row r="2" spans="1:61" s="318" customFormat="1" ht="18.75" x14ac:dyDescent="0.15">
      <c r="A2" s="322">
        <v>43215</v>
      </c>
      <c r="B2" s="331" t="s">
        <v>111</v>
      </c>
      <c r="C2" s="331">
        <v>1216</v>
      </c>
      <c r="D2" s="331">
        <v>1400</v>
      </c>
      <c r="E2" s="332" t="s">
        <v>112</v>
      </c>
      <c r="F2" s="332" t="s">
        <v>113</v>
      </c>
      <c r="G2" s="332" t="s">
        <v>103</v>
      </c>
      <c r="H2" s="332" t="s">
        <v>104</v>
      </c>
      <c r="I2" s="312" t="s">
        <v>539</v>
      </c>
      <c r="J2" s="333"/>
      <c r="K2" s="324" t="s">
        <v>540</v>
      </c>
      <c r="L2" s="321" t="str">
        <f t="shared" ref="L2:L7" si="0">IF(A2&lt;&gt;"","武汉威伟机械","------")</f>
        <v>武汉威伟机械</v>
      </c>
      <c r="M2" s="330" t="str">
        <f>VLOOKUP(N2,[1]ch!A:B,2,0)</f>
        <v>鄂ADU616</v>
      </c>
      <c r="N2" s="328" t="s">
        <v>541</v>
      </c>
      <c r="O2" s="321" t="s">
        <v>542</v>
      </c>
      <c r="P2" s="323">
        <v>14</v>
      </c>
      <c r="Q2" s="323">
        <v>0</v>
      </c>
      <c r="R2" s="323">
        <f t="shared" ref="R2:R7" si="1">SUM(P2:Q2)</f>
        <v>14</v>
      </c>
      <c r="S2" s="323"/>
    </row>
    <row r="3" spans="1:61" s="318" customFormat="1" ht="18.75" x14ac:dyDescent="0.15">
      <c r="A3" s="322">
        <v>43215</v>
      </c>
      <c r="B3" s="331" t="s">
        <v>111</v>
      </c>
      <c r="C3" s="331">
        <v>1910</v>
      </c>
      <c r="D3" s="331">
        <v>2048</v>
      </c>
      <c r="E3" s="332" t="s">
        <v>112</v>
      </c>
      <c r="F3" s="332" t="s">
        <v>113</v>
      </c>
      <c r="G3" s="332" t="s">
        <v>103</v>
      </c>
      <c r="H3" s="332" t="s">
        <v>104</v>
      </c>
      <c r="I3" s="312" t="s">
        <v>543</v>
      </c>
      <c r="J3" s="334"/>
      <c r="K3" s="324" t="s">
        <v>544</v>
      </c>
      <c r="L3" s="321" t="str">
        <f t="shared" si="0"/>
        <v>武汉威伟机械</v>
      </c>
      <c r="M3" s="330" t="str">
        <f>VLOOKUP(N3,[1]ch!A:B,2,0)</f>
        <v>鄂ABY256</v>
      </c>
      <c r="N3" s="328" t="s">
        <v>110</v>
      </c>
      <c r="O3" s="321" t="s">
        <v>542</v>
      </c>
      <c r="P3" s="323">
        <v>14</v>
      </c>
      <c r="Q3" s="323">
        <v>0</v>
      </c>
      <c r="R3" s="323">
        <f t="shared" si="1"/>
        <v>14</v>
      </c>
      <c r="S3" s="323"/>
    </row>
    <row r="4" spans="1:61" s="318" customFormat="1" ht="18.75" x14ac:dyDescent="0.15">
      <c r="A4" s="322">
        <v>43215</v>
      </c>
      <c r="B4" s="331" t="s">
        <v>545</v>
      </c>
      <c r="C4" s="331">
        <v>1830</v>
      </c>
      <c r="D4" s="331">
        <v>1957</v>
      </c>
      <c r="E4" s="332" t="s">
        <v>112</v>
      </c>
      <c r="F4" s="332" t="s">
        <v>113</v>
      </c>
      <c r="G4" s="332" t="s">
        <v>103</v>
      </c>
      <c r="H4" s="332" t="s">
        <v>104</v>
      </c>
      <c r="I4" s="312" t="s">
        <v>546</v>
      </c>
      <c r="J4" s="334"/>
      <c r="K4" s="324" t="s">
        <v>547</v>
      </c>
      <c r="L4" s="321" t="str">
        <f t="shared" si="0"/>
        <v>武汉威伟机械</v>
      </c>
      <c r="M4" s="330" t="str">
        <f>VLOOKUP(N4,[1]ch!A:B,2,0)</f>
        <v>鄂ALU291</v>
      </c>
      <c r="N4" s="328" t="s">
        <v>153</v>
      </c>
      <c r="O4" s="321" t="s">
        <v>542</v>
      </c>
      <c r="P4" s="323">
        <v>14</v>
      </c>
      <c r="Q4" s="323">
        <v>0</v>
      </c>
      <c r="R4" s="323">
        <f t="shared" si="1"/>
        <v>14</v>
      </c>
      <c r="S4" s="323" t="s">
        <v>548</v>
      </c>
    </row>
    <row r="5" spans="1:61" s="318" customFormat="1" ht="18.75" x14ac:dyDescent="0.15">
      <c r="A5" s="322">
        <v>43215</v>
      </c>
      <c r="B5" s="331" t="s">
        <v>549</v>
      </c>
      <c r="C5" s="331">
        <v>1800</v>
      </c>
      <c r="D5" s="331">
        <v>1930</v>
      </c>
      <c r="E5" s="332" t="s">
        <v>112</v>
      </c>
      <c r="F5" s="332" t="s">
        <v>113</v>
      </c>
      <c r="G5" s="332" t="s">
        <v>103</v>
      </c>
      <c r="H5" s="332" t="s">
        <v>104</v>
      </c>
      <c r="I5" s="312" t="s">
        <v>550</v>
      </c>
      <c r="J5" s="334"/>
      <c r="K5" s="324" t="s">
        <v>551</v>
      </c>
      <c r="L5" s="321" t="str">
        <f t="shared" si="0"/>
        <v>武汉威伟机械</v>
      </c>
      <c r="M5" s="330" t="str">
        <f>VLOOKUP(N5,[1]ch!A:B,2,0)</f>
        <v>粤BES791</v>
      </c>
      <c r="N5" s="328" t="s">
        <v>240</v>
      </c>
      <c r="O5" s="321" t="s">
        <v>542</v>
      </c>
      <c r="P5" s="323">
        <v>14</v>
      </c>
      <c r="Q5" s="323">
        <v>0</v>
      </c>
      <c r="R5" s="323">
        <f t="shared" si="1"/>
        <v>14</v>
      </c>
      <c r="S5" s="323"/>
    </row>
    <row r="6" spans="1:61" s="318" customFormat="1" ht="18.75" x14ac:dyDescent="0.15">
      <c r="A6" s="322">
        <v>43215</v>
      </c>
      <c r="B6" s="331" t="s">
        <v>545</v>
      </c>
      <c r="C6" s="331">
        <v>1929</v>
      </c>
      <c r="D6" s="331">
        <v>2146</v>
      </c>
      <c r="E6" s="332" t="s">
        <v>112</v>
      </c>
      <c r="F6" s="332" t="s">
        <v>113</v>
      </c>
      <c r="G6" s="332" t="s">
        <v>103</v>
      </c>
      <c r="H6" s="332" t="s">
        <v>104</v>
      </c>
      <c r="I6" s="312" t="s">
        <v>552</v>
      </c>
      <c r="J6" s="334"/>
      <c r="K6" s="324" t="s">
        <v>553</v>
      </c>
      <c r="L6" s="321" t="str">
        <f t="shared" si="0"/>
        <v>武汉威伟机械</v>
      </c>
      <c r="M6" s="330" t="str">
        <f>VLOOKUP(N6,[1]ch!A:B,2,0)</f>
        <v>鄂AZR876</v>
      </c>
      <c r="N6" s="328" t="s">
        <v>436</v>
      </c>
      <c r="O6" s="321" t="s">
        <v>542</v>
      </c>
      <c r="P6" s="323">
        <v>14</v>
      </c>
      <c r="Q6" s="323">
        <v>0</v>
      </c>
      <c r="R6" s="323">
        <f t="shared" si="1"/>
        <v>14</v>
      </c>
      <c r="S6" s="323"/>
    </row>
    <row r="7" spans="1:61" s="318" customFormat="1" ht="18.75" x14ac:dyDescent="0.15">
      <c r="A7" s="322">
        <v>43215</v>
      </c>
      <c r="B7" s="331" t="s">
        <v>545</v>
      </c>
      <c r="C7" s="331">
        <v>1929</v>
      </c>
      <c r="D7" s="331">
        <v>2114</v>
      </c>
      <c r="E7" s="332" t="s">
        <v>112</v>
      </c>
      <c r="F7" s="332" t="s">
        <v>113</v>
      </c>
      <c r="G7" s="332" t="s">
        <v>103</v>
      </c>
      <c r="H7" s="332" t="s">
        <v>104</v>
      </c>
      <c r="I7" s="312" t="s">
        <v>554</v>
      </c>
      <c r="J7" s="335"/>
      <c r="K7" s="324" t="s">
        <v>555</v>
      </c>
      <c r="L7" s="321" t="str">
        <f t="shared" si="0"/>
        <v>武汉威伟机械</v>
      </c>
      <c r="M7" s="330" t="str">
        <f>VLOOKUP(N7,[1]ch!A:B,2,0)</f>
        <v>鄂AZR992</v>
      </c>
      <c r="N7" s="328" t="s">
        <v>176</v>
      </c>
      <c r="O7" s="321" t="s">
        <v>542</v>
      </c>
      <c r="P7" s="323">
        <v>8</v>
      </c>
      <c r="Q7" s="323">
        <v>0</v>
      </c>
      <c r="R7" s="323">
        <f t="shared" si="1"/>
        <v>8</v>
      </c>
      <c r="S7" s="323"/>
    </row>
  </sheetData>
  <phoneticPr fontId="3" type="noConversion"/>
  <conditionalFormatting sqref="J1">
    <cfRule type="duplicateValues" dxfId="3" priority="2"/>
  </conditionalFormatting>
  <conditionalFormatting sqref="I1:I7">
    <cfRule type="duplicateValues" dxfId="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B7EE-D6B1-4A59-8FD4-6BBB79386775}">
  <dimension ref="A1:BI11"/>
  <sheetViews>
    <sheetView tabSelected="1" workbookViewId="0">
      <selection activeCell="G6" sqref="G6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9.62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1.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3" bestFit="1" customWidth="1"/>
  </cols>
  <sheetData>
    <row r="1" spans="1:61" s="71" customFormat="1" ht="21.75" customHeight="1" x14ac:dyDescent="0.15">
      <c r="A1" s="325" t="s">
        <v>36</v>
      </c>
      <c r="B1" s="325" t="s">
        <v>37</v>
      </c>
      <c r="C1" s="325" t="s">
        <v>38</v>
      </c>
      <c r="D1" s="325" t="s">
        <v>39</v>
      </c>
      <c r="E1" s="325" t="s">
        <v>40</v>
      </c>
      <c r="F1" s="325" t="s">
        <v>41</v>
      </c>
      <c r="G1" s="325" t="s">
        <v>42</v>
      </c>
      <c r="H1" s="325" t="s">
        <v>43</v>
      </c>
      <c r="I1" s="325" t="s">
        <v>226</v>
      </c>
      <c r="J1" s="325" t="s">
        <v>134</v>
      </c>
      <c r="K1" s="326" t="s">
        <v>45</v>
      </c>
      <c r="L1" s="325" t="s">
        <v>46</v>
      </c>
      <c r="M1" s="326" t="s">
        <v>96</v>
      </c>
      <c r="N1" s="326" t="s">
        <v>48</v>
      </c>
      <c r="O1" s="325" t="s">
        <v>49</v>
      </c>
      <c r="P1" s="325" t="s">
        <v>50</v>
      </c>
      <c r="Q1" s="325" t="s">
        <v>51</v>
      </c>
      <c r="R1" s="325" t="s">
        <v>52</v>
      </c>
      <c r="S1" s="327" t="s">
        <v>53</v>
      </c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</row>
    <row r="2" spans="1:61" s="318" customFormat="1" ht="18.75" x14ac:dyDescent="0.15">
      <c r="A2" s="322">
        <v>43216</v>
      </c>
      <c r="B2" s="331" t="s">
        <v>556</v>
      </c>
      <c r="C2" s="331">
        <v>1740</v>
      </c>
      <c r="D2" s="331">
        <v>1805</v>
      </c>
      <c r="E2" s="332" t="s">
        <v>557</v>
      </c>
      <c r="F2" s="332" t="s">
        <v>558</v>
      </c>
      <c r="G2" s="332" t="s">
        <v>112</v>
      </c>
      <c r="H2" s="332" t="s">
        <v>98</v>
      </c>
      <c r="I2" s="329" t="s">
        <v>577</v>
      </c>
      <c r="K2" s="324" t="s">
        <v>559</v>
      </c>
      <c r="L2" s="321" t="str">
        <f>IF(A2&lt;&gt;"","武汉威伟机械","------")</f>
        <v>武汉威伟机械</v>
      </c>
      <c r="M2" s="330" t="s">
        <v>74</v>
      </c>
      <c r="N2" s="328" t="s">
        <v>153</v>
      </c>
      <c r="O2" s="321" t="s">
        <v>542</v>
      </c>
      <c r="P2" s="323">
        <v>8</v>
      </c>
      <c r="Q2" s="323">
        <v>0</v>
      </c>
      <c r="R2" s="323">
        <f>SUM(P2:Q2)</f>
        <v>8</v>
      </c>
      <c r="S2" s="323"/>
    </row>
    <row r="3" spans="1:61" s="318" customFormat="1" ht="18.75" x14ac:dyDescent="0.15">
      <c r="A3" s="322">
        <v>43216</v>
      </c>
      <c r="B3" s="331" t="s">
        <v>556</v>
      </c>
      <c r="C3" s="331">
        <v>2228</v>
      </c>
      <c r="D3" s="331">
        <v>2256</v>
      </c>
      <c r="E3" s="332" t="s">
        <v>557</v>
      </c>
      <c r="F3" s="332" t="s">
        <v>558</v>
      </c>
      <c r="G3" s="332" t="s">
        <v>112</v>
      </c>
      <c r="H3" s="332" t="s">
        <v>98</v>
      </c>
      <c r="I3" s="329" t="s">
        <v>578</v>
      </c>
      <c r="K3" s="324" t="s">
        <v>560</v>
      </c>
      <c r="L3" s="321" t="str">
        <f t="shared" ref="L3:L11" si="0">IF(A3&lt;&gt;"","武汉威伟机械","------")</f>
        <v>武汉威伟机械</v>
      </c>
      <c r="M3" s="330" t="s">
        <v>74</v>
      </c>
      <c r="N3" s="328" t="s">
        <v>153</v>
      </c>
      <c r="O3" s="321" t="s">
        <v>542</v>
      </c>
      <c r="P3" s="323">
        <v>7</v>
      </c>
      <c r="Q3" s="323">
        <v>1</v>
      </c>
      <c r="R3" s="323">
        <f>SUM(P3:Q3)</f>
        <v>8</v>
      </c>
      <c r="S3" s="323"/>
    </row>
    <row r="4" spans="1:61" s="318" customFormat="1" ht="18.75" x14ac:dyDescent="0.15">
      <c r="A4" s="322">
        <v>43216</v>
      </c>
      <c r="B4" s="331" t="s">
        <v>173</v>
      </c>
      <c r="C4" s="331">
        <v>1850</v>
      </c>
      <c r="D4" s="331">
        <v>2012</v>
      </c>
      <c r="E4" s="332" t="s">
        <v>112</v>
      </c>
      <c r="F4" s="332" t="s">
        <v>113</v>
      </c>
      <c r="G4" s="332" t="s">
        <v>103</v>
      </c>
      <c r="H4" s="332" t="s">
        <v>104</v>
      </c>
      <c r="I4" s="329" t="s">
        <v>579</v>
      </c>
      <c r="K4" s="324" t="s">
        <v>561</v>
      </c>
      <c r="L4" s="321" t="str">
        <f t="shared" si="0"/>
        <v>武汉威伟机械</v>
      </c>
      <c r="M4" s="330" t="s">
        <v>490</v>
      </c>
      <c r="N4" s="328" t="s">
        <v>541</v>
      </c>
      <c r="O4" s="321" t="s">
        <v>542</v>
      </c>
      <c r="P4" s="323">
        <v>14</v>
      </c>
      <c r="Q4" s="323">
        <v>0</v>
      </c>
      <c r="R4" s="323">
        <f>SUM(P4:Q4)</f>
        <v>14</v>
      </c>
      <c r="S4" s="323"/>
    </row>
    <row r="5" spans="1:61" s="318" customFormat="1" ht="18.75" x14ac:dyDescent="0.15">
      <c r="A5" s="322">
        <v>43216</v>
      </c>
      <c r="B5" s="331" t="s">
        <v>545</v>
      </c>
      <c r="C5" s="331">
        <v>1909</v>
      </c>
      <c r="D5" s="331">
        <v>2110</v>
      </c>
      <c r="E5" s="332" t="s">
        <v>112</v>
      </c>
      <c r="F5" s="332" t="s">
        <v>113</v>
      </c>
      <c r="G5" s="332" t="s">
        <v>103</v>
      </c>
      <c r="H5" s="332" t="s">
        <v>104</v>
      </c>
      <c r="I5" s="329" t="s">
        <v>580</v>
      </c>
      <c r="K5" s="324" t="s">
        <v>562</v>
      </c>
      <c r="L5" s="321" t="str">
        <f t="shared" si="0"/>
        <v>武汉威伟机械</v>
      </c>
      <c r="M5" s="330" t="s">
        <v>86</v>
      </c>
      <c r="N5" s="328" t="s">
        <v>164</v>
      </c>
      <c r="O5" s="321" t="s">
        <v>542</v>
      </c>
      <c r="P5" s="323">
        <v>14</v>
      </c>
      <c r="Q5" s="323">
        <v>1</v>
      </c>
      <c r="R5" s="323">
        <f>SUM(P5:Q5)</f>
        <v>15</v>
      </c>
      <c r="S5" s="323"/>
    </row>
    <row r="6" spans="1:61" s="318" customFormat="1" ht="18.75" x14ac:dyDescent="0.15">
      <c r="A6" s="322">
        <v>43216</v>
      </c>
      <c r="B6" s="331" t="s">
        <v>100</v>
      </c>
      <c r="C6" s="331">
        <v>1835</v>
      </c>
      <c r="D6" s="331">
        <v>2014</v>
      </c>
      <c r="E6" s="332" t="s">
        <v>112</v>
      </c>
      <c r="F6" s="332" t="s">
        <v>113</v>
      </c>
      <c r="G6" s="332" t="s">
        <v>103</v>
      </c>
      <c r="H6" s="332" t="s">
        <v>104</v>
      </c>
      <c r="I6" s="329" t="s">
        <v>581</v>
      </c>
      <c r="K6" s="324" t="s">
        <v>563</v>
      </c>
      <c r="L6" s="321" t="str">
        <f t="shared" si="0"/>
        <v>武汉威伟机械</v>
      </c>
      <c r="M6" s="330" t="s">
        <v>212</v>
      </c>
      <c r="N6" s="328" t="s">
        <v>240</v>
      </c>
      <c r="O6" s="321" t="s">
        <v>542</v>
      </c>
      <c r="P6" s="323">
        <v>14</v>
      </c>
      <c r="Q6" s="323">
        <v>0</v>
      </c>
      <c r="R6" s="323">
        <f>SUM(P6:Q6)</f>
        <v>14</v>
      </c>
      <c r="S6" s="323"/>
    </row>
    <row r="7" spans="1:61" s="318" customFormat="1" ht="18.75" x14ac:dyDescent="0.15">
      <c r="A7" s="322">
        <v>43216</v>
      </c>
      <c r="B7" s="331" t="s">
        <v>173</v>
      </c>
      <c r="C7" s="331">
        <v>1820</v>
      </c>
      <c r="D7" s="331">
        <v>1959</v>
      </c>
      <c r="E7" s="332" t="s">
        <v>112</v>
      </c>
      <c r="F7" s="332" t="s">
        <v>113</v>
      </c>
      <c r="G7" s="332" t="s">
        <v>103</v>
      </c>
      <c r="H7" s="332" t="s">
        <v>104</v>
      </c>
      <c r="I7" s="329" t="s">
        <v>582</v>
      </c>
      <c r="K7" s="324" t="s">
        <v>564</v>
      </c>
      <c r="L7" s="321" t="str">
        <f t="shared" si="0"/>
        <v>武汉威伟机械</v>
      </c>
      <c r="M7" s="330" t="s">
        <v>56</v>
      </c>
      <c r="N7" s="328" t="s">
        <v>142</v>
      </c>
      <c r="O7" s="321" t="s">
        <v>542</v>
      </c>
      <c r="P7" s="323">
        <v>14</v>
      </c>
      <c r="Q7" s="323">
        <v>0</v>
      </c>
      <c r="R7" s="323">
        <f>SUM(P7:Q7)</f>
        <v>14</v>
      </c>
      <c r="S7" s="323"/>
    </row>
    <row r="8" spans="1:61" s="318" customFormat="1" ht="18.75" x14ac:dyDescent="0.15">
      <c r="A8" s="322">
        <v>43216</v>
      </c>
      <c r="B8" s="331" t="s">
        <v>111</v>
      </c>
      <c r="C8" s="331">
        <v>1300</v>
      </c>
      <c r="D8" s="331">
        <v>1435</v>
      </c>
      <c r="E8" s="332" t="s">
        <v>112</v>
      </c>
      <c r="F8" s="332" t="s">
        <v>113</v>
      </c>
      <c r="G8" s="332" t="s">
        <v>103</v>
      </c>
      <c r="H8" s="332" t="s">
        <v>104</v>
      </c>
      <c r="I8" s="329" t="s">
        <v>583</v>
      </c>
      <c r="K8" s="324" t="s">
        <v>565</v>
      </c>
      <c r="L8" s="321" t="str">
        <f t="shared" si="0"/>
        <v>武汉威伟机械</v>
      </c>
      <c r="M8" s="330" t="s">
        <v>83</v>
      </c>
      <c r="N8" s="328" t="s">
        <v>161</v>
      </c>
      <c r="O8" s="321" t="s">
        <v>542</v>
      </c>
      <c r="P8" s="323">
        <v>14</v>
      </c>
      <c r="Q8" s="323">
        <v>0</v>
      </c>
      <c r="R8" s="323">
        <f>SUM(P8:Q8)</f>
        <v>14</v>
      </c>
      <c r="S8" s="323" t="s">
        <v>566</v>
      </c>
    </row>
    <row r="9" spans="1:61" s="318" customFormat="1" ht="18.75" x14ac:dyDescent="0.15">
      <c r="A9" s="322">
        <v>43216</v>
      </c>
      <c r="B9" s="331" t="s">
        <v>111</v>
      </c>
      <c r="C9" s="331">
        <v>1700</v>
      </c>
      <c r="D9" s="331">
        <v>1830</v>
      </c>
      <c r="E9" s="332" t="s">
        <v>112</v>
      </c>
      <c r="F9" s="332" t="s">
        <v>113</v>
      </c>
      <c r="G9" s="332" t="s">
        <v>103</v>
      </c>
      <c r="H9" s="332" t="s">
        <v>104</v>
      </c>
      <c r="I9" s="329" t="s">
        <v>584</v>
      </c>
      <c r="K9" s="324" t="s">
        <v>567</v>
      </c>
      <c r="L9" s="321" t="str">
        <f t="shared" si="0"/>
        <v>武汉威伟机械</v>
      </c>
      <c r="M9" s="330" t="s">
        <v>93</v>
      </c>
      <c r="N9" s="328" t="s">
        <v>568</v>
      </c>
      <c r="O9" s="321" t="s">
        <v>542</v>
      </c>
      <c r="P9" s="323">
        <v>14</v>
      </c>
      <c r="Q9" s="323">
        <v>0</v>
      </c>
      <c r="R9" s="323">
        <f>SUM(P9:Q9)</f>
        <v>14</v>
      </c>
      <c r="S9" s="323" t="s">
        <v>569</v>
      </c>
    </row>
    <row r="10" spans="1:61" s="318" customFormat="1" ht="18.75" x14ac:dyDescent="0.15">
      <c r="A10" s="322">
        <v>43216</v>
      </c>
      <c r="B10" s="331" t="s">
        <v>111</v>
      </c>
      <c r="C10" s="331">
        <v>1540</v>
      </c>
      <c r="D10" s="331">
        <v>1740</v>
      </c>
      <c r="E10" s="332" t="s">
        <v>112</v>
      </c>
      <c r="F10" s="332" t="s">
        <v>113</v>
      </c>
      <c r="G10" s="332" t="s">
        <v>103</v>
      </c>
      <c r="H10" s="332" t="s">
        <v>104</v>
      </c>
      <c r="I10" s="329" t="s">
        <v>585</v>
      </c>
      <c r="K10" s="324" t="s">
        <v>570</v>
      </c>
      <c r="L10" s="321" t="str">
        <f t="shared" si="0"/>
        <v>武汉威伟机械</v>
      </c>
      <c r="M10" s="330" t="s">
        <v>170</v>
      </c>
      <c r="N10" s="328" t="s">
        <v>107</v>
      </c>
      <c r="O10" s="321" t="s">
        <v>542</v>
      </c>
      <c r="P10" s="323">
        <v>14</v>
      </c>
      <c r="Q10" s="323">
        <v>0</v>
      </c>
      <c r="R10" s="323">
        <f>SUM(P10:Q10)</f>
        <v>14</v>
      </c>
      <c r="S10" s="323"/>
    </row>
    <row r="11" spans="1:61" s="318" customFormat="1" ht="18.75" x14ac:dyDescent="0.15">
      <c r="A11" s="322">
        <v>43216</v>
      </c>
      <c r="B11" s="331" t="s">
        <v>571</v>
      </c>
      <c r="C11" s="331">
        <v>1910</v>
      </c>
      <c r="D11" s="331">
        <v>2110</v>
      </c>
      <c r="E11" s="332" t="s">
        <v>572</v>
      </c>
      <c r="F11" s="332" t="s">
        <v>573</v>
      </c>
      <c r="G11" s="332" t="s">
        <v>574</v>
      </c>
      <c r="H11" s="332" t="s">
        <v>575</v>
      </c>
      <c r="I11" s="329" t="s">
        <v>586</v>
      </c>
      <c r="K11" s="324" t="s">
        <v>576</v>
      </c>
      <c r="L11" s="321" t="str">
        <f t="shared" si="0"/>
        <v>武汉威伟机械</v>
      </c>
      <c r="M11" s="330" t="s">
        <v>180</v>
      </c>
      <c r="N11" s="328" t="s">
        <v>176</v>
      </c>
      <c r="O11" s="321" t="s">
        <v>542</v>
      </c>
      <c r="P11" s="323">
        <v>13</v>
      </c>
      <c r="Q11" s="323">
        <v>0</v>
      </c>
      <c r="R11" s="323">
        <f>SUM(P11:Q11)</f>
        <v>13</v>
      </c>
      <c r="S11" s="323"/>
    </row>
  </sheetData>
  <phoneticPr fontId="3" type="noConversion"/>
  <conditionalFormatting sqref="J1">
    <cfRule type="duplicateValues" dxfId="1" priority="2"/>
  </conditionalFormatting>
  <conditionalFormatting sqref="I1:I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7"/>
  <sheetViews>
    <sheetView workbookViewId="0">
      <selection activeCell="M13" sqref="M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 x14ac:dyDescent="0.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 x14ac:dyDescent="0.1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 x14ac:dyDescent="0.1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 x14ac:dyDescent="0.1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 x14ac:dyDescent="0.1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 x14ac:dyDescent="0.1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 x14ac:dyDescent="0.1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"/>
  <sheetViews>
    <sheetView topLeftCell="F1" workbookViewId="0">
      <selection activeCell="N3" sqref="N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 x14ac:dyDescent="0.1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e">
        <f>VLOOKUP(O3,[1]ch!$A$1:$B$31,2,0)</f>
        <v>#N/A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 x14ac:dyDescent="0.1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 x14ac:dyDescent="0.1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60" priority="3"/>
  </conditionalFormatting>
  <conditionalFormatting sqref="I5">
    <cfRule type="duplicateValues" dxfId="59" priority="2"/>
  </conditionalFormatting>
  <conditionalFormatting sqref="K5">
    <cfRule type="duplicateValues" dxfId="58" priority="1"/>
  </conditionalFormatting>
  <conditionalFormatting sqref="I2:I4">
    <cfRule type="duplicateValues" dxfId="57" priority="4"/>
  </conditionalFormatting>
  <conditionalFormatting sqref="K2:K4">
    <cfRule type="duplicateValues" dxfId="56" priority="5"/>
  </conditionalFormatting>
  <conditionalFormatting sqref="I2:I5">
    <cfRule type="duplicateValues" dxfId="55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5"/>
  <sheetViews>
    <sheetView workbookViewId="0">
      <selection activeCell="J1" sqref="J1:J104857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 x14ac:dyDescent="0.1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 x14ac:dyDescent="0.1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 x14ac:dyDescent="0.1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4" priority="3"/>
  </conditionalFormatting>
  <conditionalFormatting sqref="I2:I5">
    <cfRule type="duplicateValues" dxfId="53" priority="2"/>
  </conditionalFormatting>
  <conditionalFormatting sqref="K2:K5">
    <cfRule type="duplicateValues" dxfId="52" priority="1"/>
  </conditionalFormatting>
  <conditionalFormatting sqref="I2:I5">
    <cfRule type="duplicateValues" dxfId="5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"/>
  <sheetViews>
    <sheetView topLeftCell="G1" workbookViewId="0">
      <selection activeCell="N1" sqref="N1:P1048576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 x14ac:dyDescent="0.1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e">
        <f>VLOOKUP(P3,[1]ch!$A$1:$B$32,2,0)</f>
        <v>#N/A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 x14ac:dyDescent="0.1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 x14ac:dyDescent="0.1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50" priority="2"/>
  </conditionalFormatting>
  <conditionalFormatting sqref="I2:J5">
    <cfRule type="duplicateValues" dxfId="49" priority="3"/>
  </conditionalFormatting>
  <conditionalFormatting sqref="L2:L5">
    <cfRule type="duplicateValues" dxfId="48" priority="4"/>
  </conditionalFormatting>
  <conditionalFormatting sqref="I1:L1">
    <cfRule type="duplicateValues" dxfId="47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"/>
  <sheetViews>
    <sheetView topLeftCell="C1" workbookViewId="0">
      <selection activeCell="L2" sqref="A2:XFD6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 x14ac:dyDescent="0.1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 x14ac:dyDescent="0.1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 x14ac:dyDescent="0.1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6" priority="2"/>
  </conditionalFormatting>
  <conditionalFormatting sqref="I2:L6">
    <cfRule type="duplicateValues" dxfId="45" priority="3"/>
  </conditionalFormatting>
  <conditionalFormatting sqref="I2:J6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6"/>
  <sheetViews>
    <sheetView workbookViewId="0">
      <selection activeCell="A2" sqref="A2:XFD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 x14ac:dyDescent="0.1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 x14ac:dyDescent="0.1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 x14ac:dyDescent="0.1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42" priority="1"/>
  </conditionalFormatting>
  <conditionalFormatting sqref="L2:L6">
    <cfRule type="duplicateValues" dxfId="41" priority="2"/>
  </conditionalFormatting>
  <conditionalFormatting sqref="I2:L6">
    <cfRule type="duplicateValues" dxfId="40" priority="3"/>
  </conditionalFormatting>
  <conditionalFormatting sqref="I2:J6">
    <cfRule type="duplicateValues" dxfId="39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5"/>
  <sheetViews>
    <sheetView topLeftCell="F1" workbookViewId="0">
      <selection activeCell="F2" sqref="A2:XFD5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e">
        <f>VLOOKUP(O2,[1]ch!$A$1:$B$32,2,0)</f>
        <v>#N/A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 x14ac:dyDescent="0.1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 x14ac:dyDescent="0.1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 x14ac:dyDescent="0.1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8" priority="2"/>
  </conditionalFormatting>
  <conditionalFormatting sqref="I1:K1">
    <cfRule type="duplicateValues" dxfId="37" priority="52"/>
  </conditionalFormatting>
  <conditionalFormatting sqref="I2:K5">
    <cfRule type="duplicateValues" dxfId="36" priority="53"/>
  </conditionalFormatting>
  <conditionalFormatting sqref="I2:I5">
    <cfRule type="duplicateValues" dxfId="35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汇总明线</vt:lpstr>
      <vt:lpstr>4-19</vt:lpstr>
      <vt:lpstr>4-20</vt:lpstr>
      <vt:lpstr>4-21</vt:lpstr>
      <vt:lpstr>4-22</vt:lpstr>
      <vt:lpstr>4-23</vt:lpstr>
      <vt:lpstr>4-24</vt:lpstr>
      <vt:lpstr>4-25</vt:lpstr>
      <vt:lpstr>4-26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2018-04-02T00:07:19Z</dcterms:created>
  <dcterms:modified xsi:type="dcterms:W3CDTF">2018-04-27T00:25:16Z</dcterms:modified>
</cp:coreProperties>
</file>