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5600" windowHeight="8055" tabRatio="647" firstSheet="10" activeTab="17"/>
  </bookViews>
  <sheets>
    <sheet name="4-1" sheetId="1" r:id="rId1"/>
    <sheet name="4-2" sheetId="2" r:id="rId2"/>
    <sheet name="4-3" sheetId="5" r:id="rId3"/>
    <sheet name="4-4" sheetId="6" r:id="rId4"/>
    <sheet name="4-5" sheetId="9" r:id="rId5"/>
    <sheet name="4-6" sheetId="10" r:id="rId6"/>
    <sheet name="4-7" sheetId="11" r:id="rId7"/>
    <sheet name="4-8" sheetId="12" r:id="rId8"/>
    <sheet name="4-9" sheetId="14" r:id="rId9"/>
    <sheet name="4-10" sheetId="15" r:id="rId10"/>
    <sheet name="4-11" sheetId="16" r:id="rId11"/>
    <sheet name="4-12" sheetId="17" r:id="rId12"/>
    <sheet name="4-13" sheetId="18" r:id="rId13"/>
    <sheet name="4-14" sheetId="19" r:id="rId14"/>
    <sheet name="4-15" sheetId="20" r:id="rId15"/>
    <sheet name="4-16" sheetId="22" r:id="rId16"/>
    <sheet name="4-17" sheetId="23" r:id="rId17"/>
    <sheet name="4-18" sheetId="24" r:id="rId18"/>
    <sheet name="ch" sheetId="4" r:id="rId19"/>
    <sheet name="分析" sheetId="13" r:id="rId20"/>
    <sheet name="汇总明线" sheetId="7" r:id="rId21"/>
  </sheets>
  <definedNames>
    <definedName name="_xlnm._FilterDatabase" localSheetId="0" hidden="1">'4-1'!$L$1:$L$109</definedName>
    <definedName name="_xlnm._FilterDatabase" localSheetId="9" hidden="1">'4-10'!$A$1:$V$28</definedName>
    <definedName name="_xlnm._FilterDatabase" localSheetId="10" hidden="1">'4-11'!$A$1:$V$31</definedName>
    <definedName name="_xlnm._FilterDatabase" localSheetId="11" hidden="1">'4-12'!$A$1:$V$33</definedName>
    <definedName name="_xlnm._FilterDatabase" localSheetId="12" hidden="1">'4-13'!$A$1:$U$36</definedName>
    <definedName name="_xlnm._FilterDatabase" localSheetId="13" hidden="1">'4-14'!$A$1:$U$29</definedName>
    <definedName name="_xlnm._FilterDatabase" localSheetId="14" hidden="1">'4-15'!$A$1:$U$28</definedName>
    <definedName name="_xlnm._FilterDatabase" localSheetId="15" hidden="1">'4-16'!$A$1:$U$29</definedName>
    <definedName name="_xlnm._FilterDatabase" localSheetId="16" hidden="1">'4-17'!$A$1:$U$39</definedName>
    <definedName name="_xlnm._FilterDatabase" localSheetId="17" hidden="1">'4-18'!$A$1:$U$18</definedName>
    <definedName name="_xlnm._FilterDatabase" localSheetId="1" hidden="1">'4-2'!$A$2:$T$84</definedName>
    <definedName name="_xlnm._FilterDatabase" localSheetId="2" hidden="1">'4-3'!$A$2:$T$42</definedName>
    <definedName name="_xlnm._FilterDatabase" localSheetId="3" hidden="1">'4-4'!$A$2:$T$64</definedName>
    <definedName name="_xlnm._FilterDatabase" localSheetId="4" hidden="1">'4-5'!$A$1:$U$34</definedName>
    <definedName name="_xlnm._FilterDatabase" localSheetId="5" hidden="1">'4-6'!$A$1:$U$31</definedName>
    <definedName name="_xlnm._FilterDatabase" localSheetId="6" hidden="1">'4-7'!$A$1:$U$58</definedName>
    <definedName name="_xlnm._FilterDatabase" localSheetId="7" hidden="1">'4-8'!$A$1:$U$40</definedName>
    <definedName name="_xlnm._FilterDatabase" localSheetId="8" hidden="1">'4-9'!$A$1:$U$25</definedName>
  </definedNames>
  <calcPr calcId="125725"/>
  <pivotCaches>
    <pivotCache cacheId="0" r:id="rId22"/>
  </pivotCaches>
</workbook>
</file>

<file path=xl/calcChain.xml><?xml version="1.0" encoding="utf-8"?>
<calcChain xmlns="http://schemas.openxmlformats.org/spreadsheetml/2006/main">
  <c r="U8" i="24"/>
  <c r="M8"/>
  <c r="N8"/>
  <c r="Q8"/>
  <c r="T8"/>
  <c r="U18"/>
  <c r="T18"/>
  <c r="Q18"/>
  <c r="M18"/>
  <c r="U17"/>
  <c r="T17"/>
  <c r="Q17"/>
  <c r="M17"/>
  <c r="M16"/>
  <c r="N16"/>
  <c r="Q16"/>
  <c r="T16"/>
  <c r="U16"/>
  <c r="M15"/>
  <c r="N15"/>
  <c r="Q15"/>
  <c r="T15"/>
  <c r="U15"/>
  <c r="M14"/>
  <c r="N14"/>
  <c r="Q14"/>
  <c r="T14"/>
  <c r="U14"/>
  <c r="U11"/>
  <c r="U12"/>
  <c r="U13"/>
  <c r="T12"/>
  <c r="T13"/>
  <c r="M13"/>
  <c r="N13"/>
  <c r="Q13"/>
  <c r="Q12"/>
  <c r="N12"/>
  <c r="M12"/>
  <c r="M11"/>
  <c r="N11"/>
  <c r="Q11"/>
  <c r="T11"/>
  <c r="M10"/>
  <c r="N10"/>
  <c r="Q10"/>
  <c r="T10"/>
  <c r="U10"/>
  <c r="U9"/>
  <c r="T9"/>
  <c r="Q9"/>
  <c r="N9"/>
  <c r="M9"/>
  <c r="M7"/>
  <c r="N7"/>
  <c r="Q7"/>
  <c r="T7"/>
  <c r="M6"/>
  <c r="N6"/>
  <c r="Q6"/>
  <c r="T6"/>
  <c r="M5"/>
  <c r="N5"/>
  <c r="Q5"/>
  <c r="T5"/>
  <c r="U4"/>
  <c r="T4"/>
  <c r="Q4"/>
  <c r="N4"/>
  <c r="M4"/>
  <c r="U3"/>
  <c r="M3"/>
  <c r="N3"/>
  <c r="Q3"/>
  <c r="T3"/>
  <c r="T2"/>
  <c r="N2"/>
  <c r="M2"/>
  <c r="Q2"/>
  <c r="M31" i="23"/>
  <c r="Q31"/>
  <c r="T31"/>
  <c r="U31"/>
  <c r="N11"/>
  <c r="M39"/>
  <c r="N39"/>
  <c r="Q39"/>
  <c r="T39"/>
  <c r="U39"/>
  <c r="U38"/>
  <c r="T38"/>
  <c r="N38"/>
  <c r="Q38"/>
  <c r="M38"/>
  <c r="M37"/>
  <c r="N37"/>
  <c r="Q37"/>
  <c r="T37"/>
  <c r="U37"/>
  <c r="M36"/>
  <c r="N36"/>
  <c r="Q36"/>
  <c r="T36"/>
  <c r="U36"/>
  <c r="M35"/>
  <c r="N35"/>
  <c r="Q35"/>
  <c r="T35"/>
  <c r="U35"/>
  <c r="U34"/>
  <c r="T34"/>
  <c r="Q34"/>
  <c r="N34"/>
  <c r="M34"/>
  <c r="U33"/>
  <c r="T33"/>
  <c r="Q33"/>
  <c r="M33"/>
  <c r="U32"/>
  <c r="T32"/>
  <c r="Q32"/>
  <c r="M32"/>
  <c r="Q10"/>
  <c r="M10"/>
  <c r="M11"/>
  <c r="Q11"/>
  <c r="U11"/>
  <c r="M30"/>
  <c r="Q30"/>
  <c r="T30"/>
  <c r="U30"/>
  <c r="M29"/>
  <c r="Q29"/>
  <c r="T29"/>
  <c r="U29"/>
  <c r="M28"/>
  <c r="Q28"/>
  <c r="T28"/>
  <c r="U28"/>
  <c r="M27"/>
  <c r="Q27"/>
  <c r="T27"/>
  <c r="U27"/>
  <c r="M26"/>
  <c r="Q26"/>
  <c r="T26"/>
  <c r="U26"/>
  <c r="U25"/>
  <c r="T16"/>
  <c r="T17"/>
  <c r="T18"/>
  <c r="T19"/>
  <c r="T20"/>
  <c r="T21"/>
  <c r="T22"/>
  <c r="T23"/>
  <c r="T24"/>
  <c r="T25"/>
  <c r="T15"/>
  <c r="T14"/>
  <c r="Q25"/>
  <c r="M25"/>
  <c r="U7"/>
  <c r="Q7"/>
  <c r="M7"/>
  <c r="Q17"/>
  <c r="M17"/>
  <c r="U17"/>
  <c r="U8"/>
  <c r="Q8"/>
  <c r="M8"/>
  <c r="U16"/>
  <c r="Q16"/>
  <c r="M16"/>
  <c r="U9"/>
  <c r="Q9"/>
  <c r="M9"/>
  <c r="U15"/>
  <c r="Q15"/>
  <c r="M15"/>
  <c r="U14"/>
  <c r="Q14"/>
  <c r="M14"/>
  <c r="U24"/>
  <c r="Q24"/>
  <c r="M24"/>
  <c r="U23"/>
  <c r="Q23"/>
  <c r="M23"/>
  <c r="U22"/>
  <c r="Q22"/>
  <c r="M22"/>
  <c r="U21"/>
  <c r="Q21"/>
  <c r="M21"/>
  <c r="U20"/>
  <c r="Q20"/>
  <c r="M20"/>
  <c r="U19"/>
  <c r="Q19"/>
  <c r="M19"/>
  <c r="U13"/>
  <c r="Q13"/>
  <c r="M13"/>
  <c r="U18"/>
  <c r="Q18"/>
  <c r="M18"/>
  <c r="M5"/>
  <c r="N5"/>
  <c r="Q5"/>
  <c r="U5"/>
  <c r="M4"/>
  <c r="N4"/>
  <c r="Q4"/>
  <c r="U4"/>
  <c r="U6"/>
  <c r="T6"/>
  <c r="Q6"/>
  <c r="N6"/>
  <c r="M6"/>
  <c r="U12"/>
  <c r="T12"/>
  <c r="Q12"/>
  <c r="N12"/>
  <c r="M12"/>
  <c r="M3"/>
  <c r="N3"/>
  <c r="Q3"/>
  <c r="U3"/>
  <c r="N2"/>
  <c r="M2"/>
  <c r="Q2"/>
  <c r="U2"/>
  <c r="U29" i="22"/>
  <c r="T29"/>
  <c r="Q29"/>
  <c r="M29"/>
  <c r="U28"/>
  <c r="T28"/>
  <c r="Q28"/>
  <c r="M28"/>
  <c r="U27"/>
  <c r="T27"/>
  <c r="Q27"/>
  <c r="N27"/>
  <c r="M27"/>
  <c r="U26"/>
  <c r="T26"/>
  <c r="Q26"/>
  <c r="N26"/>
  <c r="M26"/>
  <c r="M25"/>
  <c r="N25"/>
  <c r="Q25"/>
  <c r="U25"/>
  <c r="M24"/>
  <c r="N24"/>
  <c r="Q24"/>
  <c r="T24"/>
  <c r="U24"/>
  <c r="M23"/>
  <c r="N23"/>
  <c r="Q23"/>
  <c r="T23"/>
  <c r="U23"/>
  <c r="T22"/>
  <c r="M22"/>
  <c r="N22"/>
  <c r="Q22"/>
  <c r="U22"/>
  <c r="M21"/>
  <c r="N21"/>
  <c r="Q21"/>
  <c r="U21"/>
  <c r="M20"/>
  <c r="N20"/>
  <c r="Q20"/>
  <c r="T20"/>
  <c r="U20"/>
  <c r="M19"/>
  <c r="N19"/>
  <c r="Q19"/>
  <c r="T19"/>
  <c r="U19"/>
  <c r="M18"/>
  <c r="N18"/>
  <c r="Q18"/>
  <c r="T18"/>
  <c r="U18"/>
  <c r="M17"/>
  <c r="N17"/>
  <c r="Q17"/>
  <c r="T17"/>
  <c r="U17"/>
  <c r="M16"/>
  <c r="N16"/>
  <c r="Q16"/>
  <c r="T16"/>
  <c r="U16"/>
  <c r="M15"/>
  <c r="N15"/>
  <c r="Q15"/>
  <c r="T15"/>
  <c r="U15"/>
  <c r="M14"/>
  <c r="N14"/>
  <c r="Q14"/>
  <c r="T14"/>
  <c r="U14"/>
  <c r="M13"/>
  <c r="N13"/>
  <c r="Q13"/>
  <c r="T13"/>
  <c r="U13"/>
  <c r="U12"/>
  <c r="T12"/>
  <c r="Q12"/>
  <c r="N12"/>
  <c r="M12"/>
  <c r="U5"/>
  <c r="T5"/>
  <c r="Q5"/>
  <c r="M5"/>
  <c r="U9"/>
  <c r="Q9"/>
  <c r="N9"/>
  <c r="M9"/>
  <c r="U8"/>
  <c r="Q8"/>
  <c r="N8"/>
  <c r="M8"/>
  <c r="U4"/>
  <c r="Q4"/>
  <c r="M4"/>
  <c r="U3"/>
  <c r="T3"/>
  <c r="Q3"/>
  <c r="M3"/>
  <c r="U11"/>
  <c r="T11"/>
  <c r="Q11"/>
  <c r="N11"/>
  <c r="M11"/>
  <c r="U10"/>
  <c r="T10"/>
  <c r="Q10"/>
  <c r="N10"/>
  <c r="M10"/>
  <c r="U2"/>
  <c r="Q2"/>
  <c r="N2"/>
  <c r="M2"/>
  <c r="U7"/>
  <c r="T7"/>
  <c r="Q7"/>
  <c r="N7"/>
  <c r="M7"/>
  <c r="U6"/>
  <c r="T6"/>
  <c r="Q6"/>
  <c r="N6"/>
  <c r="M6"/>
  <c r="M17" i="20"/>
  <c r="N17"/>
  <c r="Q17"/>
  <c r="T17"/>
  <c r="U17"/>
  <c r="M28"/>
  <c r="N28"/>
  <c r="Q28"/>
  <c r="T28"/>
  <c r="U28"/>
  <c r="M27"/>
  <c r="N27"/>
  <c r="Q27"/>
  <c r="T27"/>
  <c r="U27"/>
  <c r="M26"/>
  <c r="N26"/>
  <c r="Q26"/>
  <c r="T26"/>
  <c r="U26"/>
  <c r="M25"/>
  <c r="N25"/>
  <c r="Q25"/>
  <c r="T25"/>
  <c r="U25"/>
  <c r="M24"/>
  <c r="N24"/>
  <c r="Q24"/>
  <c r="T24"/>
  <c r="U24"/>
  <c r="M19"/>
  <c r="N19"/>
  <c r="Q19"/>
  <c r="T19"/>
  <c r="U19"/>
  <c r="M18"/>
  <c r="N18"/>
  <c r="Q18"/>
  <c r="T18"/>
  <c r="U18"/>
  <c r="T23"/>
  <c r="U23"/>
  <c r="Q23"/>
  <c r="N23"/>
  <c r="M23"/>
  <c r="M22"/>
  <c r="N22"/>
  <c r="Q22"/>
  <c r="T22"/>
  <c r="U22"/>
  <c r="M6"/>
  <c r="N6"/>
  <c r="Q6"/>
  <c r="U6"/>
  <c r="M21"/>
  <c r="N21"/>
  <c r="Q21"/>
  <c r="T21"/>
  <c r="U21"/>
  <c r="U5"/>
  <c r="T5"/>
  <c r="Q5"/>
  <c r="N5"/>
  <c r="M5"/>
  <c r="M20"/>
  <c r="N20"/>
  <c r="Q20"/>
  <c r="T20"/>
  <c r="U20"/>
  <c r="M16"/>
  <c r="N16"/>
  <c r="Q16"/>
  <c r="T16"/>
  <c r="U16"/>
  <c r="M15"/>
  <c r="N15"/>
  <c r="Q15"/>
  <c r="T15"/>
  <c r="U15"/>
  <c r="M14"/>
  <c r="N14"/>
  <c r="Q14"/>
  <c r="T14"/>
  <c r="U14"/>
  <c r="M13"/>
  <c r="N13"/>
  <c r="Q13"/>
  <c r="T13"/>
  <c r="U13"/>
  <c r="M12"/>
  <c r="N12"/>
  <c r="Q12"/>
  <c r="T12"/>
  <c r="U12"/>
  <c r="M11"/>
  <c r="N11"/>
  <c r="Q11"/>
  <c r="T11"/>
  <c r="U11"/>
  <c r="M10"/>
  <c r="N10"/>
  <c r="Q10"/>
  <c r="T10"/>
  <c r="U10"/>
  <c r="M9"/>
  <c r="N9"/>
  <c r="Q9"/>
  <c r="T9"/>
  <c r="U9"/>
  <c r="M8"/>
  <c r="N8"/>
  <c r="Q8"/>
  <c r="T8"/>
  <c r="U8"/>
  <c r="U7"/>
  <c r="T7"/>
  <c r="Q7"/>
  <c r="N7"/>
  <c r="M7"/>
  <c r="M4"/>
  <c r="N4"/>
  <c r="Q4"/>
  <c r="U4"/>
  <c r="M3"/>
  <c r="N3"/>
  <c r="Q3"/>
  <c r="T3"/>
  <c r="U3"/>
  <c r="T2"/>
  <c r="N2"/>
  <c r="M2"/>
  <c r="Q2"/>
  <c r="U2"/>
  <c r="M29" i="19"/>
  <c r="N29"/>
  <c r="Q29"/>
  <c r="T29"/>
  <c r="U29"/>
  <c r="M28"/>
  <c r="N28"/>
  <c r="Q28"/>
  <c r="T28"/>
  <c r="U28"/>
  <c r="M27"/>
  <c r="N27"/>
  <c r="Q27"/>
  <c r="T27"/>
  <c r="U27"/>
  <c r="M26"/>
  <c r="N26"/>
  <c r="Q26"/>
  <c r="T26"/>
  <c r="U26"/>
  <c r="M25"/>
  <c r="N25"/>
  <c r="Q25"/>
  <c r="T25"/>
  <c r="U25"/>
  <c r="U24"/>
  <c r="U23"/>
  <c r="M24"/>
  <c r="N24"/>
  <c r="Q24"/>
  <c r="T24"/>
  <c r="T23"/>
  <c r="Q23"/>
  <c r="N23"/>
  <c r="M23"/>
  <c r="M22"/>
  <c r="N22"/>
  <c r="Q22"/>
  <c r="T22"/>
  <c r="U22"/>
  <c r="M21"/>
  <c r="N21"/>
  <c r="Q21"/>
  <c r="T21"/>
  <c r="U21"/>
  <c r="M20"/>
  <c r="N20"/>
  <c r="Q20"/>
  <c r="T20"/>
  <c r="U20"/>
  <c r="M19"/>
  <c r="N19"/>
  <c r="Q19"/>
  <c r="T19"/>
  <c r="U19"/>
  <c r="M18"/>
  <c r="N18"/>
  <c r="Q18"/>
  <c r="T18"/>
  <c r="U18"/>
  <c r="M17"/>
  <c r="N17"/>
  <c r="Q17"/>
  <c r="T17"/>
  <c r="U17"/>
  <c r="U16"/>
  <c r="T16"/>
  <c r="Q16"/>
  <c r="N16"/>
  <c r="M16"/>
  <c r="U5"/>
  <c r="T5"/>
  <c r="Q5"/>
  <c r="N5"/>
  <c r="M5"/>
  <c r="U13"/>
  <c r="T13"/>
  <c r="Q13"/>
  <c r="N13"/>
  <c r="M13"/>
  <c r="T12"/>
  <c r="M12"/>
  <c r="N12"/>
  <c r="Q12"/>
  <c r="U12"/>
  <c r="M11"/>
  <c r="N11"/>
  <c r="Q11"/>
  <c r="U11"/>
  <c r="M10"/>
  <c r="N10"/>
  <c r="Q10"/>
  <c r="T10"/>
  <c r="U10"/>
  <c r="M9"/>
  <c r="N9"/>
  <c r="Q9"/>
  <c r="T9"/>
  <c r="U9"/>
  <c r="U8"/>
  <c r="T8"/>
  <c r="Q8"/>
  <c r="N8"/>
  <c r="M8"/>
  <c r="U7"/>
  <c r="T7"/>
  <c r="Q7"/>
  <c r="N7"/>
  <c r="M7"/>
  <c r="M4"/>
  <c r="N4"/>
  <c r="Q4"/>
  <c r="T4"/>
  <c r="U4"/>
  <c r="M3"/>
  <c r="N3"/>
  <c r="Q3"/>
  <c r="T3"/>
  <c r="U3"/>
  <c r="M2"/>
  <c r="N2"/>
  <c r="Q2"/>
  <c r="T2"/>
  <c r="U2"/>
  <c r="U6"/>
  <c r="T6"/>
  <c r="Q6"/>
  <c r="N6"/>
  <c r="M6"/>
  <c r="U15"/>
  <c r="T15"/>
  <c r="Q15"/>
  <c r="N15"/>
  <c r="M15"/>
  <c r="T14"/>
  <c r="N14"/>
  <c r="M14"/>
  <c r="Q14"/>
  <c r="U14"/>
  <c r="U36" i="18"/>
  <c r="T36"/>
  <c r="Q36"/>
  <c r="N36"/>
  <c r="M36"/>
  <c r="M14"/>
  <c r="N14"/>
  <c r="Q14"/>
  <c r="T14"/>
  <c r="U14"/>
  <c r="M13"/>
  <c r="N13"/>
  <c r="Q13"/>
  <c r="T13"/>
  <c r="U13"/>
  <c r="M35"/>
  <c r="N35"/>
  <c r="Q35"/>
  <c r="T35"/>
  <c r="U35"/>
  <c r="M34"/>
  <c r="N34"/>
  <c r="Q34"/>
  <c r="T34"/>
  <c r="U34"/>
  <c r="M33"/>
  <c r="N33"/>
  <c r="Q33"/>
  <c r="T33"/>
  <c r="U33"/>
  <c r="M32"/>
  <c r="N32"/>
  <c r="Q32"/>
  <c r="T32"/>
  <c r="U32"/>
  <c r="M22"/>
  <c r="N22"/>
  <c r="Q22"/>
  <c r="T22"/>
  <c r="U22"/>
  <c r="M21"/>
  <c r="N21"/>
  <c r="Q21"/>
  <c r="T21"/>
  <c r="U21"/>
  <c r="M20"/>
  <c r="N20"/>
  <c r="Q20"/>
  <c r="T20"/>
  <c r="U20"/>
  <c r="M19"/>
  <c r="N19"/>
  <c r="Q19"/>
  <c r="T19"/>
  <c r="U19"/>
  <c r="M18"/>
  <c r="N18"/>
  <c r="Q18"/>
  <c r="T18"/>
  <c r="U18"/>
  <c r="M17"/>
  <c r="N17"/>
  <c r="Q17"/>
  <c r="T17"/>
  <c r="U17"/>
  <c r="U16"/>
  <c r="T16"/>
  <c r="U15"/>
  <c r="T15"/>
  <c r="Q16"/>
  <c r="N16"/>
  <c r="M16"/>
  <c r="Q15"/>
  <c r="N15"/>
  <c r="M15"/>
  <c r="M31" l="1"/>
  <c r="N31"/>
  <c r="Q31"/>
  <c r="T31"/>
  <c r="U31"/>
  <c r="M27"/>
  <c r="N27"/>
  <c r="Q27"/>
  <c r="T27"/>
  <c r="U27"/>
  <c r="U26"/>
  <c r="T26"/>
  <c r="Q26"/>
  <c r="N26"/>
  <c r="M26"/>
  <c r="U30" l="1"/>
  <c r="T30"/>
  <c r="Q30"/>
  <c r="N30"/>
  <c r="M30"/>
  <c r="U29"/>
  <c r="T29"/>
  <c r="Q29"/>
  <c r="N29"/>
  <c r="M29"/>
  <c r="U25"/>
  <c r="T25"/>
  <c r="Q25"/>
  <c r="N25"/>
  <c r="M25"/>
  <c r="U24"/>
  <c r="T24"/>
  <c r="Q24"/>
  <c r="N24"/>
  <c r="U23"/>
  <c r="T23"/>
  <c r="Q23"/>
  <c r="N23"/>
  <c r="M23"/>
  <c r="M24"/>
  <c r="M5"/>
  <c r="N5"/>
  <c r="Q5"/>
  <c r="T5"/>
  <c r="U5"/>
  <c r="M4"/>
  <c r="N4"/>
  <c r="Q4"/>
  <c r="T4"/>
  <c r="U4"/>
  <c r="M3"/>
  <c r="N3"/>
  <c r="Q3"/>
  <c r="T3"/>
  <c r="U3"/>
  <c r="U28"/>
  <c r="T28"/>
  <c r="Q28"/>
  <c r="N28"/>
  <c r="M28"/>
  <c r="U2"/>
  <c r="T2"/>
  <c r="Q2"/>
  <c r="N2"/>
  <c r="M2"/>
  <c r="M12"/>
  <c r="N12"/>
  <c r="Q12"/>
  <c r="T12"/>
  <c r="U12"/>
  <c r="M11"/>
  <c r="N11"/>
  <c r="Q11"/>
  <c r="T11"/>
  <c r="U11"/>
  <c r="M10"/>
  <c r="N10"/>
  <c r="Q10"/>
  <c r="T10"/>
  <c r="U10"/>
  <c r="M9"/>
  <c r="N9"/>
  <c r="Q9"/>
  <c r="T9"/>
  <c r="U9"/>
  <c r="M8"/>
  <c r="N8"/>
  <c r="Q8"/>
  <c r="T8"/>
  <c r="U8"/>
  <c r="U7"/>
  <c r="T7"/>
  <c r="Q7"/>
  <c r="N7"/>
  <c r="M7"/>
  <c r="T6"/>
  <c r="N6"/>
  <c r="M6"/>
  <c r="Q6"/>
  <c r="U6"/>
  <c r="N31" i="17" l="1"/>
  <c r="O31"/>
  <c r="R31"/>
  <c r="U31"/>
  <c r="V31"/>
  <c r="N32"/>
  <c r="O32"/>
  <c r="R32"/>
  <c r="U32"/>
  <c r="V32"/>
  <c r="V33"/>
  <c r="U33"/>
  <c r="U21"/>
  <c r="R33"/>
  <c r="O33"/>
  <c r="N33"/>
  <c r="N30"/>
  <c r="O30"/>
  <c r="R30"/>
  <c r="U30"/>
  <c r="V30"/>
  <c r="N29"/>
  <c r="O29"/>
  <c r="R29"/>
  <c r="U29"/>
  <c r="V29"/>
  <c r="N28"/>
  <c r="O28"/>
  <c r="R28"/>
  <c r="U28"/>
  <c r="V28"/>
  <c r="N27"/>
  <c r="O27"/>
  <c r="R27"/>
  <c r="U27"/>
  <c r="V27"/>
  <c r="N26"/>
  <c r="O26"/>
  <c r="R26"/>
  <c r="U26"/>
  <c r="V26"/>
  <c r="N25"/>
  <c r="O25"/>
  <c r="R25"/>
  <c r="U25"/>
  <c r="V25"/>
  <c r="N24"/>
  <c r="O24"/>
  <c r="R24"/>
  <c r="U24"/>
  <c r="V24"/>
  <c r="V23"/>
  <c r="U23"/>
  <c r="R23"/>
  <c r="O23"/>
  <c r="N23"/>
  <c r="V21"/>
  <c r="V22"/>
  <c r="U22"/>
  <c r="R22"/>
  <c r="O22"/>
  <c r="N22"/>
  <c r="O21" l="1"/>
  <c r="R21"/>
  <c r="N21"/>
  <c r="V20"/>
  <c r="U20"/>
  <c r="R20"/>
  <c r="O20"/>
  <c r="N20"/>
  <c r="N19"/>
  <c r="O19"/>
  <c r="R19"/>
  <c r="U19"/>
  <c r="V19"/>
  <c r="V18"/>
  <c r="U18"/>
  <c r="R18"/>
  <c r="O18"/>
  <c r="N18"/>
  <c r="U16"/>
  <c r="V16"/>
  <c r="U17"/>
  <c r="V17"/>
  <c r="R16"/>
  <c r="R17"/>
  <c r="O16"/>
  <c r="O17"/>
  <c r="N16"/>
  <c r="N17"/>
  <c r="N5"/>
  <c r="O5"/>
  <c r="R5"/>
  <c r="U5"/>
  <c r="V5"/>
  <c r="V15"/>
  <c r="U15"/>
  <c r="R15"/>
  <c r="O15"/>
  <c r="N15"/>
  <c r="V14"/>
  <c r="U14"/>
  <c r="N14"/>
  <c r="O14"/>
  <c r="R14"/>
  <c r="U10"/>
  <c r="V10"/>
  <c r="U11"/>
  <c r="V11"/>
  <c r="U12"/>
  <c r="V12"/>
  <c r="U13"/>
  <c r="V13"/>
  <c r="N10"/>
  <c r="O10"/>
  <c r="R10"/>
  <c r="N11"/>
  <c r="O11"/>
  <c r="R11"/>
  <c r="N12"/>
  <c r="O12"/>
  <c r="R12"/>
  <c r="N13"/>
  <c r="O13"/>
  <c r="R13"/>
  <c r="N9"/>
  <c r="O9"/>
  <c r="R9"/>
  <c r="U9"/>
  <c r="V9"/>
  <c r="N8"/>
  <c r="O8"/>
  <c r="R8"/>
  <c r="U8"/>
  <c r="V8"/>
  <c r="N7"/>
  <c r="O7"/>
  <c r="R7"/>
  <c r="U7"/>
  <c r="V7"/>
  <c r="V6"/>
  <c r="U6"/>
  <c r="R6"/>
  <c r="N6"/>
  <c r="O6"/>
  <c r="N4"/>
  <c r="O4"/>
  <c r="R4"/>
  <c r="U4"/>
  <c r="V4"/>
  <c r="V3"/>
  <c r="U3"/>
  <c r="N3"/>
  <c r="O3"/>
  <c r="R3"/>
  <c r="U2"/>
  <c r="O2"/>
  <c r="N2"/>
  <c r="R2"/>
  <c r="V2"/>
  <c r="N30" i="16"/>
  <c r="O30"/>
  <c r="R30"/>
  <c r="U30"/>
  <c r="V30"/>
  <c r="N29"/>
  <c r="O29"/>
  <c r="R29"/>
  <c r="U29"/>
  <c r="V29"/>
  <c r="N28"/>
  <c r="O28"/>
  <c r="R28"/>
  <c r="U28"/>
  <c r="V28"/>
  <c r="N27"/>
  <c r="O27"/>
  <c r="R27"/>
  <c r="U27"/>
  <c r="V27"/>
  <c r="N26"/>
  <c r="O26"/>
  <c r="R26"/>
  <c r="U26"/>
  <c r="V26"/>
  <c r="N25"/>
  <c r="O25"/>
  <c r="R25"/>
  <c r="U25"/>
  <c r="V25"/>
  <c r="N24"/>
  <c r="O24"/>
  <c r="R24"/>
  <c r="U24"/>
  <c r="V24"/>
  <c r="N23"/>
  <c r="O23"/>
  <c r="R23"/>
  <c r="U23"/>
  <c r="V23"/>
  <c r="N22"/>
  <c r="O22"/>
  <c r="R22"/>
  <c r="U22"/>
  <c r="V22"/>
  <c r="V21"/>
  <c r="U21"/>
  <c r="R21"/>
  <c r="O21"/>
  <c r="N21"/>
  <c r="N20"/>
  <c r="O20"/>
  <c r="R20"/>
  <c r="U20"/>
  <c r="V20"/>
  <c r="N19"/>
  <c r="O19"/>
  <c r="R19"/>
  <c r="U19"/>
  <c r="V19"/>
  <c r="V18"/>
  <c r="U18"/>
  <c r="R18"/>
  <c r="N18"/>
  <c r="O18"/>
  <c r="V17"/>
  <c r="U17"/>
  <c r="R17"/>
  <c r="O17"/>
  <c r="N17"/>
  <c r="N5"/>
  <c r="O5"/>
  <c r="R5"/>
  <c r="U5"/>
  <c r="V5"/>
  <c r="V6"/>
  <c r="U6"/>
  <c r="R6"/>
  <c r="O6"/>
  <c r="N6"/>
  <c r="N4"/>
  <c r="O4"/>
  <c r="R4"/>
  <c r="U4"/>
  <c r="V4"/>
  <c r="N16"/>
  <c r="O16"/>
  <c r="R16"/>
  <c r="U16"/>
  <c r="V16"/>
  <c r="N15"/>
  <c r="O15"/>
  <c r="R15"/>
  <c r="U15"/>
  <c r="V15"/>
  <c r="N14"/>
  <c r="O14"/>
  <c r="R14"/>
  <c r="U14"/>
  <c r="V14"/>
  <c r="N13"/>
  <c r="O13"/>
  <c r="R13"/>
  <c r="U13"/>
  <c r="V13"/>
  <c r="N12"/>
  <c r="O12"/>
  <c r="R12"/>
  <c r="U12"/>
  <c r="V12"/>
  <c r="N11"/>
  <c r="O11"/>
  <c r="R11"/>
  <c r="U11"/>
  <c r="V11"/>
  <c r="V10"/>
  <c r="U10"/>
  <c r="R10"/>
  <c r="O10"/>
  <c r="N10"/>
  <c r="N9"/>
  <c r="O9"/>
  <c r="R9"/>
  <c r="U9"/>
  <c r="V9"/>
  <c r="N8"/>
  <c r="O8"/>
  <c r="R8"/>
  <c r="U8"/>
  <c r="V8"/>
  <c r="V7"/>
  <c r="U7"/>
  <c r="R7"/>
  <c r="O7"/>
  <c r="N7"/>
  <c r="N3"/>
  <c r="O3"/>
  <c r="R3"/>
  <c r="U3"/>
  <c r="V3"/>
  <c r="U2"/>
  <c r="O2"/>
  <c r="N2"/>
  <c r="R2"/>
  <c r="V2"/>
  <c r="N30" i="15"/>
  <c r="O30"/>
  <c r="R30"/>
  <c r="U30"/>
  <c r="V30"/>
  <c r="V29"/>
  <c r="U29"/>
  <c r="R29"/>
  <c r="O29"/>
  <c r="N29"/>
  <c r="M11" i="12"/>
  <c r="N11"/>
  <c r="Q11"/>
  <c r="T11"/>
  <c r="U11"/>
  <c r="N28" i="15"/>
  <c r="O28"/>
  <c r="R28"/>
  <c r="U28"/>
  <c r="V28"/>
  <c r="N27"/>
  <c r="O27"/>
  <c r="R27"/>
  <c r="U27"/>
  <c r="V27"/>
  <c r="N26"/>
  <c r="O26"/>
  <c r="R26"/>
  <c r="U26"/>
  <c r="V26"/>
  <c r="N25"/>
  <c r="O25"/>
  <c r="R25"/>
  <c r="U25"/>
  <c r="V25"/>
  <c r="N24"/>
  <c r="O24"/>
  <c r="R24"/>
  <c r="U24"/>
  <c r="V24"/>
  <c r="N23"/>
  <c r="O23"/>
  <c r="R23"/>
  <c r="U23"/>
  <c r="V23"/>
  <c r="N22"/>
  <c r="O22"/>
  <c r="R22"/>
  <c r="U22"/>
  <c r="V22"/>
  <c r="N21"/>
  <c r="O21"/>
  <c r="R21"/>
  <c r="U21"/>
  <c r="V21"/>
  <c r="N14"/>
  <c r="O14"/>
  <c r="R14"/>
  <c r="U14"/>
  <c r="V14"/>
  <c r="V13"/>
  <c r="U13"/>
  <c r="R13"/>
  <c r="O13"/>
  <c r="N13"/>
  <c r="V12"/>
  <c r="U12"/>
  <c r="R12"/>
  <c r="O12"/>
  <c r="N12"/>
  <c r="O3"/>
  <c r="O4"/>
  <c r="O5"/>
  <c r="O6"/>
  <c r="O7"/>
  <c r="O8"/>
  <c r="O15"/>
  <c r="O16"/>
  <c r="O17"/>
  <c r="O18"/>
  <c r="O19"/>
  <c r="O20"/>
  <c r="O9"/>
  <c r="O10"/>
  <c r="O11"/>
  <c r="O2"/>
  <c r="V11"/>
  <c r="U11"/>
  <c r="R11"/>
  <c r="N11"/>
  <c r="V10"/>
  <c r="U10"/>
  <c r="R10"/>
  <c r="N10"/>
  <c r="V9"/>
  <c r="U9"/>
  <c r="R9"/>
  <c r="N9"/>
  <c r="N5"/>
  <c r="R5"/>
  <c r="U5"/>
  <c r="V5"/>
  <c r="V6"/>
  <c r="U6"/>
  <c r="R6"/>
  <c r="N6"/>
  <c r="N4"/>
  <c r="R4"/>
  <c r="U4"/>
  <c r="V4"/>
  <c r="N3"/>
  <c r="R3"/>
  <c r="U3"/>
  <c r="V3"/>
  <c r="N20"/>
  <c r="R20"/>
  <c r="U20"/>
  <c r="V20"/>
  <c r="N19"/>
  <c r="R19"/>
  <c r="U19"/>
  <c r="V19"/>
  <c r="N18"/>
  <c r="R18"/>
  <c r="U18"/>
  <c r="V18"/>
  <c r="N17"/>
  <c r="R17"/>
  <c r="U17"/>
  <c r="V17"/>
  <c r="N16"/>
  <c r="R16"/>
  <c r="U16"/>
  <c r="V16"/>
  <c r="V15"/>
  <c r="U15"/>
  <c r="R15"/>
  <c r="N15"/>
  <c r="V8"/>
  <c r="U8"/>
  <c r="R8"/>
  <c r="N8"/>
  <c r="V7"/>
  <c r="U7"/>
  <c r="R7"/>
  <c r="N7"/>
  <c r="U2"/>
  <c r="N2"/>
  <c r="R2"/>
  <c r="V2"/>
  <c r="M25" i="14" l="1"/>
  <c r="N25"/>
  <c r="Q25"/>
  <c r="T25"/>
  <c r="U25"/>
  <c r="M24"/>
  <c r="N24"/>
  <c r="Q24"/>
  <c r="T24"/>
  <c r="U24"/>
  <c r="M23"/>
  <c r="N23"/>
  <c r="Q23"/>
  <c r="T23"/>
  <c r="U23"/>
  <c r="M22"/>
  <c r="N22"/>
  <c r="Q22"/>
  <c r="T22"/>
  <c r="U22"/>
  <c r="M21"/>
  <c r="N21"/>
  <c r="Q21"/>
  <c r="T21"/>
  <c r="U21"/>
  <c r="U20"/>
  <c r="T20"/>
  <c r="Q20"/>
  <c r="N20"/>
  <c r="M20"/>
  <c r="T17"/>
  <c r="T18"/>
  <c r="T19"/>
  <c r="T16"/>
  <c r="N16"/>
  <c r="N17"/>
  <c r="N18"/>
  <c r="N19"/>
  <c r="M16"/>
  <c r="M17"/>
  <c r="M18"/>
  <c r="M19"/>
  <c r="M15"/>
  <c r="N15"/>
  <c r="Q15"/>
  <c r="T15"/>
  <c r="U15"/>
  <c r="M14"/>
  <c r="N14"/>
  <c r="Q14"/>
  <c r="T14"/>
  <c r="U14"/>
  <c r="M5" l="1"/>
  <c r="N5"/>
  <c r="Q5"/>
  <c r="T5"/>
  <c r="U5"/>
  <c r="U11"/>
  <c r="U12"/>
  <c r="U13"/>
  <c r="T11"/>
  <c r="T12"/>
  <c r="T13"/>
  <c r="Q11"/>
  <c r="Q12"/>
  <c r="Q13"/>
  <c r="M11"/>
  <c r="N11"/>
  <c r="M12"/>
  <c r="N12"/>
  <c r="M13"/>
  <c r="N13"/>
  <c r="U10"/>
  <c r="T10"/>
  <c r="Q10"/>
  <c r="N10"/>
  <c r="M10"/>
  <c r="T26"/>
  <c r="N26"/>
  <c r="M26"/>
  <c r="T8"/>
  <c r="T9"/>
  <c r="T7"/>
  <c r="N7"/>
  <c r="N8"/>
  <c r="N9"/>
  <c r="M7"/>
  <c r="M8"/>
  <c r="M9"/>
  <c r="T6"/>
  <c r="N6"/>
  <c r="M6"/>
  <c r="M4"/>
  <c r="N4"/>
  <c r="Q4"/>
  <c r="T4"/>
  <c r="U4"/>
  <c r="T3"/>
  <c r="N3"/>
  <c r="M3"/>
  <c r="T2"/>
  <c r="N2"/>
  <c r="M2"/>
  <c r="U19"/>
  <c r="Q19"/>
  <c r="U18"/>
  <c r="Q18"/>
  <c r="U17"/>
  <c r="Q17"/>
  <c r="U16"/>
  <c r="Q16"/>
  <c r="U26"/>
  <c r="Q26"/>
  <c r="U9"/>
  <c r="Q9"/>
  <c r="U8"/>
  <c r="Q8"/>
  <c r="U7"/>
  <c r="Q7"/>
  <c r="U6"/>
  <c r="Q6"/>
  <c r="U3"/>
  <c r="Q3"/>
  <c r="U2"/>
  <c r="Q2"/>
  <c r="T26" i="12" l="1"/>
  <c r="N26"/>
  <c r="M26"/>
  <c r="U18"/>
  <c r="T18"/>
  <c r="Q18"/>
  <c r="N18"/>
  <c r="M18"/>
  <c r="U17"/>
  <c r="T17"/>
  <c r="Q17"/>
  <c r="N17"/>
  <c r="M17"/>
  <c r="U16"/>
  <c r="T16"/>
  <c r="Q16"/>
  <c r="N16"/>
  <c r="M16"/>
  <c r="T21"/>
  <c r="T22"/>
  <c r="T23"/>
  <c r="T24"/>
  <c r="T25"/>
  <c r="T20"/>
  <c r="T19"/>
  <c r="N20"/>
  <c r="N21"/>
  <c r="N22"/>
  <c r="N23"/>
  <c r="N24"/>
  <c r="N25"/>
  <c r="N19"/>
  <c r="M19"/>
  <c r="M20"/>
  <c r="M21"/>
  <c r="M22"/>
  <c r="M23"/>
  <c r="M24"/>
  <c r="M25"/>
  <c r="U15"/>
  <c r="T15"/>
  <c r="Q15"/>
  <c r="N15"/>
  <c r="M15"/>
  <c r="U14"/>
  <c r="T14"/>
  <c r="Q14"/>
  <c r="N14"/>
  <c r="M14"/>
  <c r="U13"/>
  <c r="T13"/>
  <c r="Q13"/>
  <c r="N13"/>
  <c r="M13"/>
  <c r="U12"/>
  <c r="T12"/>
  <c r="Q12"/>
  <c r="N12"/>
  <c r="M12"/>
  <c r="M5" l="1"/>
  <c r="N5"/>
  <c r="Q5"/>
  <c r="T5"/>
  <c r="U5"/>
  <c r="U6" l="1"/>
  <c r="T6"/>
  <c r="Q6"/>
  <c r="N6"/>
  <c r="M6"/>
  <c r="M10"/>
  <c r="N10"/>
  <c r="Q10"/>
  <c r="T10"/>
  <c r="U10"/>
  <c r="M9"/>
  <c r="N9"/>
  <c r="Q9"/>
  <c r="T9"/>
  <c r="U9"/>
  <c r="M8"/>
  <c r="N8"/>
  <c r="Q8"/>
  <c r="T8"/>
  <c r="U8"/>
  <c r="T7"/>
  <c r="N7"/>
  <c r="M7"/>
  <c r="T4"/>
  <c r="N4"/>
  <c r="M4"/>
  <c r="M3" l="1"/>
  <c r="N3"/>
  <c r="Q3"/>
  <c r="T3"/>
  <c r="U3"/>
  <c r="T2"/>
  <c r="N2"/>
  <c r="M2"/>
  <c r="U40"/>
  <c r="Q40"/>
  <c r="U39"/>
  <c r="Q39"/>
  <c r="U38"/>
  <c r="Q38"/>
  <c r="U37"/>
  <c r="Q37"/>
  <c r="U36"/>
  <c r="Q36"/>
  <c r="U35"/>
  <c r="Q35"/>
  <c r="U34"/>
  <c r="Q34"/>
  <c r="U33"/>
  <c r="Q33"/>
  <c r="U32"/>
  <c r="Q32"/>
  <c r="U31"/>
  <c r="Q31"/>
  <c r="U30"/>
  <c r="Q30"/>
  <c r="U29"/>
  <c r="Q29"/>
  <c r="U28"/>
  <c r="Q28"/>
  <c r="U27"/>
  <c r="Q27"/>
  <c r="U26"/>
  <c r="Q26"/>
  <c r="U25"/>
  <c r="Q25"/>
  <c r="U24"/>
  <c r="Q24"/>
  <c r="U23"/>
  <c r="Q23"/>
  <c r="U22"/>
  <c r="Q22"/>
  <c r="U21"/>
  <c r="Q21"/>
  <c r="U20"/>
  <c r="Q20"/>
  <c r="U19"/>
  <c r="Q19"/>
  <c r="U7"/>
  <c r="Q7"/>
  <c r="U4"/>
  <c r="Q4"/>
  <c r="U2"/>
  <c r="Q2"/>
  <c r="S243" i="7"/>
  <c r="R243"/>
  <c r="O243"/>
  <c r="L243"/>
  <c r="K243"/>
  <c r="S242"/>
  <c r="R242"/>
  <c r="O242"/>
  <c r="L242"/>
  <c r="K242"/>
  <c r="S241"/>
  <c r="R241"/>
  <c r="O241"/>
  <c r="L241"/>
  <c r="K241"/>
  <c r="S240"/>
  <c r="R240"/>
  <c r="O240"/>
  <c r="L240"/>
  <c r="K240"/>
  <c r="S239"/>
  <c r="R239"/>
  <c r="O239"/>
  <c r="L239"/>
  <c r="K239"/>
  <c r="S238"/>
  <c r="R238"/>
  <c r="O238"/>
  <c r="L238"/>
  <c r="K238"/>
  <c r="S237"/>
  <c r="R237"/>
  <c r="O237"/>
  <c r="L237"/>
  <c r="K237"/>
  <c r="S236"/>
  <c r="R236"/>
  <c r="O236"/>
  <c r="L236"/>
  <c r="K236"/>
  <c r="S235"/>
  <c r="R235"/>
  <c r="O235"/>
  <c r="L235"/>
  <c r="K235"/>
  <c r="S234"/>
  <c r="R234"/>
  <c r="O234"/>
  <c r="L234"/>
  <c r="K234"/>
  <c r="S233"/>
  <c r="R233"/>
  <c r="O233"/>
  <c r="L233"/>
  <c r="K233"/>
  <c r="S232"/>
  <c r="R232"/>
  <c r="O232"/>
  <c r="L232"/>
  <c r="K232"/>
  <c r="S231"/>
  <c r="R231"/>
  <c r="O231"/>
  <c r="L231"/>
  <c r="K231"/>
  <c r="S230"/>
  <c r="R230"/>
  <c r="O230"/>
  <c r="L230"/>
  <c r="K230"/>
  <c r="S229"/>
  <c r="R229"/>
  <c r="O229"/>
  <c r="L229"/>
  <c r="K229"/>
  <c r="S228"/>
  <c r="R228"/>
  <c r="O228"/>
  <c r="L228"/>
  <c r="K228"/>
  <c r="S227"/>
  <c r="R227"/>
  <c r="O227"/>
  <c r="L227"/>
  <c r="K227"/>
  <c r="S226"/>
  <c r="R226"/>
  <c r="O226"/>
  <c r="L226"/>
  <c r="K226"/>
  <c r="S225"/>
  <c r="R225"/>
  <c r="O225"/>
  <c r="L225"/>
  <c r="K225"/>
  <c r="S224"/>
  <c r="R224"/>
  <c r="O224"/>
  <c r="L224"/>
  <c r="K224"/>
  <c r="S223"/>
  <c r="R223"/>
  <c r="O223"/>
  <c r="L223"/>
  <c r="K223"/>
  <c r="S222"/>
  <c r="R222"/>
  <c r="O222"/>
  <c r="L222"/>
  <c r="K222"/>
  <c r="S221"/>
  <c r="R221"/>
  <c r="O221"/>
  <c r="L221"/>
  <c r="K221"/>
  <c r="S220"/>
  <c r="R220"/>
  <c r="O220"/>
  <c r="L220"/>
  <c r="K220"/>
  <c r="U25" i="11"/>
  <c r="T25"/>
  <c r="Q25"/>
  <c r="N25"/>
  <c r="M25"/>
  <c r="U24"/>
  <c r="T24"/>
  <c r="Q24"/>
  <c r="N24"/>
  <c r="M24"/>
  <c r="U23"/>
  <c r="T23"/>
  <c r="Q23"/>
  <c r="N23"/>
  <c r="M23"/>
  <c r="U22"/>
  <c r="T22"/>
  <c r="Q22"/>
  <c r="N22"/>
  <c r="M22"/>
  <c r="U21"/>
  <c r="T21"/>
  <c r="Q21"/>
  <c r="N21"/>
  <c r="M21"/>
  <c r="M20"/>
  <c r="N20"/>
  <c r="Q20"/>
  <c r="T20"/>
  <c r="U20"/>
  <c r="M19"/>
  <c r="N19"/>
  <c r="Q19"/>
  <c r="T19"/>
  <c r="U19"/>
  <c r="M18"/>
  <c r="N18"/>
  <c r="Q18"/>
  <c r="T18"/>
  <c r="U18"/>
  <c r="M17"/>
  <c r="N17"/>
  <c r="Q17"/>
  <c r="T17"/>
  <c r="U17"/>
  <c r="T16"/>
  <c r="M15" l="1"/>
  <c r="N15"/>
  <c r="Q15"/>
  <c r="T15"/>
  <c r="U15"/>
  <c r="M14"/>
  <c r="N14"/>
  <c r="Q14"/>
  <c r="T14"/>
  <c r="U14"/>
  <c r="M13"/>
  <c r="N13"/>
  <c r="Q13"/>
  <c r="T13"/>
  <c r="U13"/>
  <c r="M12"/>
  <c r="N12"/>
  <c r="Q12"/>
  <c r="T12"/>
  <c r="U12"/>
  <c r="M11"/>
  <c r="N11"/>
  <c r="Q11"/>
  <c r="T11"/>
  <c r="U11"/>
  <c r="T10"/>
  <c r="M3"/>
  <c r="N3"/>
  <c r="Q3"/>
  <c r="T3"/>
  <c r="U3"/>
  <c r="M5"/>
  <c r="N5"/>
  <c r="Q5"/>
  <c r="T5"/>
  <c r="U5"/>
  <c r="T9"/>
  <c r="T8"/>
  <c r="T7"/>
  <c r="T6"/>
  <c r="T4"/>
  <c r="T2"/>
  <c r="U4"/>
  <c r="U6"/>
  <c r="U7"/>
  <c r="U8"/>
  <c r="U9"/>
  <c r="U10"/>
  <c r="U16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M4"/>
  <c r="M6"/>
  <c r="M7"/>
  <c r="M8"/>
  <c r="M9"/>
  <c r="M10"/>
  <c r="M16"/>
  <c r="Q4"/>
  <c r="Q6"/>
  <c r="Q7"/>
  <c r="Q8"/>
  <c r="Q9"/>
  <c r="Q10"/>
  <c r="Q16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N4"/>
  <c r="N6"/>
  <c r="N7"/>
  <c r="N8"/>
  <c r="N9"/>
  <c r="N10"/>
  <c r="N16"/>
  <c r="N2"/>
  <c r="M2"/>
  <c r="Q2"/>
  <c r="U2"/>
  <c r="S219" i="7" l="1"/>
  <c r="R219"/>
  <c r="O219"/>
  <c r="L219"/>
  <c r="K219"/>
  <c r="S218"/>
  <c r="R218"/>
  <c r="O218"/>
  <c r="L218"/>
  <c r="K218"/>
  <c r="S217"/>
  <c r="R217"/>
  <c r="O217"/>
  <c r="L217"/>
  <c r="K217"/>
  <c r="S216"/>
  <c r="R216"/>
  <c r="O216"/>
  <c r="L216"/>
  <c r="K216"/>
  <c r="S215"/>
  <c r="R215"/>
  <c r="O215"/>
  <c r="L215"/>
  <c r="K215"/>
  <c r="S214"/>
  <c r="R214"/>
  <c r="O214"/>
  <c r="L214"/>
  <c r="K214"/>
  <c r="S213"/>
  <c r="R213"/>
  <c r="O213"/>
  <c r="L213"/>
  <c r="K213"/>
  <c r="S212"/>
  <c r="R212"/>
  <c r="O212"/>
  <c r="L212"/>
  <c r="K212"/>
  <c r="S211"/>
  <c r="R211"/>
  <c r="O211"/>
  <c r="L211"/>
  <c r="K211"/>
  <c r="S210"/>
  <c r="R210"/>
  <c r="O210"/>
  <c r="L210"/>
  <c r="K210"/>
  <c r="S209"/>
  <c r="R209"/>
  <c r="O209"/>
  <c r="L209"/>
  <c r="K209"/>
  <c r="S208"/>
  <c r="R208"/>
  <c r="O208"/>
  <c r="L208"/>
  <c r="K208"/>
  <c r="S207"/>
  <c r="R207"/>
  <c r="O207"/>
  <c r="L207"/>
  <c r="K207"/>
  <c r="S206"/>
  <c r="R206"/>
  <c r="O206"/>
  <c r="L206"/>
  <c r="K206"/>
  <c r="S205"/>
  <c r="R205"/>
  <c r="O205"/>
  <c r="L205"/>
  <c r="K205"/>
  <c r="S204"/>
  <c r="R204"/>
  <c r="O204"/>
  <c r="L204"/>
  <c r="K204"/>
  <c r="S203"/>
  <c r="R203"/>
  <c r="O203"/>
  <c r="L203"/>
  <c r="K203"/>
  <c r="S202"/>
  <c r="R202"/>
  <c r="O202"/>
  <c r="L202"/>
  <c r="K202"/>
  <c r="S201"/>
  <c r="R201"/>
  <c r="O201"/>
  <c r="L201"/>
  <c r="K201"/>
  <c r="S200"/>
  <c r="R200"/>
  <c r="O200"/>
  <c r="L200"/>
  <c r="K200"/>
  <c r="S199"/>
  <c r="R199"/>
  <c r="O199"/>
  <c r="L199"/>
  <c r="K199"/>
  <c r="S198"/>
  <c r="R198"/>
  <c r="O198"/>
  <c r="L198"/>
  <c r="K198"/>
  <c r="S197"/>
  <c r="R197"/>
  <c r="O197"/>
  <c r="L197"/>
  <c r="K197"/>
  <c r="S196"/>
  <c r="R196"/>
  <c r="O196"/>
  <c r="L196"/>
  <c r="K196"/>
  <c r="S195"/>
  <c r="R195"/>
  <c r="O195"/>
  <c r="L195"/>
  <c r="K195"/>
  <c r="S194"/>
  <c r="R194"/>
  <c r="O194"/>
  <c r="L194"/>
  <c r="K194"/>
  <c r="S193"/>
  <c r="R193"/>
  <c r="O193"/>
  <c r="L193"/>
  <c r="K193"/>
  <c r="S192"/>
  <c r="R192"/>
  <c r="O192"/>
  <c r="L192"/>
  <c r="K192"/>
  <c r="S191"/>
  <c r="R191"/>
  <c r="O191"/>
  <c r="L191"/>
  <c r="K191"/>
  <c r="S190"/>
  <c r="R190"/>
  <c r="O190"/>
  <c r="L190"/>
  <c r="K190"/>
  <c r="S189"/>
  <c r="R189"/>
  <c r="O189"/>
  <c r="L189"/>
  <c r="K189"/>
  <c r="S188"/>
  <c r="R188"/>
  <c r="O188"/>
  <c r="L188"/>
  <c r="K188"/>
  <c r="S187"/>
  <c r="R187"/>
  <c r="O187"/>
  <c r="L187"/>
  <c r="K187"/>
  <c r="S186"/>
  <c r="R186"/>
  <c r="O186"/>
  <c r="L186"/>
  <c r="K186"/>
  <c r="S185"/>
  <c r="R185"/>
  <c r="O185"/>
  <c r="L185"/>
  <c r="K185"/>
  <c r="S184"/>
  <c r="R184"/>
  <c r="O184"/>
  <c r="L184"/>
  <c r="K184"/>
  <c r="S183"/>
  <c r="R183"/>
  <c r="O183"/>
  <c r="L183"/>
  <c r="K183"/>
  <c r="S182"/>
  <c r="R182"/>
  <c r="O182"/>
  <c r="L182"/>
  <c r="K182"/>
  <c r="S181"/>
  <c r="R181"/>
  <c r="O181"/>
  <c r="L181"/>
  <c r="K181"/>
  <c r="S180"/>
  <c r="R180"/>
  <c r="O180"/>
  <c r="L180"/>
  <c r="K180"/>
  <c r="S179"/>
  <c r="R179"/>
  <c r="O179"/>
  <c r="L179"/>
  <c r="K179"/>
  <c r="S178"/>
  <c r="R178"/>
  <c r="O178"/>
  <c r="L178"/>
  <c r="K178"/>
  <c r="S177"/>
  <c r="R177"/>
  <c r="O177"/>
  <c r="L177"/>
  <c r="K177"/>
  <c r="S176"/>
  <c r="R176"/>
  <c r="O176"/>
  <c r="L176"/>
  <c r="K176"/>
  <c r="S175"/>
  <c r="R175"/>
  <c r="O175"/>
  <c r="L175"/>
  <c r="K175"/>
  <c r="S174"/>
  <c r="R174"/>
  <c r="O174"/>
  <c r="L174"/>
  <c r="K174"/>
  <c r="S173"/>
  <c r="R173"/>
  <c r="O173"/>
  <c r="L173"/>
  <c r="K173"/>
  <c r="S172"/>
  <c r="R172"/>
  <c r="O172"/>
  <c r="L172"/>
  <c r="K172"/>
  <c r="S171"/>
  <c r="R171"/>
  <c r="O171"/>
  <c r="L171"/>
  <c r="K171"/>
  <c r="S170"/>
  <c r="R170"/>
  <c r="O170"/>
  <c r="L170"/>
  <c r="K170"/>
  <c r="S169"/>
  <c r="R169"/>
  <c r="O169"/>
  <c r="L169"/>
  <c r="K169"/>
  <c r="S168"/>
  <c r="R168"/>
  <c r="O168"/>
  <c r="L168"/>
  <c r="K168"/>
  <c r="S167"/>
  <c r="R167"/>
  <c r="O167"/>
  <c r="L167"/>
  <c r="K167"/>
  <c r="S166"/>
  <c r="R166"/>
  <c r="O166"/>
  <c r="L166"/>
  <c r="K166"/>
  <c r="S165"/>
  <c r="R165"/>
  <c r="O165"/>
  <c r="L165"/>
  <c r="K165"/>
  <c r="S164"/>
  <c r="R164"/>
  <c r="O164"/>
  <c r="L164"/>
  <c r="K164"/>
  <c r="S163"/>
  <c r="R163"/>
  <c r="O163"/>
  <c r="L163"/>
  <c r="K163"/>
  <c r="S162"/>
  <c r="R162"/>
  <c r="O162"/>
  <c r="L162"/>
  <c r="K162"/>
  <c r="S161"/>
  <c r="R161"/>
  <c r="O161"/>
  <c r="L161"/>
  <c r="K161"/>
  <c r="S160"/>
  <c r="R160"/>
  <c r="O160"/>
  <c r="L160"/>
  <c r="K160"/>
  <c r="S159"/>
  <c r="R159"/>
  <c r="O159"/>
  <c r="L159"/>
  <c r="K159"/>
  <c r="S158"/>
  <c r="R158"/>
  <c r="O158"/>
  <c r="L158"/>
  <c r="K158"/>
  <c r="S157"/>
  <c r="R157"/>
  <c r="O157"/>
  <c r="L157"/>
  <c r="K157"/>
  <c r="S156"/>
  <c r="R156"/>
  <c r="O156"/>
  <c r="L156"/>
  <c r="K156"/>
  <c r="S155"/>
  <c r="R155"/>
  <c r="O155"/>
  <c r="L155"/>
  <c r="K155"/>
  <c r="S154"/>
  <c r="R154"/>
  <c r="O154"/>
  <c r="L154"/>
  <c r="K154"/>
  <c r="S153"/>
  <c r="R153"/>
  <c r="O153"/>
  <c r="L153"/>
  <c r="K153"/>
  <c r="S152"/>
  <c r="R152"/>
  <c r="O152"/>
  <c r="L152"/>
  <c r="K152"/>
  <c r="S151"/>
  <c r="R151"/>
  <c r="O151"/>
  <c r="L151"/>
  <c r="K151"/>
  <c r="S150"/>
  <c r="R150"/>
  <c r="O150"/>
  <c r="L150"/>
  <c r="K150"/>
  <c r="S149"/>
  <c r="R149"/>
  <c r="O149"/>
  <c r="L149"/>
  <c r="K149"/>
  <c r="S148"/>
  <c r="R148"/>
  <c r="O148"/>
  <c r="L148"/>
  <c r="K148"/>
  <c r="S147"/>
  <c r="R147"/>
  <c r="O147"/>
  <c r="L147"/>
  <c r="K147"/>
  <c r="S146"/>
  <c r="R146"/>
  <c r="O146"/>
  <c r="L146"/>
  <c r="K146"/>
  <c r="S145"/>
  <c r="R145"/>
  <c r="O145"/>
  <c r="L145"/>
  <c r="K145"/>
  <c r="S144"/>
  <c r="R144"/>
  <c r="O144"/>
  <c r="L144"/>
  <c r="K144"/>
  <c r="S143"/>
  <c r="R143"/>
  <c r="O143"/>
  <c r="L143"/>
  <c r="K143"/>
  <c r="S142"/>
  <c r="R142"/>
  <c r="O142"/>
  <c r="L142"/>
  <c r="K142"/>
  <c r="S141"/>
  <c r="R141"/>
  <c r="O141"/>
  <c r="L141"/>
  <c r="K141"/>
  <c r="S140"/>
  <c r="R140"/>
  <c r="O140"/>
  <c r="L140"/>
  <c r="K140"/>
  <c r="S139"/>
  <c r="R139"/>
  <c r="O139"/>
  <c r="L139"/>
  <c r="K139"/>
  <c r="S138"/>
  <c r="R138"/>
  <c r="O138"/>
  <c r="L138"/>
  <c r="K138"/>
  <c r="S137"/>
  <c r="R137"/>
  <c r="O137"/>
  <c r="L137"/>
  <c r="K137"/>
  <c r="S136"/>
  <c r="R136"/>
  <c r="O136"/>
  <c r="L136"/>
  <c r="K136"/>
  <c r="S135"/>
  <c r="R135"/>
  <c r="O135"/>
  <c r="L135"/>
  <c r="K135"/>
  <c r="S134"/>
  <c r="R134"/>
  <c r="O134"/>
  <c r="L134"/>
  <c r="K134"/>
  <c r="S133"/>
  <c r="R133"/>
  <c r="O133"/>
  <c r="L133"/>
  <c r="K133"/>
  <c r="S132"/>
  <c r="R132"/>
  <c r="O132"/>
  <c r="L132"/>
  <c r="K132"/>
  <c r="S131"/>
  <c r="R131"/>
  <c r="O131"/>
  <c r="L131"/>
  <c r="K131"/>
  <c r="S130"/>
  <c r="R130"/>
  <c r="L130"/>
  <c r="O130" s="1"/>
  <c r="K130"/>
  <c r="S129"/>
  <c r="R129"/>
  <c r="L129"/>
  <c r="O129" s="1"/>
  <c r="K129"/>
  <c r="S128"/>
  <c r="R128"/>
  <c r="L128"/>
  <c r="O128" s="1"/>
  <c r="K128"/>
  <c r="S127"/>
  <c r="R127"/>
  <c r="L127"/>
  <c r="O127" s="1"/>
  <c r="K127"/>
  <c r="S126"/>
  <c r="R126"/>
  <c r="L126"/>
  <c r="O126" s="1"/>
  <c r="K126"/>
  <c r="S125"/>
  <c r="R125"/>
  <c r="L125"/>
  <c r="O125" s="1"/>
  <c r="K125"/>
  <c r="S124"/>
  <c r="R124"/>
  <c r="L124"/>
  <c r="O124" s="1"/>
  <c r="K124"/>
  <c r="S123"/>
  <c r="R123"/>
  <c r="L123"/>
  <c r="O123" s="1"/>
  <c r="K123"/>
  <c r="S122"/>
  <c r="R122"/>
  <c r="L122"/>
  <c r="O122" s="1"/>
  <c r="K122"/>
  <c r="S121"/>
  <c r="R121"/>
  <c r="L121"/>
  <c r="O121" s="1"/>
  <c r="K121"/>
  <c r="S120"/>
  <c r="R120"/>
  <c r="L120"/>
  <c r="O120" s="1"/>
  <c r="K120"/>
  <c r="S119"/>
  <c r="R119"/>
  <c r="L119"/>
  <c r="O119" s="1"/>
  <c r="K119"/>
  <c r="S118"/>
  <c r="R118"/>
  <c r="O118"/>
  <c r="K118"/>
  <c r="S117"/>
  <c r="R117"/>
  <c r="L117"/>
  <c r="O117" s="1"/>
  <c r="K117"/>
  <c r="S116"/>
  <c r="R116"/>
  <c r="L116"/>
  <c r="O116" s="1"/>
  <c r="K116"/>
  <c r="S115"/>
  <c r="R115"/>
  <c r="L115"/>
  <c r="O115" s="1"/>
  <c r="K115"/>
  <c r="S114"/>
  <c r="R114"/>
  <c r="L114"/>
  <c r="O114" s="1"/>
  <c r="K114"/>
  <c r="S113"/>
  <c r="R113"/>
  <c r="L113"/>
  <c r="O113" s="1"/>
  <c r="K113"/>
  <c r="S112"/>
  <c r="R112"/>
  <c r="L112"/>
  <c r="O112" s="1"/>
  <c r="K112"/>
  <c r="S111"/>
  <c r="R111"/>
  <c r="L111"/>
  <c r="O111" s="1"/>
  <c r="K111"/>
  <c r="S110"/>
  <c r="R110"/>
  <c r="L110"/>
  <c r="O110" s="1"/>
  <c r="K110"/>
  <c r="S109"/>
  <c r="R109"/>
  <c r="L109"/>
  <c r="O109" s="1"/>
  <c r="K109"/>
  <c r="S108"/>
  <c r="R108"/>
  <c r="L108"/>
  <c r="O108" s="1"/>
  <c r="K108"/>
  <c r="S107"/>
  <c r="R107"/>
  <c r="L107"/>
  <c r="O107" s="1"/>
  <c r="K107"/>
  <c r="S106"/>
  <c r="R106"/>
  <c r="L106"/>
  <c r="O106" s="1"/>
  <c r="K106"/>
  <c r="S105"/>
  <c r="R105"/>
  <c r="L105"/>
  <c r="O105" s="1"/>
  <c r="K105"/>
  <c r="S104"/>
  <c r="R104"/>
  <c r="L104"/>
  <c r="O104" s="1"/>
  <c r="K104"/>
  <c r="S103"/>
  <c r="R103"/>
  <c r="L103"/>
  <c r="O103" s="1"/>
  <c r="K103"/>
  <c r="S102"/>
  <c r="R102"/>
  <c r="L102"/>
  <c r="O102" s="1"/>
  <c r="K102"/>
  <c r="S101"/>
  <c r="R101"/>
  <c r="L101"/>
  <c r="O101" s="1"/>
  <c r="K101"/>
  <c r="S100"/>
  <c r="R100"/>
  <c r="L100"/>
  <c r="O100" s="1"/>
  <c r="K100"/>
  <c r="S99"/>
  <c r="R99"/>
  <c r="L99"/>
  <c r="O99" s="1"/>
  <c r="K99"/>
  <c r="S98"/>
  <c r="R98"/>
  <c r="L98"/>
  <c r="O98" s="1"/>
  <c r="K98"/>
  <c r="S97"/>
  <c r="R97"/>
  <c r="L97"/>
  <c r="O97" s="1"/>
  <c r="K97"/>
  <c r="S96"/>
  <c r="R96"/>
  <c r="L96"/>
  <c r="O96" s="1"/>
  <c r="K96"/>
  <c r="S95"/>
  <c r="R95"/>
  <c r="L95"/>
  <c r="O95" s="1"/>
  <c r="K95"/>
  <c r="S94"/>
  <c r="R94"/>
  <c r="L94"/>
  <c r="O94" s="1"/>
  <c r="K94"/>
  <c r="S93"/>
  <c r="R93"/>
  <c r="L93"/>
  <c r="O93" s="1"/>
  <c r="K93"/>
  <c r="S92"/>
  <c r="R92"/>
  <c r="L92"/>
  <c r="O92" s="1"/>
  <c r="K92"/>
  <c r="S91"/>
  <c r="R91"/>
  <c r="L91"/>
  <c r="O91" s="1"/>
  <c r="K91"/>
  <c r="S90"/>
  <c r="R90"/>
  <c r="L90"/>
  <c r="O90" s="1"/>
  <c r="K90"/>
  <c r="S89"/>
  <c r="R89"/>
  <c r="L89"/>
  <c r="O89" s="1"/>
  <c r="K89"/>
  <c r="S88"/>
  <c r="R88"/>
  <c r="L88"/>
  <c r="O88" s="1"/>
  <c r="K88"/>
  <c r="S87"/>
  <c r="R87"/>
  <c r="L87"/>
  <c r="O87" s="1"/>
  <c r="K87"/>
  <c r="S86"/>
  <c r="R86"/>
  <c r="L86"/>
  <c r="O86" s="1"/>
  <c r="K86"/>
  <c r="S85"/>
  <c r="R85"/>
  <c r="L85"/>
  <c r="O85" s="1"/>
  <c r="K85"/>
  <c r="S84"/>
  <c r="R84"/>
  <c r="L84"/>
  <c r="O84" s="1"/>
  <c r="K84"/>
  <c r="S83"/>
  <c r="R83"/>
  <c r="L83"/>
  <c r="O83" s="1"/>
  <c r="K83"/>
  <c r="S82"/>
  <c r="R82"/>
  <c r="L82"/>
  <c r="O82" s="1"/>
  <c r="K82"/>
  <c r="S81"/>
  <c r="R81"/>
  <c r="L81"/>
  <c r="O81" s="1"/>
  <c r="K81"/>
  <c r="S80"/>
  <c r="R80"/>
  <c r="L80"/>
  <c r="O80" s="1"/>
  <c r="K80"/>
  <c r="S79"/>
  <c r="R79"/>
  <c r="L79"/>
  <c r="O79" s="1"/>
  <c r="K79"/>
  <c r="S78"/>
  <c r="R78"/>
  <c r="L78"/>
  <c r="O78" s="1"/>
  <c r="K78"/>
  <c r="S77"/>
  <c r="R77"/>
  <c r="L77"/>
  <c r="O77" s="1"/>
  <c r="K77"/>
  <c r="S76"/>
  <c r="R76"/>
  <c r="L76"/>
  <c r="O76" s="1"/>
  <c r="K76"/>
  <c r="S75"/>
  <c r="R75"/>
  <c r="L75"/>
  <c r="O75" s="1"/>
  <c r="K75"/>
  <c r="S74"/>
  <c r="R74"/>
  <c r="L74"/>
  <c r="O74" s="1"/>
  <c r="K74"/>
  <c r="S73"/>
  <c r="R73"/>
  <c r="L73"/>
  <c r="O73" s="1"/>
  <c r="K73"/>
  <c r="S72"/>
  <c r="R72"/>
  <c r="L72"/>
  <c r="O72" s="1"/>
  <c r="K72"/>
  <c r="S71"/>
  <c r="R71"/>
  <c r="L71"/>
  <c r="O71" s="1"/>
  <c r="K71"/>
  <c r="S70"/>
  <c r="R70"/>
  <c r="L70"/>
  <c r="O70" s="1"/>
  <c r="K70"/>
  <c r="S69"/>
  <c r="R69"/>
  <c r="L69"/>
  <c r="O69" s="1"/>
  <c r="K69"/>
  <c r="S68"/>
  <c r="R68"/>
  <c r="L68"/>
  <c r="O68" s="1"/>
  <c r="K68"/>
  <c r="S67"/>
  <c r="R67"/>
  <c r="L67"/>
  <c r="O67" s="1"/>
  <c r="K67"/>
  <c r="S66"/>
  <c r="R66"/>
  <c r="L66"/>
  <c r="O66" s="1"/>
  <c r="K66"/>
  <c r="S65"/>
  <c r="R65"/>
  <c r="L65"/>
  <c r="O65" s="1"/>
  <c r="K65"/>
  <c r="S64"/>
  <c r="R64"/>
  <c r="L64"/>
  <c r="O64" s="1"/>
  <c r="K64"/>
  <c r="S63"/>
  <c r="R63"/>
  <c r="L63"/>
  <c r="O63" s="1"/>
  <c r="K63"/>
  <c r="S62"/>
  <c r="R62"/>
  <c r="L62"/>
  <c r="O62" s="1"/>
  <c r="K62"/>
  <c r="S61"/>
  <c r="R61"/>
  <c r="L61"/>
  <c r="O61" s="1"/>
  <c r="K61"/>
  <c r="S60"/>
  <c r="R60"/>
  <c r="L60"/>
  <c r="O60" s="1"/>
  <c r="K60"/>
  <c r="S59"/>
  <c r="R59"/>
  <c r="L59"/>
  <c r="O59" s="1"/>
  <c r="K59"/>
  <c r="S58"/>
  <c r="R58"/>
  <c r="L58"/>
  <c r="O58" s="1"/>
  <c r="K58"/>
  <c r="S57"/>
  <c r="R57"/>
  <c r="L57"/>
  <c r="O57" s="1"/>
  <c r="K57"/>
  <c r="S56"/>
  <c r="R56"/>
  <c r="L56"/>
  <c r="O56" s="1"/>
  <c r="K56"/>
  <c r="S55"/>
  <c r="R55"/>
  <c r="L55"/>
  <c r="O55" s="1"/>
  <c r="K55"/>
  <c r="S54"/>
  <c r="R54"/>
  <c r="L54"/>
  <c r="O54" s="1"/>
  <c r="K54"/>
  <c r="S53"/>
  <c r="R53"/>
  <c r="L53"/>
  <c r="O53" s="1"/>
  <c r="K53"/>
  <c r="S52"/>
  <c r="R52"/>
  <c r="L52"/>
  <c r="O52" s="1"/>
  <c r="K52"/>
  <c r="S51"/>
  <c r="R51"/>
  <c r="L51"/>
  <c r="O51" s="1"/>
  <c r="K51"/>
  <c r="S50"/>
  <c r="R50"/>
  <c r="L50"/>
  <c r="O50" s="1"/>
  <c r="K50"/>
  <c r="S49"/>
  <c r="R49"/>
  <c r="L49"/>
  <c r="O49" s="1"/>
  <c r="K49"/>
  <c r="S48"/>
  <c r="R48"/>
  <c r="L48"/>
  <c r="O48" s="1"/>
  <c r="K48"/>
  <c r="S47"/>
  <c r="R47"/>
  <c r="L47"/>
  <c r="O47" s="1"/>
  <c r="K47"/>
  <c r="S46"/>
  <c r="R46"/>
  <c r="L46"/>
  <c r="O46" s="1"/>
  <c r="K46"/>
  <c r="S45"/>
  <c r="R45"/>
  <c r="L45"/>
  <c r="O45" s="1"/>
  <c r="K45"/>
  <c r="S44"/>
  <c r="R44"/>
  <c r="L44"/>
  <c r="O44" s="1"/>
  <c r="K44"/>
  <c r="S43"/>
  <c r="R43"/>
  <c r="L43"/>
  <c r="O43" s="1"/>
  <c r="K43"/>
  <c r="S42"/>
  <c r="R42"/>
  <c r="L42"/>
  <c r="O42" s="1"/>
  <c r="K42"/>
  <c r="S41"/>
  <c r="R41"/>
  <c r="L41"/>
  <c r="O41" s="1"/>
  <c r="K41"/>
  <c r="S40"/>
  <c r="R40"/>
  <c r="L40"/>
  <c r="O40" s="1"/>
  <c r="K40"/>
  <c r="S39"/>
  <c r="R39"/>
  <c r="L39"/>
  <c r="O39" s="1"/>
  <c r="K39"/>
  <c r="S38"/>
  <c r="R38"/>
  <c r="L38"/>
  <c r="O38" s="1"/>
  <c r="K38"/>
  <c r="S37"/>
  <c r="R37"/>
  <c r="L37"/>
  <c r="O37" s="1"/>
  <c r="K37"/>
  <c r="S36"/>
  <c r="R36"/>
  <c r="L36"/>
  <c r="O36" s="1"/>
  <c r="K36"/>
  <c r="S35"/>
  <c r="R35"/>
  <c r="L35"/>
  <c r="O35" s="1"/>
  <c r="K35"/>
  <c r="R34"/>
  <c r="Q34"/>
  <c r="N34"/>
  <c r="K34"/>
  <c r="R33"/>
  <c r="Q33"/>
  <c r="N33"/>
  <c r="K33"/>
  <c r="R32"/>
  <c r="Q32"/>
  <c r="N32"/>
  <c r="K32"/>
  <c r="R31"/>
  <c r="Q31"/>
  <c r="N31"/>
  <c r="K31"/>
  <c r="R30"/>
  <c r="Q30"/>
  <c r="N30"/>
  <c r="K30"/>
  <c r="R29"/>
  <c r="Q29"/>
  <c r="N29"/>
  <c r="K29"/>
  <c r="R28"/>
  <c r="Q28"/>
  <c r="N28"/>
  <c r="K28"/>
  <c r="R27"/>
  <c r="Q27"/>
  <c r="N27"/>
  <c r="K27"/>
  <c r="R26"/>
  <c r="Q26"/>
  <c r="R25"/>
  <c r="Q25"/>
  <c r="R24"/>
  <c r="Q24"/>
  <c r="R23"/>
  <c r="Q23"/>
  <c r="N23"/>
  <c r="K23"/>
  <c r="R22"/>
  <c r="Q22"/>
  <c r="N22"/>
  <c r="K22"/>
  <c r="R21"/>
  <c r="Q21"/>
  <c r="N21"/>
  <c r="K21"/>
  <c r="R20"/>
  <c r="Q20"/>
  <c r="N20"/>
  <c r="K20"/>
  <c r="R19"/>
  <c r="Q19"/>
  <c r="N19"/>
  <c r="K19"/>
  <c r="R18"/>
  <c r="Q18"/>
  <c r="N18"/>
  <c r="K18"/>
  <c r="R17"/>
  <c r="Q17"/>
  <c r="N17"/>
  <c r="K17"/>
  <c r="R16"/>
  <c r="Q16"/>
  <c r="N16"/>
  <c r="K16"/>
  <c r="R15"/>
  <c r="Q15"/>
  <c r="N15"/>
  <c r="K15"/>
  <c r="R14"/>
  <c r="Q14"/>
  <c r="N14"/>
  <c r="K14"/>
  <c r="R13"/>
  <c r="Q13"/>
  <c r="N13"/>
  <c r="K13"/>
  <c r="R12"/>
  <c r="Q12"/>
  <c r="N12"/>
  <c r="K12"/>
  <c r="R11"/>
  <c r="Q11"/>
  <c r="N11"/>
  <c r="K11"/>
  <c r="R10"/>
  <c r="Q10"/>
  <c r="N10"/>
  <c r="K10"/>
  <c r="R9"/>
  <c r="Q9"/>
  <c r="N9"/>
  <c r="K9"/>
  <c r="R8"/>
  <c r="Q8"/>
  <c r="N8"/>
  <c r="K8"/>
  <c r="R7"/>
  <c r="Q7"/>
  <c r="R6"/>
  <c r="Q6"/>
  <c r="R5"/>
  <c r="Q5"/>
  <c r="R4"/>
  <c r="Q4"/>
  <c r="R3"/>
  <c r="Q3"/>
  <c r="R2"/>
  <c r="Q2"/>
  <c r="T31" i="10" l="1"/>
  <c r="T30"/>
  <c r="T29"/>
  <c r="T28"/>
  <c r="U28"/>
  <c r="U29"/>
  <c r="U30"/>
  <c r="U31"/>
  <c r="U27"/>
  <c r="T27"/>
  <c r="Q27"/>
  <c r="Q28"/>
  <c r="Q29"/>
  <c r="Q30"/>
  <c r="Q31"/>
  <c r="N28"/>
  <c r="N29"/>
  <c r="N30"/>
  <c r="N31"/>
  <c r="N27"/>
  <c r="M28"/>
  <c r="M29"/>
  <c r="M30"/>
  <c r="M31"/>
  <c r="M27"/>
  <c r="T26"/>
  <c r="T25"/>
  <c r="T24"/>
  <c r="T20"/>
  <c r="T21"/>
  <c r="T22"/>
  <c r="T23"/>
  <c r="U19"/>
  <c r="U20"/>
  <c r="U21"/>
  <c r="U22"/>
  <c r="U23"/>
  <c r="U24"/>
  <c r="U25"/>
  <c r="U26"/>
  <c r="T19"/>
  <c r="Q19"/>
  <c r="Q20"/>
  <c r="Q21"/>
  <c r="Q22"/>
  <c r="Q23"/>
  <c r="Q24"/>
  <c r="Q25"/>
  <c r="Q26"/>
  <c r="M20"/>
  <c r="M21"/>
  <c r="M22"/>
  <c r="M23"/>
  <c r="M24"/>
  <c r="M25"/>
  <c r="M26"/>
  <c r="N20"/>
  <c r="N21"/>
  <c r="N22"/>
  <c r="N23"/>
  <c r="N24"/>
  <c r="N25"/>
  <c r="N26"/>
  <c r="N19"/>
  <c r="M19"/>
  <c r="M3" l="1"/>
  <c r="N3"/>
  <c r="Q3"/>
  <c r="T3"/>
  <c r="U3"/>
  <c r="M12" l="1"/>
  <c r="N12"/>
  <c r="Q12"/>
  <c r="T12"/>
  <c r="U12"/>
  <c r="U11"/>
  <c r="T11"/>
  <c r="Q11"/>
  <c r="N11"/>
  <c r="M11"/>
  <c r="M18" l="1"/>
  <c r="N18"/>
  <c r="Q18"/>
  <c r="T18"/>
  <c r="U18"/>
  <c r="M17"/>
  <c r="N17"/>
  <c r="Q17"/>
  <c r="T17"/>
  <c r="U17"/>
  <c r="M16"/>
  <c r="N16"/>
  <c r="Q16"/>
  <c r="T16"/>
  <c r="U16"/>
  <c r="M15"/>
  <c r="N15"/>
  <c r="Q15"/>
  <c r="T15"/>
  <c r="U15"/>
  <c r="M10"/>
  <c r="N10"/>
  <c r="Q10"/>
  <c r="T10"/>
  <c r="U10"/>
  <c r="M14"/>
  <c r="N14"/>
  <c r="Q14"/>
  <c r="T14"/>
  <c r="U14"/>
  <c r="U13"/>
  <c r="T13"/>
  <c r="Q13"/>
  <c r="N13"/>
  <c r="M13"/>
  <c r="M6"/>
  <c r="N6"/>
  <c r="Q6"/>
  <c r="T6"/>
  <c r="U6"/>
  <c r="U5"/>
  <c r="T5"/>
  <c r="Q5"/>
  <c r="N5"/>
  <c r="M5"/>
  <c r="U9"/>
  <c r="T9"/>
  <c r="Q9"/>
  <c r="N9"/>
  <c r="M9"/>
  <c r="T4"/>
  <c r="N4"/>
  <c r="T8"/>
  <c r="N8"/>
  <c r="T2"/>
  <c r="N2"/>
  <c r="T7"/>
  <c r="N7"/>
  <c r="U4"/>
  <c r="Q4"/>
  <c r="M4"/>
  <c r="U8"/>
  <c r="Q8"/>
  <c r="M8"/>
  <c r="U2"/>
  <c r="Q2"/>
  <c r="M2"/>
  <c r="U7"/>
  <c r="Q7"/>
  <c r="M7"/>
  <c r="M19" i="9" l="1"/>
  <c r="N19"/>
  <c r="Q19"/>
  <c r="T19"/>
  <c r="U19"/>
  <c r="M30"/>
  <c r="N30"/>
  <c r="Q30"/>
  <c r="T30"/>
  <c r="U30"/>
  <c r="M29"/>
  <c r="N29"/>
  <c r="Q29"/>
  <c r="T29"/>
  <c r="U29"/>
  <c r="M28"/>
  <c r="N28"/>
  <c r="Q28"/>
  <c r="T28"/>
  <c r="U28"/>
  <c r="M27"/>
  <c r="N27"/>
  <c r="Q27"/>
  <c r="T27"/>
  <c r="U27"/>
  <c r="M26"/>
  <c r="N26"/>
  <c r="Q26"/>
  <c r="T26"/>
  <c r="U26"/>
  <c r="M25"/>
  <c r="N25"/>
  <c r="Q25"/>
  <c r="T25"/>
  <c r="U25"/>
  <c r="M24"/>
  <c r="N24"/>
  <c r="Q24"/>
  <c r="T24"/>
  <c r="U24"/>
  <c r="T23"/>
  <c r="M22"/>
  <c r="N22"/>
  <c r="Q22"/>
  <c r="T22"/>
  <c r="U22"/>
  <c r="M21"/>
  <c r="N21"/>
  <c r="Q21"/>
  <c r="T21"/>
  <c r="U21"/>
  <c r="M20"/>
  <c r="N20"/>
  <c r="Q20"/>
  <c r="T20"/>
  <c r="U20"/>
  <c r="M18"/>
  <c r="N18"/>
  <c r="Q18"/>
  <c r="T18"/>
  <c r="U18"/>
  <c r="M17"/>
  <c r="N17"/>
  <c r="Q17"/>
  <c r="T17"/>
  <c r="U17"/>
  <c r="M16"/>
  <c r="N16"/>
  <c r="Q16"/>
  <c r="T16"/>
  <c r="U16"/>
  <c r="T15"/>
  <c r="T14"/>
  <c r="T13"/>
  <c r="T12"/>
  <c r="T11"/>
  <c r="T10"/>
  <c r="T9"/>
  <c r="T8"/>
  <c r="Q8"/>
  <c r="Q9"/>
  <c r="Q10"/>
  <c r="Q11"/>
  <c r="Q12"/>
  <c r="Q13"/>
  <c r="Q14"/>
  <c r="Q15"/>
  <c r="Q23"/>
  <c r="Q31"/>
  <c r="Q32"/>
  <c r="Q33"/>
  <c r="Q34"/>
  <c r="N8"/>
  <c r="N9"/>
  <c r="N10"/>
  <c r="N11"/>
  <c r="N12"/>
  <c r="N13"/>
  <c r="N14"/>
  <c r="N15"/>
  <c r="N23"/>
  <c r="M8"/>
  <c r="M9"/>
  <c r="M10"/>
  <c r="M11"/>
  <c r="M12"/>
  <c r="M13"/>
  <c r="M14"/>
  <c r="M15"/>
  <c r="M23"/>
  <c r="M31"/>
  <c r="M32"/>
  <c r="M33"/>
  <c r="M34"/>
  <c r="T7"/>
  <c r="Q7"/>
  <c r="N7"/>
  <c r="M7"/>
  <c r="T6"/>
  <c r="Q6"/>
  <c r="N6"/>
  <c r="M6"/>
  <c r="T5"/>
  <c r="Q5"/>
  <c r="N5"/>
  <c r="M5"/>
  <c r="T4"/>
  <c r="Q4"/>
  <c r="N4"/>
  <c r="M4"/>
  <c r="T3"/>
  <c r="Q3"/>
  <c r="N3"/>
  <c r="M3"/>
  <c r="T2"/>
  <c r="N2"/>
  <c r="M2"/>
  <c r="Q2"/>
  <c r="U34"/>
  <c r="U33"/>
  <c r="U32"/>
  <c r="U31"/>
  <c r="U23"/>
  <c r="U15"/>
  <c r="U14"/>
  <c r="U13"/>
  <c r="U12"/>
  <c r="U11"/>
  <c r="U10"/>
  <c r="U9"/>
  <c r="U8"/>
  <c r="U7"/>
  <c r="U6"/>
  <c r="U5"/>
  <c r="U4"/>
  <c r="U3"/>
  <c r="U2"/>
  <c r="L21" i="5"/>
  <c r="L32" i="6"/>
  <c r="M32"/>
  <c r="P32"/>
  <c r="S32"/>
  <c r="T32"/>
  <c r="L31"/>
  <c r="M31"/>
  <c r="P31"/>
  <c r="S31"/>
  <c r="T31"/>
  <c r="L30"/>
  <c r="M30"/>
  <c r="P30"/>
  <c r="S30"/>
  <c r="T30"/>
  <c r="L29"/>
  <c r="M29"/>
  <c r="P29"/>
  <c r="S29"/>
  <c r="T29"/>
  <c r="L28"/>
  <c r="M28"/>
  <c r="P28"/>
  <c r="S28"/>
  <c r="T28"/>
  <c r="L27"/>
  <c r="M27"/>
  <c r="P27"/>
  <c r="S27"/>
  <c r="T27"/>
  <c r="L26"/>
  <c r="M26"/>
  <c r="P26"/>
  <c r="S26"/>
  <c r="T26"/>
  <c r="T25"/>
  <c r="S25"/>
  <c r="P25"/>
  <c r="M25"/>
  <c r="L25"/>
  <c r="L24"/>
  <c r="M24"/>
  <c r="P24"/>
  <c r="S24"/>
  <c r="T24"/>
  <c r="L23"/>
  <c r="M23"/>
  <c r="P23"/>
  <c r="S23"/>
  <c r="T23"/>
  <c r="L12"/>
  <c r="M12"/>
  <c r="P12"/>
  <c r="S12"/>
  <c r="T12"/>
  <c r="L22"/>
  <c r="M22"/>
  <c r="P22"/>
  <c r="S22"/>
  <c r="T22"/>
  <c r="S21"/>
  <c r="S20"/>
  <c r="S11"/>
  <c r="S10"/>
  <c r="S9"/>
  <c r="S8"/>
  <c r="S19"/>
  <c r="S7"/>
  <c r="S6"/>
  <c r="S18"/>
  <c r="S17"/>
  <c r="S16"/>
  <c r="S15"/>
  <c r="S13"/>
  <c r="S14"/>
  <c r="S5"/>
  <c r="S4"/>
  <c r="S3"/>
  <c r="T16"/>
  <c r="T17"/>
  <c r="T18"/>
  <c r="T6"/>
  <c r="T7"/>
  <c r="T19"/>
  <c r="T8"/>
  <c r="T9"/>
  <c r="T10"/>
  <c r="T11"/>
  <c r="T20"/>
  <c r="T21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P4"/>
  <c r="P5"/>
  <c r="P14"/>
  <c r="P13"/>
  <c r="P15"/>
  <c r="P16"/>
  <c r="P17"/>
  <c r="P18"/>
  <c r="P6"/>
  <c r="P7"/>
  <c r="P19"/>
  <c r="P8"/>
  <c r="P9"/>
  <c r="P10"/>
  <c r="P11"/>
  <c r="P20"/>
  <c r="P21"/>
  <c r="P3"/>
  <c r="L16"/>
  <c r="L17"/>
  <c r="L18"/>
  <c r="L6"/>
  <c r="L7"/>
  <c r="L19"/>
  <c r="L8"/>
  <c r="L9"/>
  <c r="L10"/>
  <c r="L11"/>
  <c r="L20"/>
  <c r="L21"/>
  <c r="M4"/>
  <c r="M5"/>
  <c r="M14"/>
  <c r="M13"/>
  <c r="M15"/>
  <c r="M16"/>
  <c r="M17"/>
  <c r="M18"/>
  <c r="M6"/>
  <c r="M7"/>
  <c r="M19"/>
  <c r="M8"/>
  <c r="M9"/>
  <c r="M10"/>
  <c r="M11"/>
  <c r="M20"/>
  <c r="M21"/>
  <c r="M3"/>
  <c r="T15"/>
  <c r="L15"/>
  <c r="T13"/>
  <c r="L13"/>
  <c r="T14"/>
  <c r="L14"/>
  <c r="T5"/>
  <c r="L5"/>
  <c r="T4"/>
  <c r="L4"/>
  <c r="T3"/>
  <c r="L3"/>
  <c r="L35" i="5"/>
  <c r="M35"/>
  <c r="P35" s="1"/>
  <c r="S35"/>
  <c r="T35"/>
  <c r="L34"/>
  <c r="M34"/>
  <c r="P34" s="1"/>
  <c r="S34"/>
  <c r="T34"/>
  <c r="L33"/>
  <c r="M33"/>
  <c r="P33" s="1"/>
  <c r="S33"/>
  <c r="T33"/>
  <c r="L32"/>
  <c r="M32"/>
  <c r="P32" s="1"/>
  <c r="S32"/>
  <c r="T32"/>
  <c r="L31"/>
  <c r="M31"/>
  <c r="P31" s="1"/>
  <c r="S31"/>
  <c r="T31"/>
  <c r="L30"/>
  <c r="M30"/>
  <c r="P30" s="1"/>
  <c r="S30"/>
  <c r="T30"/>
  <c r="L22"/>
  <c r="M22"/>
  <c r="P22" s="1"/>
  <c r="S22"/>
  <c r="T22"/>
  <c r="M21"/>
  <c r="P21" s="1"/>
  <c r="S21"/>
  <c r="T21"/>
  <c r="L20"/>
  <c r="M20"/>
  <c r="P20" s="1"/>
  <c r="S20"/>
  <c r="T20"/>
  <c r="L19"/>
  <c r="M19"/>
  <c r="P19" s="1"/>
  <c r="S19"/>
  <c r="T19"/>
  <c r="L18"/>
  <c r="M18"/>
  <c r="P18" s="1"/>
  <c r="S18"/>
  <c r="T18"/>
  <c r="L17"/>
  <c r="M17"/>
  <c r="P17" s="1"/>
  <c r="S17"/>
  <c r="T17"/>
  <c r="L16"/>
  <c r="M16"/>
  <c r="P16" s="1"/>
  <c r="S16"/>
  <c r="T16"/>
  <c r="S15"/>
  <c r="S14"/>
  <c r="S29"/>
  <c r="S13"/>
  <c r="T28"/>
  <c r="S28"/>
  <c r="M28"/>
  <c r="P28" s="1"/>
  <c r="L28"/>
  <c r="L27"/>
  <c r="M27"/>
  <c r="P27" s="1"/>
  <c r="S27"/>
  <c r="T27"/>
  <c r="L26"/>
  <c r="M26"/>
  <c r="P26" s="1"/>
  <c r="S26"/>
  <c r="T26"/>
  <c r="L25"/>
  <c r="M25"/>
  <c r="P25" s="1"/>
  <c r="S25"/>
  <c r="T25"/>
  <c r="M24"/>
  <c r="P24" s="1"/>
  <c r="S23"/>
  <c r="S24"/>
  <c r="L24"/>
  <c r="T24"/>
  <c r="T5"/>
  <c r="S5"/>
  <c r="M5"/>
  <c r="P5" s="1"/>
  <c r="L5"/>
  <c r="S12"/>
  <c r="T4"/>
  <c r="S4"/>
  <c r="M4"/>
  <c r="P4" s="1"/>
  <c r="L4"/>
  <c r="T8"/>
  <c r="S8"/>
  <c r="M8"/>
  <c r="P8" s="1"/>
  <c r="L8"/>
  <c r="T7"/>
  <c r="S7"/>
  <c r="M7"/>
  <c r="P7" s="1"/>
  <c r="L7"/>
  <c r="S11"/>
  <c r="S10"/>
  <c r="S9"/>
  <c r="S6"/>
  <c r="T3"/>
  <c r="T6"/>
  <c r="T9"/>
  <c r="T10"/>
  <c r="T11"/>
  <c r="T12"/>
  <c r="T23"/>
  <c r="T13"/>
  <c r="T29"/>
  <c r="T14"/>
  <c r="T15"/>
  <c r="T36"/>
  <c r="T37"/>
  <c r="T38"/>
  <c r="T39"/>
  <c r="T40"/>
  <c r="T41"/>
  <c r="T42"/>
  <c r="S3"/>
  <c r="M3"/>
  <c r="P3" s="1"/>
  <c r="M6"/>
  <c r="P6" s="1"/>
  <c r="M9"/>
  <c r="P9" s="1"/>
  <c r="M10"/>
  <c r="P10" s="1"/>
  <c r="M11"/>
  <c r="P11" s="1"/>
  <c r="M12"/>
  <c r="P12" s="1"/>
  <c r="P23"/>
  <c r="M13"/>
  <c r="P13" s="1"/>
  <c r="M29"/>
  <c r="P29" s="1"/>
  <c r="M14"/>
  <c r="P14" s="1"/>
  <c r="M15"/>
  <c r="P15" s="1"/>
  <c r="L3"/>
  <c r="L6"/>
  <c r="L9"/>
  <c r="L10"/>
  <c r="L11"/>
  <c r="L12"/>
  <c r="L23"/>
  <c r="L13"/>
  <c r="L29"/>
  <c r="L14"/>
  <c r="L15"/>
  <c r="L36"/>
  <c r="L37"/>
  <c r="L38"/>
  <c r="L39"/>
  <c r="L40"/>
  <c r="L41"/>
  <c r="L42"/>
  <c r="T38" i="2"/>
  <c r="S38"/>
  <c r="M38"/>
  <c r="P38" s="1"/>
  <c r="L38"/>
  <c r="L31"/>
  <c r="M31"/>
  <c r="P31" s="1"/>
  <c r="S31"/>
  <c r="T31"/>
  <c r="L30"/>
  <c r="M30"/>
  <c r="P30" s="1"/>
  <c r="S30"/>
  <c r="T30"/>
  <c r="L65"/>
  <c r="M65"/>
  <c r="P65" s="1"/>
  <c r="S65"/>
  <c r="T65"/>
  <c r="L64"/>
  <c r="M64"/>
  <c r="P64" s="1"/>
  <c r="S64"/>
  <c r="T64"/>
  <c r="L63"/>
  <c r="M63"/>
  <c r="P63" s="1"/>
  <c r="S63"/>
  <c r="T63"/>
  <c r="L62"/>
  <c r="M62"/>
  <c r="P62" s="1"/>
  <c r="S62"/>
  <c r="T62"/>
  <c r="L61"/>
  <c r="M61"/>
  <c r="P61" s="1"/>
  <c r="S61"/>
  <c r="T61"/>
  <c r="L60"/>
  <c r="M60"/>
  <c r="P60" s="1"/>
  <c r="S60"/>
  <c r="T60"/>
  <c r="L59"/>
  <c r="M59"/>
  <c r="P59" s="1"/>
  <c r="S59"/>
  <c r="T59"/>
  <c r="L58"/>
  <c r="M58"/>
  <c r="P58" s="1"/>
  <c r="S58"/>
  <c r="T58"/>
  <c r="L37"/>
  <c r="M37"/>
  <c r="P37" s="1"/>
  <c r="S37"/>
  <c r="T37"/>
  <c r="L36"/>
  <c r="M36"/>
  <c r="P36" s="1"/>
  <c r="S36"/>
  <c r="T36"/>
  <c r="L35"/>
  <c r="M35"/>
  <c r="P35" s="1"/>
  <c r="S35"/>
  <c r="T35"/>
  <c r="T34"/>
  <c r="S34"/>
  <c r="M34"/>
  <c r="P34" s="1"/>
  <c r="L34"/>
  <c r="L57"/>
  <c r="M57"/>
  <c r="P57" s="1"/>
  <c r="S57"/>
  <c r="T57"/>
  <c r="L56"/>
  <c r="M56"/>
  <c r="P56" s="1"/>
  <c r="S56"/>
  <c r="T56"/>
  <c r="L55"/>
  <c r="M55"/>
  <c r="P55" s="1"/>
  <c r="S55"/>
  <c r="T55"/>
  <c r="L54"/>
  <c r="M54"/>
  <c r="P54" s="1"/>
  <c r="S54"/>
  <c r="T54"/>
  <c r="L53"/>
  <c r="M53"/>
  <c r="P53" s="1"/>
  <c r="S53"/>
  <c r="T53"/>
  <c r="L52"/>
  <c r="M52"/>
  <c r="P52" s="1"/>
  <c r="S52"/>
  <c r="T52"/>
  <c r="L51"/>
  <c r="M51"/>
  <c r="P51" s="1"/>
  <c r="S51"/>
  <c r="T51"/>
  <c r="L50"/>
  <c r="M50"/>
  <c r="P50" s="1"/>
  <c r="S50"/>
  <c r="T50"/>
  <c r="L33"/>
  <c r="M33"/>
  <c r="P33" s="1"/>
  <c r="S33"/>
  <c r="T33"/>
  <c r="L32"/>
  <c r="M32"/>
  <c r="P32" s="1"/>
  <c r="S32"/>
  <c r="T32"/>
  <c r="S49"/>
  <c r="M49"/>
  <c r="P49" s="1"/>
  <c r="S48"/>
  <c r="L47"/>
  <c r="M47"/>
  <c r="P47" s="1"/>
  <c r="S47"/>
  <c r="T47"/>
  <c r="L46"/>
  <c r="M46"/>
  <c r="P46" s="1"/>
  <c r="S46"/>
  <c r="T46"/>
  <c r="L45"/>
  <c r="M45"/>
  <c r="P45" s="1"/>
  <c r="S45"/>
  <c r="T45"/>
  <c r="L44"/>
  <c r="M44"/>
  <c r="P44" s="1"/>
  <c r="S44"/>
  <c r="T44"/>
  <c r="L43"/>
  <c r="M43"/>
  <c r="P43" s="1"/>
  <c r="S43"/>
  <c r="T43"/>
  <c r="L42"/>
  <c r="M42"/>
  <c r="P42" s="1"/>
  <c r="S42"/>
  <c r="T42"/>
  <c r="S41"/>
  <c r="T41"/>
  <c r="L41"/>
  <c r="M41"/>
  <c r="P41" s="1"/>
  <c r="L40"/>
  <c r="M40"/>
  <c r="P40" s="1"/>
  <c r="S40"/>
  <c r="T40"/>
  <c r="S39"/>
  <c r="T5"/>
  <c r="S5"/>
  <c r="M5"/>
  <c r="P5" s="1"/>
  <c r="L5"/>
  <c r="M39"/>
  <c r="P39" s="1"/>
  <c r="M48"/>
  <c r="P48" s="1"/>
  <c r="T7"/>
  <c r="S7"/>
  <c r="M7"/>
  <c r="P7" s="1"/>
  <c r="L7"/>
  <c r="T4"/>
  <c r="S4"/>
  <c r="M4"/>
  <c r="P4" s="1"/>
  <c r="L4"/>
  <c r="T6"/>
  <c r="S6"/>
  <c r="M6"/>
  <c r="P6" s="1"/>
  <c r="L6"/>
  <c r="L29"/>
  <c r="M29"/>
  <c r="P29" s="1"/>
  <c r="S29"/>
  <c r="T29"/>
  <c r="L28"/>
  <c r="M28"/>
  <c r="P28" s="1"/>
  <c r="S28"/>
  <c r="T28"/>
  <c r="L27"/>
  <c r="M27"/>
  <c r="P27" s="1"/>
  <c r="S27"/>
  <c r="T27"/>
  <c r="L26"/>
  <c r="M26"/>
  <c r="P26" s="1"/>
  <c r="S26"/>
  <c r="T26"/>
  <c r="L25"/>
  <c r="M25"/>
  <c r="P25" s="1"/>
  <c r="S25"/>
  <c r="T25"/>
  <c r="L24"/>
  <c r="M24"/>
  <c r="P24" s="1"/>
  <c r="S24"/>
  <c r="T24"/>
  <c r="L23"/>
  <c r="M23"/>
  <c r="P23" s="1"/>
  <c r="S23"/>
  <c r="T23"/>
  <c r="L22"/>
  <c r="M22"/>
  <c r="P22" s="1"/>
  <c r="S22"/>
  <c r="T22"/>
  <c r="L21"/>
  <c r="M21"/>
  <c r="P21" s="1"/>
  <c r="S21"/>
  <c r="T21"/>
  <c r="L20"/>
  <c r="M20"/>
  <c r="P20" s="1"/>
  <c r="S20"/>
  <c r="T20"/>
  <c r="L19"/>
  <c r="M19"/>
  <c r="P19" s="1"/>
  <c r="S19"/>
  <c r="T19"/>
  <c r="L18"/>
  <c r="M18"/>
  <c r="P18" s="1"/>
  <c r="S18"/>
  <c r="T18"/>
  <c r="L17"/>
  <c r="M17"/>
  <c r="P17" s="1"/>
  <c r="S17"/>
  <c r="T17"/>
  <c r="L16"/>
  <c r="M16"/>
  <c r="P16" s="1"/>
  <c r="S16"/>
  <c r="T16"/>
  <c r="L15"/>
  <c r="M15"/>
  <c r="P15" s="1"/>
  <c r="S15"/>
  <c r="T15"/>
  <c r="L14"/>
  <c r="M14"/>
  <c r="P14" s="1"/>
  <c r="S14"/>
  <c r="T14"/>
  <c r="L13"/>
  <c r="M13"/>
  <c r="P13" s="1"/>
  <c r="S13"/>
  <c r="T13"/>
  <c r="L12"/>
  <c r="M12"/>
  <c r="P12" s="1"/>
  <c r="S12"/>
  <c r="T12"/>
  <c r="L11"/>
  <c r="M11"/>
  <c r="P11" s="1"/>
  <c r="S11"/>
  <c r="T11"/>
  <c r="S10"/>
  <c r="L10"/>
  <c r="M10"/>
  <c r="P10" s="1"/>
  <c r="S9"/>
  <c r="S8"/>
  <c r="S3"/>
  <c r="L3"/>
  <c r="T3"/>
  <c r="M8"/>
  <c r="P8" s="1"/>
  <c r="M9"/>
  <c r="P9" s="1"/>
  <c r="M3"/>
  <c r="T49"/>
  <c r="L49"/>
  <c r="T48"/>
  <c r="L48"/>
  <c r="T39"/>
  <c r="L39"/>
  <c r="T10"/>
  <c r="T9"/>
  <c r="L9"/>
  <c r="T8"/>
  <c r="L8"/>
  <c r="R19" i="1"/>
  <c r="Q19"/>
  <c r="N19"/>
  <c r="K19"/>
  <c r="K34"/>
  <c r="N34"/>
  <c r="Q34"/>
  <c r="R34"/>
  <c r="K33"/>
  <c r="N33"/>
  <c r="Q33"/>
  <c r="R33"/>
  <c r="K32"/>
  <c r="N32"/>
  <c r="Q32"/>
  <c r="R32"/>
  <c r="K31"/>
  <c r="N31"/>
  <c r="Q31"/>
  <c r="R31"/>
  <c r="K30"/>
  <c r="N30"/>
  <c r="Q30"/>
  <c r="R30"/>
  <c r="K29"/>
  <c r="N29"/>
  <c r="Q29"/>
  <c r="R29"/>
  <c r="K28"/>
  <c r="N28"/>
  <c r="Q28"/>
  <c r="R28"/>
  <c r="Q27"/>
  <c r="K23"/>
  <c r="N23"/>
  <c r="Q23"/>
  <c r="R23"/>
  <c r="K22"/>
  <c r="N22"/>
  <c r="Q22"/>
  <c r="R22"/>
  <c r="K21"/>
  <c r="N21"/>
  <c r="Q21"/>
  <c r="R21"/>
  <c r="Q20"/>
  <c r="K18"/>
  <c r="N18"/>
  <c r="Q18"/>
  <c r="R18"/>
  <c r="K17"/>
  <c r="N17"/>
  <c r="Q17"/>
  <c r="R17"/>
  <c r="K16"/>
  <c r="N16"/>
  <c r="Q16"/>
  <c r="R16"/>
  <c r="K15"/>
  <c r="N15"/>
  <c r="Q15"/>
  <c r="R15"/>
  <c r="K14"/>
  <c r="N14"/>
  <c r="Q14"/>
  <c r="R14"/>
  <c r="K13"/>
  <c r="N13"/>
  <c r="Q13"/>
  <c r="R13"/>
  <c r="K12"/>
  <c r="N12"/>
  <c r="Q12"/>
  <c r="R12"/>
  <c r="Q11"/>
  <c r="K11"/>
  <c r="Q10"/>
  <c r="K10"/>
  <c r="Q9"/>
  <c r="K9"/>
  <c r="Q8"/>
  <c r="R3"/>
  <c r="R4"/>
  <c r="R5"/>
  <c r="R6"/>
  <c r="R7"/>
  <c r="R24"/>
  <c r="R25"/>
  <c r="R26"/>
  <c r="R8"/>
  <c r="R9"/>
  <c r="R10"/>
  <c r="R11"/>
  <c r="R20"/>
  <c r="R27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2"/>
  <c r="N9"/>
  <c r="N10"/>
  <c r="N11"/>
  <c r="N20"/>
  <c r="N27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"/>
  <c r="K20"/>
  <c r="K27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"/>
  <c r="Q3"/>
  <c r="Q4"/>
  <c r="Q5"/>
  <c r="Q6"/>
  <c r="Q7"/>
  <c r="Q24"/>
  <c r="Q25"/>
  <c r="Q26"/>
  <c r="Q2"/>
  <c r="P3" i="2" l="1"/>
</calcChain>
</file>

<file path=xl/sharedStrings.xml><?xml version="1.0" encoding="utf-8"?>
<sst xmlns="http://schemas.openxmlformats.org/spreadsheetml/2006/main" count="7847" uniqueCount="1831">
  <si>
    <t>发车日期</t>
  </si>
  <si>
    <t>发货人</t>
  </si>
  <si>
    <t>发货时间</t>
  </si>
  <si>
    <t>到达时间</t>
  </si>
  <si>
    <t>发货园区</t>
  </si>
  <si>
    <t>发货地点</t>
  </si>
  <si>
    <t>目标园区</t>
  </si>
  <si>
    <t>目的地点</t>
  </si>
  <si>
    <t>委托书单号</t>
  </si>
  <si>
    <t>接货卡卡号</t>
  </si>
  <si>
    <t>承运商</t>
  </si>
  <si>
    <t>车牌号</t>
  </si>
  <si>
    <t>司机</t>
  </si>
  <si>
    <t>车型</t>
  </si>
  <si>
    <t>托盘数量（盘）</t>
  </si>
  <si>
    <t>笼框数量（笼）</t>
  </si>
  <si>
    <t>合计</t>
  </si>
  <si>
    <t>备注</t>
  </si>
  <si>
    <t>武汉威伟机械</t>
  </si>
  <si>
    <t>9.6米</t>
  </si>
  <si>
    <t>姚东明</t>
  </si>
  <si>
    <t>洪家国</t>
  </si>
  <si>
    <t>陈和敏</t>
  </si>
  <si>
    <t>代永华</t>
  </si>
  <si>
    <t>鄂FJU350</t>
  </si>
  <si>
    <t>王成</t>
    <phoneticPr fontId="3" type="noConversion"/>
  </si>
  <si>
    <t>常福园区</t>
    <phoneticPr fontId="3" type="noConversion"/>
  </si>
  <si>
    <t>常福弗兰西蒂</t>
    <phoneticPr fontId="3" type="noConversion"/>
  </si>
  <si>
    <t>王成</t>
    <phoneticPr fontId="3" type="noConversion"/>
  </si>
  <si>
    <t>常福园区</t>
    <phoneticPr fontId="3" type="noConversion"/>
  </si>
  <si>
    <t>常福弗兰西蒂</t>
    <phoneticPr fontId="3" type="noConversion"/>
  </si>
  <si>
    <t>丰树园区</t>
    <phoneticPr fontId="3" type="noConversion"/>
  </si>
  <si>
    <t>外单分拣</t>
    <phoneticPr fontId="3" type="noConversion"/>
  </si>
  <si>
    <t>0024175</t>
    <phoneticPr fontId="3" type="noConversion"/>
  </si>
  <si>
    <t>LU151</t>
    <phoneticPr fontId="3" type="noConversion"/>
  </si>
  <si>
    <t>李明华</t>
    <phoneticPr fontId="3" type="noConversion"/>
  </si>
  <si>
    <t>刘文</t>
    <phoneticPr fontId="3" type="noConversion"/>
  </si>
  <si>
    <t>欣程园区</t>
    <phoneticPr fontId="3" type="noConversion"/>
  </si>
  <si>
    <t>公共平台6号仓</t>
    <phoneticPr fontId="3" type="noConversion"/>
  </si>
  <si>
    <t>0020624</t>
    <phoneticPr fontId="3" type="noConversion"/>
  </si>
  <si>
    <t>ZV373</t>
    <phoneticPr fontId="3" type="noConversion"/>
  </si>
  <si>
    <t>宋辉</t>
    <phoneticPr fontId="3" type="noConversion"/>
  </si>
  <si>
    <t>0024212</t>
    <phoneticPr fontId="3" type="noConversion"/>
  </si>
  <si>
    <t>QQ353</t>
    <phoneticPr fontId="3" type="noConversion"/>
  </si>
  <si>
    <t>丁鹏</t>
    <phoneticPr fontId="3" type="noConversion"/>
  </si>
  <si>
    <t>田结</t>
    <phoneticPr fontId="3" type="noConversion"/>
  </si>
  <si>
    <t>0085596</t>
    <phoneticPr fontId="3" type="noConversion"/>
  </si>
  <si>
    <t>鄂 FJU350</t>
    <phoneticPr fontId="3" type="noConversion"/>
  </si>
  <si>
    <t>李耀</t>
    <phoneticPr fontId="3" type="noConversion"/>
  </si>
  <si>
    <t>16176</t>
    <phoneticPr fontId="3" type="noConversion"/>
  </si>
  <si>
    <t>HB101</t>
    <phoneticPr fontId="3" type="noConversion"/>
  </si>
  <si>
    <t>吕文杰</t>
    <phoneticPr fontId="3" type="noConversion"/>
  </si>
  <si>
    <t>周宏桂</t>
    <phoneticPr fontId="3" type="noConversion"/>
  </si>
  <si>
    <t>亚洲一号园区</t>
    <phoneticPr fontId="3" type="noConversion"/>
  </si>
  <si>
    <t>五号库</t>
    <phoneticPr fontId="3" type="noConversion"/>
  </si>
  <si>
    <t>19554</t>
    <phoneticPr fontId="3" type="noConversion"/>
  </si>
  <si>
    <t>0020612</t>
    <phoneticPr fontId="3" type="noConversion"/>
  </si>
  <si>
    <t>NH299</t>
    <phoneticPr fontId="3" type="noConversion"/>
  </si>
  <si>
    <t>杨勇</t>
    <phoneticPr fontId="3" type="noConversion"/>
  </si>
  <si>
    <t>0020613</t>
    <phoneticPr fontId="3" type="noConversion"/>
  </si>
  <si>
    <t>贺成</t>
    <phoneticPr fontId="3" type="noConversion"/>
  </si>
  <si>
    <t>19555</t>
    <phoneticPr fontId="3" type="noConversion"/>
  </si>
  <si>
    <t>0020604</t>
    <phoneticPr fontId="3" type="noConversion"/>
  </si>
  <si>
    <t>王燕</t>
    <phoneticPr fontId="3" type="noConversion"/>
  </si>
  <si>
    <t>0077009</t>
    <phoneticPr fontId="3" type="noConversion"/>
  </si>
  <si>
    <t>粤BGR032</t>
    <phoneticPr fontId="3" type="noConversion"/>
  </si>
  <si>
    <t>方浩勇</t>
    <phoneticPr fontId="3" type="noConversion"/>
  </si>
  <si>
    <t>18758</t>
    <phoneticPr fontId="3" type="noConversion"/>
  </si>
  <si>
    <t>15564</t>
    <phoneticPr fontId="3" type="noConversion"/>
  </si>
  <si>
    <t>19468</t>
    <phoneticPr fontId="3" type="noConversion"/>
  </si>
  <si>
    <t>18877</t>
    <phoneticPr fontId="3" type="noConversion"/>
  </si>
  <si>
    <t>涂爱武</t>
    <phoneticPr fontId="3" type="noConversion"/>
  </si>
  <si>
    <t>丰树园区</t>
    <phoneticPr fontId="3" type="noConversion"/>
  </si>
  <si>
    <t>外单分拣</t>
    <phoneticPr fontId="3" type="noConversion"/>
  </si>
  <si>
    <t>亚洲一号园区</t>
    <phoneticPr fontId="3" type="noConversion"/>
  </si>
  <si>
    <t>五号库</t>
    <phoneticPr fontId="3" type="noConversion"/>
  </si>
  <si>
    <t>18961</t>
    <phoneticPr fontId="3" type="noConversion"/>
  </si>
  <si>
    <t>0045823</t>
    <phoneticPr fontId="3" type="noConversion"/>
  </si>
  <si>
    <t>MT870</t>
    <phoneticPr fontId="3" type="noConversion"/>
  </si>
  <si>
    <t>欧文艺</t>
    <phoneticPr fontId="3" type="noConversion"/>
  </si>
  <si>
    <t>18960</t>
    <phoneticPr fontId="3" type="noConversion"/>
  </si>
  <si>
    <t>0045824</t>
  </si>
  <si>
    <t>18959</t>
    <phoneticPr fontId="3" type="noConversion"/>
  </si>
  <si>
    <t>19556</t>
    <phoneticPr fontId="3" type="noConversion"/>
  </si>
  <si>
    <t>0045825</t>
    <phoneticPr fontId="3" type="noConversion"/>
  </si>
  <si>
    <t>18957</t>
    <phoneticPr fontId="3" type="noConversion"/>
  </si>
  <si>
    <t>0085672</t>
    <phoneticPr fontId="3" type="noConversion"/>
  </si>
  <si>
    <t>18956</t>
    <phoneticPr fontId="3" type="noConversion"/>
  </si>
  <si>
    <t>0085671</t>
    <phoneticPr fontId="3" type="noConversion"/>
  </si>
  <si>
    <t>邱芳祥</t>
    <phoneticPr fontId="3" type="noConversion"/>
  </si>
  <si>
    <t>18953</t>
    <phoneticPr fontId="3" type="noConversion"/>
  </si>
  <si>
    <t>0085670</t>
    <phoneticPr fontId="3" type="noConversion"/>
  </si>
  <si>
    <t>18988</t>
    <phoneticPr fontId="3" type="noConversion"/>
  </si>
  <si>
    <t>0076998</t>
    <phoneticPr fontId="3" type="noConversion"/>
  </si>
  <si>
    <t>F1588</t>
    <phoneticPr fontId="3" type="noConversion"/>
  </si>
  <si>
    <t>18987</t>
    <phoneticPr fontId="3" type="noConversion"/>
  </si>
  <si>
    <t>0076999</t>
    <phoneticPr fontId="3" type="noConversion"/>
  </si>
  <si>
    <t>18986</t>
    <phoneticPr fontId="3" type="noConversion"/>
  </si>
  <si>
    <t>0077000</t>
    <phoneticPr fontId="3" type="noConversion"/>
  </si>
  <si>
    <t>18985</t>
    <phoneticPr fontId="3" type="noConversion"/>
  </si>
  <si>
    <t>0076980</t>
    <phoneticPr fontId="3" type="noConversion"/>
  </si>
  <si>
    <t>18984</t>
    <phoneticPr fontId="3" type="noConversion"/>
  </si>
  <si>
    <t>0076979</t>
    <phoneticPr fontId="3" type="noConversion"/>
  </si>
  <si>
    <t>周宏斌</t>
    <phoneticPr fontId="3" type="noConversion"/>
  </si>
  <si>
    <t>18566</t>
    <phoneticPr fontId="3" type="noConversion"/>
  </si>
  <si>
    <t>0076981</t>
    <phoneticPr fontId="3" type="noConversion"/>
  </si>
  <si>
    <t>ZR992</t>
    <phoneticPr fontId="3" type="noConversion"/>
  </si>
  <si>
    <t>潘涛</t>
    <phoneticPr fontId="3" type="noConversion"/>
  </si>
  <si>
    <t>邱振</t>
    <phoneticPr fontId="3" type="noConversion"/>
  </si>
  <si>
    <t>18570</t>
    <phoneticPr fontId="3" type="noConversion"/>
  </si>
  <si>
    <t>0085696</t>
    <phoneticPr fontId="3" type="noConversion"/>
  </si>
  <si>
    <t>贺成</t>
    <phoneticPr fontId="3" type="noConversion"/>
  </si>
  <si>
    <t>18568</t>
    <phoneticPr fontId="3" type="noConversion"/>
  </si>
  <si>
    <t>0085695</t>
    <phoneticPr fontId="3" type="noConversion"/>
  </si>
  <si>
    <t>周宏桂</t>
    <phoneticPr fontId="3" type="noConversion"/>
  </si>
  <si>
    <t>18573</t>
    <phoneticPr fontId="3" type="noConversion"/>
  </si>
  <si>
    <t>0076982</t>
    <phoneticPr fontId="3" type="noConversion"/>
  </si>
  <si>
    <t>陈和敏</t>
    <phoneticPr fontId="3" type="noConversion"/>
  </si>
  <si>
    <t>马广楠</t>
    <phoneticPr fontId="3" type="noConversion"/>
  </si>
  <si>
    <t>亚洲一号三期</t>
    <phoneticPr fontId="3" type="noConversion"/>
  </si>
  <si>
    <t>3CA2临时仓</t>
    <phoneticPr fontId="3" type="noConversion"/>
  </si>
  <si>
    <t>19063</t>
    <phoneticPr fontId="3" type="noConversion"/>
  </si>
  <si>
    <t>0076900</t>
    <phoneticPr fontId="3" type="noConversion"/>
  </si>
  <si>
    <t>ZR870</t>
    <phoneticPr fontId="3" type="noConversion"/>
  </si>
  <si>
    <t>陈鹏</t>
    <phoneticPr fontId="3" type="noConversion"/>
  </si>
  <si>
    <t>19062</t>
    <phoneticPr fontId="3" type="noConversion"/>
  </si>
  <si>
    <t>0076899</t>
    <phoneticPr fontId="3" type="noConversion"/>
  </si>
  <si>
    <t>19060</t>
    <phoneticPr fontId="3" type="noConversion"/>
  </si>
  <si>
    <t>0076898</t>
    <phoneticPr fontId="3" type="noConversion"/>
  </si>
  <si>
    <t>19059</t>
    <phoneticPr fontId="3" type="noConversion"/>
  </si>
  <si>
    <t>0076897</t>
    <phoneticPr fontId="3" type="noConversion"/>
  </si>
  <si>
    <t>19058</t>
    <phoneticPr fontId="3" type="noConversion"/>
  </si>
  <si>
    <t>0076896</t>
    <phoneticPr fontId="3" type="noConversion"/>
  </si>
  <si>
    <t>19057</t>
    <phoneticPr fontId="3" type="noConversion"/>
  </si>
  <si>
    <t>0076895</t>
    <phoneticPr fontId="3" type="noConversion"/>
  </si>
  <si>
    <t>19056</t>
    <phoneticPr fontId="3" type="noConversion"/>
  </si>
  <si>
    <t>0076894</t>
    <phoneticPr fontId="3" type="noConversion"/>
  </si>
  <si>
    <t>19055</t>
    <phoneticPr fontId="3" type="noConversion"/>
  </si>
  <si>
    <t>0076893</t>
    <phoneticPr fontId="3" type="noConversion"/>
  </si>
  <si>
    <t>陈建红</t>
    <phoneticPr fontId="3" type="noConversion"/>
  </si>
  <si>
    <t>备件库</t>
    <phoneticPr fontId="3" type="noConversion"/>
  </si>
  <si>
    <t>18635</t>
    <phoneticPr fontId="3" type="noConversion"/>
  </si>
  <si>
    <t>0028635</t>
    <phoneticPr fontId="3" type="noConversion"/>
  </si>
  <si>
    <t>AW309</t>
    <phoneticPr fontId="3" type="noConversion"/>
  </si>
  <si>
    <t>姚东明</t>
    <phoneticPr fontId="3" type="noConversion"/>
  </si>
  <si>
    <t>19717</t>
    <phoneticPr fontId="3" type="noConversion"/>
  </si>
  <si>
    <t>0024219</t>
    <phoneticPr fontId="3" type="noConversion"/>
  </si>
  <si>
    <t>武汉威伟机械2018年4月份拣摆渡行车日志 （分拣摆渡）</t>
    <phoneticPr fontId="3" type="noConversion"/>
  </si>
  <si>
    <t>吕文杰</t>
  </si>
  <si>
    <t>胡贤勇</t>
  </si>
  <si>
    <t>林宏清</t>
  </si>
  <si>
    <t>童红兵</t>
  </si>
  <si>
    <t>李明华</t>
  </si>
  <si>
    <t>王胜生</t>
  </si>
  <si>
    <t>杨清伟</t>
  </si>
  <si>
    <t>张罗坤</t>
  </si>
  <si>
    <t>金正伟</t>
  </si>
  <si>
    <t>马崇明</t>
  </si>
  <si>
    <t>林高敏</t>
  </si>
  <si>
    <t>吴正德</t>
  </si>
  <si>
    <t>强乐阳</t>
  </si>
  <si>
    <t>吕志华</t>
  </si>
  <si>
    <t>鄂AF1588</t>
  </si>
  <si>
    <t>鄂AMT870</t>
  </si>
  <si>
    <t>鄂ANH299</t>
  </si>
  <si>
    <t>鄂AAW309</t>
  </si>
  <si>
    <t>鄂ABY256</t>
  </si>
  <si>
    <t>鄂ABY277</t>
  </si>
  <si>
    <t>鄂AHB101</t>
  </si>
  <si>
    <t>鄂ABK105</t>
  </si>
  <si>
    <t>鄂AKF301</t>
  </si>
  <si>
    <t>鄂AHT231</t>
  </si>
  <si>
    <t>鄂AHE037</t>
  </si>
  <si>
    <t>鄂ACV827</t>
  </si>
  <si>
    <t>鄂AZV373</t>
  </si>
  <si>
    <t>鄂AZV377</t>
  </si>
  <si>
    <t>鄂AZR876</t>
  </si>
  <si>
    <t>鄂AFE237</t>
  </si>
  <si>
    <t>鄂ALU151</t>
  </si>
  <si>
    <t>鄂ALJ078</t>
  </si>
  <si>
    <t>鄂AQQ353</t>
  </si>
  <si>
    <t>鄂ALU291</t>
  </si>
  <si>
    <t>鄂AAB852</t>
  </si>
  <si>
    <t>鄂AZR992</t>
  </si>
  <si>
    <t>鄂AQ6880</t>
  </si>
  <si>
    <t>鄂AMT100</t>
  </si>
  <si>
    <t>鄂AMP328</t>
  </si>
  <si>
    <t>鄂AH5389</t>
  </si>
  <si>
    <t>鄂AMT850</t>
  </si>
  <si>
    <t>鄂AH9072</t>
  </si>
  <si>
    <t>鄂AAW354</t>
  </si>
  <si>
    <t>邓军</t>
    <phoneticPr fontId="3" type="noConversion"/>
  </si>
  <si>
    <t>杜飞</t>
    <phoneticPr fontId="3" type="noConversion"/>
  </si>
  <si>
    <t>孙龙</t>
    <phoneticPr fontId="3" type="noConversion"/>
  </si>
  <si>
    <t>张剑</t>
    <phoneticPr fontId="3" type="noConversion"/>
  </si>
  <si>
    <t>宋辉</t>
    <phoneticPr fontId="3" type="noConversion"/>
  </si>
  <si>
    <t>丁鹏</t>
    <phoneticPr fontId="3" type="noConversion"/>
  </si>
  <si>
    <t>宋军</t>
    <phoneticPr fontId="3" type="noConversion"/>
  </si>
  <si>
    <t>潘涛</t>
    <phoneticPr fontId="3" type="noConversion"/>
  </si>
  <si>
    <t>鄂AFX299</t>
    <phoneticPr fontId="3" type="noConversion"/>
  </si>
  <si>
    <t>刘文</t>
    <phoneticPr fontId="3" type="noConversion"/>
  </si>
  <si>
    <t>欣程园区</t>
    <phoneticPr fontId="3" type="noConversion"/>
  </si>
  <si>
    <t>公共平台6号仓</t>
    <phoneticPr fontId="3" type="noConversion"/>
  </si>
  <si>
    <t>丰树园区</t>
    <phoneticPr fontId="3" type="noConversion"/>
  </si>
  <si>
    <t>外单分拣</t>
    <phoneticPr fontId="3" type="noConversion"/>
  </si>
  <si>
    <t>18878</t>
    <phoneticPr fontId="3" type="noConversion"/>
  </si>
  <si>
    <t>0085597</t>
    <phoneticPr fontId="3" type="noConversion"/>
  </si>
  <si>
    <t>李耀</t>
    <phoneticPr fontId="3" type="noConversion"/>
  </si>
  <si>
    <t>殷丽芳</t>
    <phoneticPr fontId="3" type="noConversion"/>
  </si>
  <si>
    <t>亚洲一号园区</t>
    <phoneticPr fontId="3" type="noConversion"/>
  </si>
  <si>
    <t>3CA2临时仓</t>
    <phoneticPr fontId="3" type="noConversion"/>
  </si>
  <si>
    <t>3CA数码通讯仓1号库</t>
    <phoneticPr fontId="3" type="noConversion"/>
  </si>
  <si>
    <t>17722</t>
    <phoneticPr fontId="3" type="noConversion"/>
  </si>
  <si>
    <t>17720</t>
    <phoneticPr fontId="3" type="noConversion"/>
  </si>
  <si>
    <t>17717</t>
    <phoneticPr fontId="3" type="noConversion"/>
  </si>
  <si>
    <t>17714</t>
    <phoneticPr fontId="3" type="noConversion"/>
  </si>
  <si>
    <t>17712</t>
    <phoneticPr fontId="3" type="noConversion"/>
  </si>
  <si>
    <t>17710</t>
    <phoneticPr fontId="3" type="noConversion"/>
  </si>
  <si>
    <t>17708</t>
    <phoneticPr fontId="3" type="noConversion"/>
  </si>
  <si>
    <t>17706</t>
    <phoneticPr fontId="3" type="noConversion"/>
  </si>
  <si>
    <t>19472</t>
    <phoneticPr fontId="3" type="noConversion"/>
  </si>
  <si>
    <t>19471</t>
    <phoneticPr fontId="3" type="noConversion"/>
  </si>
  <si>
    <t>19470</t>
    <phoneticPr fontId="3" type="noConversion"/>
  </si>
  <si>
    <t>19469</t>
    <phoneticPr fontId="3" type="noConversion"/>
  </si>
  <si>
    <t>17718</t>
    <phoneticPr fontId="3" type="noConversion"/>
  </si>
  <si>
    <t>17713</t>
    <phoneticPr fontId="3" type="noConversion"/>
  </si>
  <si>
    <t>17709</t>
    <phoneticPr fontId="3" type="noConversion"/>
  </si>
  <si>
    <t>17707</t>
    <phoneticPr fontId="3" type="noConversion"/>
  </si>
  <si>
    <t>17703</t>
    <phoneticPr fontId="3" type="noConversion"/>
  </si>
  <si>
    <t>17705</t>
    <phoneticPr fontId="3" type="noConversion"/>
  </si>
  <si>
    <t>17704</t>
    <phoneticPr fontId="3" type="noConversion"/>
  </si>
  <si>
    <t>17702</t>
    <phoneticPr fontId="3" type="noConversion"/>
  </si>
  <si>
    <t>17701</t>
    <phoneticPr fontId="3" type="noConversion"/>
  </si>
  <si>
    <t>18824</t>
    <phoneticPr fontId="3" type="noConversion"/>
  </si>
  <si>
    <t>陈安涛</t>
    <phoneticPr fontId="3" type="noConversion"/>
  </si>
  <si>
    <t>常福园区</t>
    <phoneticPr fontId="3" type="noConversion"/>
  </si>
  <si>
    <t>常福弗兰西蒂</t>
    <phoneticPr fontId="3" type="noConversion"/>
  </si>
  <si>
    <t>16276</t>
    <phoneticPr fontId="3" type="noConversion"/>
  </si>
  <si>
    <t>0085660</t>
    <phoneticPr fontId="3" type="noConversion"/>
  </si>
  <si>
    <t>代永华</t>
    <phoneticPr fontId="3" type="noConversion"/>
  </si>
  <si>
    <t>16987</t>
    <phoneticPr fontId="3" type="noConversion"/>
  </si>
  <si>
    <t>0028544</t>
    <phoneticPr fontId="3" type="noConversion"/>
  </si>
  <si>
    <t>欧文科</t>
    <phoneticPr fontId="3" type="noConversion"/>
  </si>
  <si>
    <t>王成</t>
    <phoneticPr fontId="3" type="noConversion"/>
  </si>
  <si>
    <t>19981</t>
    <phoneticPr fontId="3" type="noConversion"/>
  </si>
  <si>
    <t>0029881</t>
    <phoneticPr fontId="3" type="noConversion"/>
  </si>
  <si>
    <t>宋军</t>
    <phoneticPr fontId="3" type="noConversion"/>
  </si>
  <si>
    <t>王燕</t>
    <phoneticPr fontId="3" type="noConversion"/>
  </si>
  <si>
    <t>19870</t>
    <phoneticPr fontId="3" type="noConversion"/>
  </si>
  <si>
    <t>0028594</t>
    <phoneticPr fontId="3" type="noConversion"/>
  </si>
  <si>
    <t>洪家国</t>
    <phoneticPr fontId="3" type="noConversion"/>
  </si>
  <si>
    <t>弗兰西蒂分拣仓</t>
    <phoneticPr fontId="3" type="noConversion"/>
  </si>
  <si>
    <t>18998</t>
    <phoneticPr fontId="3" type="noConversion"/>
  </si>
  <si>
    <t>19002</t>
    <phoneticPr fontId="3" type="noConversion"/>
  </si>
  <si>
    <t>陈和敏</t>
    <phoneticPr fontId="3" type="noConversion"/>
  </si>
  <si>
    <t>涂爱斌</t>
    <phoneticPr fontId="3" type="noConversion"/>
  </si>
  <si>
    <t>19001</t>
    <phoneticPr fontId="3" type="noConversion"/>
  </si>
  <si>
    <t>19000</t>
    <phoneticPr fontId="3" type="noConversion"/>
  </si>
  <si>
    <t>杜传英</t>
    <phoneticPr fontId="3" type="noConversion"/>
  </si>
  <si>
    <t>18999</t>
    <phoneticPr fontId="3" type="noConversion"/>
  </si>
  <si>
    <t>0076994</t>
    <phoneticPr fontId="3" type="noConversion"/>
  </si>
  <si>
    <t>0076991</t>
    <phoneticPr fontId="3" type="noConversion"/>
  </si>
  <si>
    <t>0076989</t>
    <phoneticPr fontId="3" type="noConversion"/>
  </si>
  <si>
    <t>0076992</t>
    <phoneticPr fontId="3" type="noConversion"/>
  </si>
  <si>
    <t>0076993</t>
    <phoneticPr fontId="3" type="noConversion"/>
  </si>
  <si>
    <t>18994</t>
    <phoneticPr fontId="3" type="noConversion"/>
  </si>
  <si>
    <t>0076987</t>
    <phoneticPr fontId="3" type="noConversion"/>
  </si>
  <si>
    <t>18995</t>
    <phoneticPr fontId="3" type="noConversion"/>
  </si>
  <si>
    <t>0076986</t>
    <phoneticPr fontId="3" type="noConversion"/>
  </si>
  <si>
    <t>18992</t>
    <phoneticPr fontId="3" type="noConversion"/>
  </si>
  <si>
    <t>0076988</t>
    <phoneticPr fontId="3" type="noConversion"/>
  </si>
  <si>
    <t>18989</t>
    <phoneticPr fontId="3" type="noConversion"/>
  </si>
  <si>
    <t>0076997</t>
    <phoneticPr fontId="3" type="noConversion"/>
  </si>
  <si>
    <t>19722</t>
    <phoneticPr fontId="3" type="noConversion"/>
  </si>
  <si>
    <t>0024217</t>
    <phoneticPr fontId="3" type="noConversion"/>
  </si>
  <si>
    <t>吕文杰</t>
    <phoneticPr fontId="3" type="noConversion"/>
  </si>
  <si>
    <t>18639</t>
    <phoneticPr fontId="3" type="noConversion"/>
  </si>
  <si>
    <t>0028683</t>
    <phoneticPr fontId="3" type="noConversion"/>
  </si>
  <si>
    <t>叶显军</t>
    <phoneticPr fontId="3" type="noConversion"/>
  </si>
  <si>
    <t>18640</t>
    <phoneticPr fontId="3" type="noConversion"/>
  </si>
  <si>
    <t>0024277</t>
    <phoneticPr fontId="3" type="noConversion"/>
  </si>
  <si>
    <t>18641</t>
    <phoneticPr fontId="3" type="noConversion"/>
  </si>
  <si>
    <t>0085674</t>
    <phoneticPr fontId="3" type="noConversion"/>
  </si>
  <si>
    <t>18971</t>
    <phoneticPr fontId="3" type="noConversion"/>
  </si>
  <si>
    <t>0085732</t>
    <phoneticPr fontId="3" type="noConversion"/>
  </si>
  <si>
    <t>欧文艺</t>
    <phoneticPr fontId="3" type="noConversion"/>
  </si>
  <si>
    <t>18970</t>
    <phoneticPr fontId="3" type="noConversion"/>
  </si>
  <si>
    <t>0085731</t>
    <phoneticPr fontId="3" type="noConversion"/>
  </si>
  <si>
    <t>邱芳祥</t>
    <phoneticPr fontId="3" type="noConversion"/>
  </si>
  <si>
    <t>18969</t>
    <phoneticPr fontId="3" type="noConversion"/>
  </si>
  <si>
    <t>0085730</t>
    <phoneticPr fontId="3" type="noConversion"/>
  </si>
  <si>
    <t>18968</t>
    <phoneticPr fontId="3" type="noConversion"/>
  </si>
  <si>
    <t>0024218</t>
    <phoneticPr fontId="3" type="noConversion"/>
  </si>
  <si>
    <t>18967</t>
    <phoneticPr fontId="3" type="noConversion"/>
  </si>
  <si>
    <t>0045819</t>
    <phoneticPr fontId="3" type="noConversion"/>
  </si>
  <si>
    <t>18966</t>
    <phoneticPr fontId="3" type="noConversion"/>
  </si>
  <si>
    <t>0076985</t>
    <phoneticPr fontId="3" type="noConversion"/>
  </si>
  <si>
    <t>18965</t>
    <phoneticPr fontId="3" type="noConversion"/>
  </si>
  <si>
    <t>0045820</t>
    <phoneticPr fontId="3" type="noConversion"/>
  </si>
  <si>
    <t>18964</t>
    <phoneticPr fontId="3" type="noConversion"/>
  </si>
  <si>
    <t>0045821</t>
    <phoneticPr fontId="3" type="noConversion"/>
  </si>
  <si>
    <t>邱振</t>
    <phoneticPr fontId="3" type="noConversion"/>
  </si>
  <si>
    <t>19631</t>
    <phoneticPr fontId="3" type="noConversion"/>
  </si>
  <si>
    <t>0085707</t>
    <phoneticPr fontId="3" type="noConversion"/>
  </si>
  <si>
    <t>潘涛</t>
    <phoneticPr fontId="3" type="noConversion"/>
  </si>
  <si>
    <t>19630</t>
    <phoneticPr fontId="3" type="noConversion"/>
  </si>
  <si>
    <t>0085698</t>
    <phoneticPr fontId="3" type="noConversion"/>
  </si>
  <si>
    <t>叶方俊</t>
    <phoneticPr fontId="3" type="noConversion"/>
  </si>
  <si>
    <t>19629</t>
    <phoneticPr fontId="3" type="noConversion"/>
  </si>
  <si>
    <t>0076984</t>
    <phoneticPr fontId="3" type="noConversion"/>
  </si>
  <si>
    <t>周宏兵</t>
    <phoneticPr fontId="3" type="noConversion"/>
  </si>
  <si>
    <t>19628</t>
    <phoneticPr fontId="3" type="noConversion"/>
  </si>
  <si>
    <t>0076983</t>
    <phoneticPr fontId="3" type="noConversion"/>
  </si>
  <si>
    <t>陈鹏</t>
    <phoneticPr fontId="3" type="noConversion"/>
  </si>
  <si>
    <t>亚洲一号三期</t>
    <phoneticPr fontId="3" type="noConversion"/>
  </si>
  <si>
    <t>18399</t>
    <phoneticPr fontId="3" type="noConversion"/>
  </si>
  <si>
    <t>0076909</t>
    <phoneticPr fontId="3" type="noConversion"/>
  </si>
  <si>
    <t>0076908</t>
    <phoneticPr fontId="3" type="noConversion"/>
  </si>
  <si>
    <t>0076907</t>
    <phoneticPr fontId="3" type="noConversion"/>
  </si>
  <si>
    <t>0076906</t>
    <phoneticPr fontId="3" type="noConversion"/>
  </si>
  <si>
    <t>19068</t>
    <phoneticPr fontId="3" type="noConversion"/>
  </si>
  <si>
    <t>0076904</t>
    <phoneticPr fontId="3" type="noConversion"/>
  </si>
  <si>
    <t>19067</t>
    <phoneticPr fontId="3" type="noConversion"/>
  </si>
  <si>
    <t>0076903</t>
    <phoneticPr fontId="3" type="noConversion"/>
  </si>
  <si>
    <t>19066</t>
    <phoneticPr fontId="3" type="noConversion"/>
  </si>
  <si>
    <t>0076902</t>
    <phoneticPr fontId="3" type="noConversion"/>
  </si>
  <si>
    <t>19064</t>
    <phoneticPr fontId="3" type="noConversion"/>
  </si>
  <si>
    <t>0076901</t>
    <phoneticPr fontId="3" type="noConversion"/>
  </si>
  <si>
    <t>19072</t>
    <phoneticPr fontId="3" type="noConversion"/>
  </si>
  <si>
    <t>19071</t>
    <phoneticPr fontId="3" type="noConversion"/>
  </si>
  <si>
    <t>19070</t>
    <phoneticPr fontId="3" type="noConversion"/>
  </si>
  <si>
    <t>补单号（原单）</t>
    <phoneticPr fontId="3" type="noConversion"/>
  </si>
  <si>
    <t>18762</t>
    <phoneticPr fontId="3" type="noConversion"/>
  </si>
  <si>
    <t>18763</t>
    <phoneticPr fontId="3" type="noConversion"/>
  </si>
  <si>
    <t>肖鹏</t>
    <phoneticPr fontId="3" type="noConversion"/>
  </si>
  <si>
    <t>19561</t>
    <phoneticPr fontId="3" type="noConversion"/>
  </si>
  <si>
    <t>0020614</t>
    <phoneticPr fontId="3" type="noConversion"/>
  </si>
  <si>
    <t>常福园区</t>
    <phoneticPr fontId="3" type="noConversion"/>
  </si>
  <si>
    <t>弗兰西蒂分拣仓</t>
    <phoneticPr fontId="3" type="noConversion"/>
  </si>
  <si>
    <t>15946</t>
    <phoneticPr fontId="3" type="noConversion"/>
  </si>
  <si>
    <t>0028607</t>
    <phoneticPr fontId="3" type="noConversion"/>
  </si>
  <si>
    <t>童红兵</t>
    <phoneticPr fontId="3" type="noConversion"/>
  </si>
  <si>
    <t>16280</t>
    <phoneticPr fontId="3" type="noConversion"/>
  </si>
  <si>
    <t>0085742</t>
    <phoneticPr fontId="3" type="noConversion"/>
  </si>
  <si>
    <t>五号库</t>
    <phoneticPr fontId="3" type="noConversion"/>
  </si>
  <si>
    <t>19875</t>
    <phoneticPr fontId="3" type="noConversion"/>
  </si>
  <si>
    <t>0028592</t>
    <phoneticPr fontId="3" type="noConversion"/>
  </si>
  <si>
    <t>11652</t>
    <phoneticPr fontId="3" type="noConversion"/>
  </si>
  <si>
    <t>0085646</t>
    <phoneticPr fontId="3" type="noConversion"/>
  </si>
  <si>
    <t>11655</t>
    <phoneticPr fontId="3" type="noConversion"/>
  </si>
  <si>
    <t>0085645</t>
    <phoneticPr fontId="3" type="noConversion"/>
  </si>
  <si>
    <t>19983</t>
    <phoneticPr fontId="3" type="noConversion"/>
  </si>
  <si>
    <t>0028640</t>
    <phoneticPr fontId="3" type="noConversion"/>
  </si>
  <si>
    <t>19563</t>
    <phoneticPr fontId="3" type="noConversion"/>
  </si>
  <si>
    <t>0028601</t>
    <phoneticPr fontId="3" type="noConversion"/>
  </si>
  <si>
    <t>16178</t>
    <phoneticPr fontId="3" type="noConversion"/>
  </si>
  <si>
    <t>0024200</t>
    <phoneticPr fontId="3" type="noConversion"/>
  </si>
  <si>
    <t>周宏佳</t>
    <phoneticPr fontId="3" type="noConversion"/>
  </si>
  <si>
    <t>16281</t>
    <phoneticPr fontId="3" type="noConversion"/>
  </si>
  <si>
    <t>0085741</t>
    <phoneticPr fontId="3" type="noConversion"/>
  </si>
  <si>
    <t>15568</t>
    <phoneticPr fontId="3" type="noConversion"/>
  </si>
  <si>
    <t>李明华</t>
    <phoneticPr fontId="3" type="noConversion"/>
  </si>
  <si>
    <t>车牌号</t>
    <phoneticPr fontId="3" type="noConversion"/>
  </si>
  <si>
    <t>鄂AFX299</t>
  </si>
  <si>
    <t>欧文艺</t>
    <phoneticPr fontId="3" type="noConversion"/>
  </si>
  <si>
    <t>丰树园区</t>
    <phoneticPr fontId="3" type="noConversion"/>
  </si>
  <si>
    <t>外单分拣</t>
    <phoneticPr fontId="3" type="noConversion"/>
  </si>
  <si>
    <t>亚洲一号园区</t>
    <phoneticPr fontId="3" type="noConversion"/>
  </si>
  <si>
    <t>五号库</t>
    <phoneticPr fontId="3" type="noConversion"/>
  </si>
  <si>
    <t>涂爱武</t>
    <phoneticPr fontId="3" type="noConversion"/>
  </si>
  <si>
    <t>18972</t>
    <phoneticPr fontId="3" type="noConversion"/>
  </si>
  <si>
    <t>0085733</t>
    <phoneticPr fontId="3" type="noConversion"/>
  </si>
  <si>
    <t>周华安</t>
    <phoneticPr fontId="3" type="noConversion"/>
  </si>
  <si>
    <t>17803</t>
    <phoneticPr fontId="3" type="noConversion"/>
  </si>
  <si>
    <t>0085759</t>
    <phoneticPr fontId="3" type="noConversion"/>
  </si>
  <si>
    <t>邱芳祥</t>
    <phoneticPr fontId="3" type="noConversion"/>
  </si>
  <si>
    <t>17802</t>
    <phoneticPr fontId="3" type="noConversion"/>
  </si>
  <si>
    <t>0085738</t>
    <phoneticPr fontId="3" type="noConversion"/>
  </si>
  <si>
    <t>17801</t>
    <phoneticPr fontId="3" type="noConversion"/>
  </si>
  <si>
    <t>0085735</t>
    <phoneticPr fontId="3" type="noConversion"/>
  </si>
  <si>
    <t>18975</t>
    <phoneticPr fontId="3" type="noConversion"/>
  </si>
  <si>
    <t>0085734</t>
    <phoneticPr fontId="3" type="noConversion"/>
  </si>
  <si>
    <t>18974</t>
    <phoneticPr fontId="3" type="noConversion"/>
  </si>
  <si>
    <t>0085739</t>
    <phoneticPr fontId="3" type="noConversion"/>
  </si>
  <si>
    <t>0029884</t>
    <phoneticPr fontId="3" type="noConversion"/>
  </si>
  <si>
    <t>19565</t>
    <phoneticPr fontId="3" type="noConversion"/>
  </si>
  <si>
    <t>邱振</t>
    <phoneticPr fontId="3" type="noConversion"/>
  </si>
  <si>
    <t>0020615</t>
    <phoneticPr fontId="3" type="noConversion"/>
  </si>
  <si>
    <t>李婕</t>
    <phoneticPr fontId="3" type="noConversion"/>
  </si>
  <si>
    <t>丰树园区</t>
    <phoneticPr fontId="3" type="noConversion"/>
  </si>
  <si>
    <t>亚洲一号园区</t>
    <phoneticPr fontId="3" type="noConversion"/>
  </si>
  <si>
    <t>五号库</t>
    <phoneticPr fontId="3" type="noConversion"/>
  </si>
  <si>
    <t>19567</t>
    <phoneticPr fontId="3" type="noConversion"/>
  </si>
  <si>
    <t>0020617</t>
    <phoneticPr fontId="3" type="noConversion"/>
  </si>
  <si>
    <t>19566</t>
    <phoneticPr fontId="3" type="noConversion"/>
  </si>
  <si>
    <t>周宏桂</t>
    <phoneticPr fontId="3" type="noConversion"/>
  </si>
  <si>
    <t>0020616</t>
    <phoneticPr fontId="3" type="noConversion"/>
  </si>
  <si>
    <t>陈鹏</t>
    <phoneticPr fontId="3" type="noConversion"/>
  </si>
  <si>
    <t>亚洲一号三期</t>
    <phoneticPr fontId="3" type="noConversion"/>
  </si>
  <si>
    <t>3CA临时仓</t>
    <phoneticPr fontId="3" type="noConversion"/>
  </si>
  <si>
    <t>19130</t>
    <phoneticPr fontId="3" type="noConversion"/>
  </si>
  <si>
    <t>0076916</t>
    <phoneticPr fontId="3" type="noConversion"/>
  </si>
  <si>
    <t>马广楠</t>
    <phoneticPr fontId="3" type="noConversion"/>
  </si>
  <si>
    <t>19127</t>
    <phoneticPr fontId="3" type="noConversion"/>
  </si>
  <si>
    <t>0076915</t>
    <phoneticPr fontId="3" type="noConversion"/>
  </si>
  <si>
    <t>19126</t>
    <phoneticPr fontId="3" type="noConversion"/>
  </si>
  <si>
    <t>0076914</t>
    <phoneticPr fontId="3" type="noConversion"/>
  </si>
  <si>
    <t>18400</t>
    <phoneticPr fontId="3" type="noConversion"/>
  </si>
  <si>
    <t>0076913</t>
    <phoneticPr fontId="3" type="noConversion"/>
  </si>
  <si>
    <t>19074</t>
    <phoneticPr fontId="3" type="noConversion"/>
  </si>
  <si>
    <t>0076911</t>
    <phoneticPr fontId="3" type="noConversion"/>
  </si>
  <si>
    <t>19073</t>
    <phoneticPr fontId="3" type="noConversion"/>
  </si>
  <si>
    <t>0076910</t>
    <phoneticPr fontId="3" type="noConversion"/>
  </si>
  <si>
    <t>19131</t>
    <phoneticPr fontId="3" type="noConversion"/>
  </si>
  <si>
    <t>0076917</t>
    <phoneticPr fontId="3" type="noConversion"/>
  </si>
  <si>
    <t>19132</t>
    <phoneticPr fontId="3" type="noConversion"/>
  </si>
  <si>
    <t>0076918</t>
    <phoneticPr fontId="3" type="noConversion"/>
  </si>
  <si>
    <t>19011</t>
    <phoneticPr fontId="3" type="noConversion"/>
  </si>
  <si>
    <t>0085757</t>
    <phoneticPr fontId="3" type="noConversion"/>
  </si>
  <si>
    <t>19010</t>
    <phoneticPr fontId="3" type="noConversion"/>
  </si>
  <si>
    <t>0085758</t>
    <phoneticPr fontId="3" type="noConversion"/>
  </si>
  <si>
    <t>19009</t>
    <phoneticPr fontId="3" type="noConversion"/>
  </si>
  <si>
    <t>0085722</t>
    <phoneticPr fontId="3" type="noConversion"/>
  </si>
  <si>
    <t>19008</t>
    <phoneticPr fontId="3" type="noConversion"/>
  </si>
  <si>
    <t>0085721</t>
    <phoneticPr fontId="3" type="noConversion"/>
  </si>
  <si>
    <t>19006</t>
    <phoneticPr fontId="3" type="noConversion"/>
  </si>
  <si>
    <t>0085720</t>
    <phoneticPr fontId="3" type="noConversion"/>
  </si>
  <si>
    <t>19005</t>
    <phoneticPr fontId="3" type="noConversion"/>
  </si>
  <si>
    <t>0076990</t>
    <phoneticPr fontId="3" type="noConversion"/>
  </si>
  <si>
    <t>武汉公共平台仓6号库</t>
    <phoneticPr fontId="3" type="noConversion"/>
  </si>
  <si>
    <t>武汉丰树外单分拣</t>
    <phoneticPr fontId="3" type="noConversion"/>
  </si>
  <si>
    <t>18906</t>
    <phoneticPr fontId="3" type="noConversion"/>
  </si>
  <si>
    <t>0028598</t>
    <phoneticPr fontId="3" type="noConversion"/>
  </si>
  <si>
    <t>16990</t>
    <phoneticPr fontId="3" type="noConversion"/>
  </si>
  <si>
    <t>0021054</t>
    <phoneticPr fontId="3" type="noConversion"/>
  </si>
  <si>
    <t>18881</t>
    <phoneticPr fontId="3" type="noConversion"/>
  </si>
  <si>
    <t>0028597</t>
    <phoneticPr fontId="3" type="noConversion"/>
  </si>
  <si>
    <t>丰树园区</t>
    <phoneticPr fontId="3" type="noConversion"/>
  </si>
  <si>
    <t>19019</t>
    <phoneticPr fontId="3" type="noConversion"/>
  </si>
  <si>
    <t>0085749</t>
    <phoneticPr fontId="3" type="noConversion"/>
  </si>
  <si>
    <t>贺成</t>
    <phoneticPr fontId="3" type="noConversion"/>
  </si>
  <si>
    <t>19020</t>
    <phoneticPr fontId="3" type="noConversion"/>
  </si>
  <si>
    <t>0085752</t>
    <phoneticPr fontId="3" type="noConversion"/>
  </si>
  <si>
    <t>19018</t>
    <phoneticPr fontId="3" type="noConversion"/>
  </si>
  <si>
    <t>0085754</t>
    <phoneticPr fontId="3" type="noConversion"/>
  </si>
  <si>
    <t>19017</t>
    <phoneticPr fontId="3" type="noConversion"/>
  </si>
  <si>
    <t>0085753</t>
    <phoneticPr fontId="3" type="noConversion"/>
  </si>
  <si>
    <t>19016</t>
    <phoneticPr fontId="3" type="noConversion"/>
  </si>
  <si>
    <t>0085755</t>
    <phoneticPr fontId="3" type="noConversion"/>
  </si>
  <si>
    <t>19012</t>
    <phoneticPr fontId="3" type="noConversion"/>
  </si>
  <si>
    <t>0085756</t>
    <phoneticPr fontId="3" type="noConversion"/>
  </si>
  <si>
    <t>常福园区</t>
    <phoneticPr fontId="3" type="noConversion"/>
  </si>
  <si>
    <t>19984</t>
    <phoneticPr fontId="3" type="noConversion"/>
  </si>
  <si>
    <t>0028626</t>
    <phoneticPr fontId="3" type="noConversion"/>
  </si>
  <si>
    <t>19569</t>
    <phoneticPr fontId="3" type="noConversion"/>
  </si>
  <si>
    <t>0020605</t>
    <phoneticPr fontId="3" type="noConversion"/>
  </si>
  <si>
    <t>杨勇</t>
    <phoneticPr fontId="3" type="noConversion"/>
  </si>
  <si>
    <t>19571</t>
    <phoneticPr fontId="3" type="noConversion"/>
  </si>
  <si>
    <t>0020618</t>
    <phoneticPr fontId="3" type="noConversion"/>
  </si>
  <si>
    <t>19572</t>
    <phoneticPr fontId="3" type="noConversion"/>
  </si>
  <si>
    <t>0020545</t>
    <phoneticPr fontId="3" type="noConversion"/>
  </si>
  <si>
    <t>16290</t>
    <phoneticPr fontId="3" type="noConversion"/>
  </si>
  <si>
    <t>0085822</t>
    <phoneticPr fontId="3" type="noConversion"/>
  </si>
  <si>
    <t>16289</t>
    <phoneticPr fontId="3" type="noConversion"/>
  </si>
  <si>
    <t>0085740</t>
    <phoneticPr fontId="3" type="noConversion"/>
  </si>
  <si>
    <t>16288</t>
    <phoneticPr fontId="3" type="noConversion"/>
  </si>
  <si>
    <t>0085658</t>
    <phoneticPr fontId="3" type="noConversion"/>
  </si>
  <si>
    <t>武汉亚一分拣中心</t>
    <phoneticPr fontId="3" type="noConversion"/>
  </si>
  <si>
    <t>19813</t>
    <phoneticPr fontId="3" type="noConversion"/>
  </si>
  <si>
    <t>0085763</t>
    <phoneticPr fontId="3" type="noConversion"/>
  </si>
  <si>
    <t>17812</t>
    <phoneticPr fontId="3" type="noConversion"/>
  </si>
  <si>
    <t>0085768</t>
    <phoneticPr fontId="3" type="noConversion"/>
  </si>
  <si>
    <t>17808</t>
    <phoneticPr fontId="3" type="noConversion"/>
  </si>
  <si>
    <t>0085737</t>
    <phoneticPr fontId="3" type="noConversion"/>
  </si>
  <si>
    <t>17811</t>
    <phoneticPr fontId="3" type="noConversion"/>
  </si>
  <si>
    <t>0085736</t>
    <phoneticPr fontId="3" type="noConversion"/>
  </si>
  <si>
    <t>17807</t>
    <phoneticPr fontId="3" type="noConversion"/>
  </si>
  <si>
    <t>0085762</t>
    <phoneticPr fontId="3" type="noConversion"/>
  </si>
  <si>
    <t>17806</t>
    <phoneticPr fontId="3" type="noConversion"/>
  </si>
  <si>
    <t>0085760</t>
    <phoneticPr fontId="3" type="noConversion"/>
  </si>
  <si>
    <t>陈鹏</t>
    <phoneticPr fontId="3" type="noConversion"/>
  </si>
  <si>
    <t>武汉亚一3C仓A2库</t>
    <phoneticPr fontId="3" type="noConversion"/>
  </si>
  <si>
    <t>19141</t>
    <phoneticPr fontId="3" type="noConversion"/>
  </si>
  <si>
    <t>0076928</t>
    <phoneticPr fontId="3" type="noConversion"/>
  </si>
  <si>
    <t>19140</t>
    <phoneticPr fontId="3" type="noConversion"/>
  </si>
  <si>
    <t>0076927</t>
    <phoneticPr fontId="3" type="noConversion"/>
  </si>
  <si>
    <t>19139</t>
    <phoneticPr fontId="3" type="noConversion"/>
  </si>
  <si>
    <t>0076925</t>
    <phoneticPr fontId="3" type="noConversion"/>
  </si>
  <si>
    <t>19138</t>
    <phoneticPr fontId="3" type="noConversion"/>
  </si>
  <si>
    <t>0076924</t>
    <phoneticPr fontId="3" type="noConversion"/>
  </si>
  <si>
    <t>19137</t>
    <phoneticPr fontId="3" type="noConversion"/>
  </si>
  <si>
    <t>0076923</t>
    <phoneticPr fontId="3" type="noConversion"/>
  </si>
  <si>
    <t>19136</t>
    <phoneticPr fontId="3" type="noConversion"/>
  </si>
  <si>
    <t>0076922</t>
    <phoneticPr fontId="3" type="noConversion"/>
  </si>
  <si>
    <t>19134</t>
    <phoneticPr fontId="3" type="noConversion"/>
  </si>
  <si>
    <t>0076920</t>
    <phoneticPr fontId="3" type="noConversion"/>
  </si>
  <si>
    <t>19142</t>
    <phoneticPr fontId="3" type="noConversion"/>
  </si>
  <si>
    <t>0076929</t>
    <phoneticPr fontId="3" type="noConversion"/>
  </si>
  <si>
    <t>亚洲一号三期</t>
    <phoneticPr fontId="3" type="noConversion"/>
  </si>
  <si>
    <t>车牌号（公式）</t>
    <phoneticPr fontId="3" type="noConversion"/>
  </si>
  <si>
    <t>崔义鹏</t>
    <phoneticPr fontId="3" type="noConversion"/>
  </si>
  <si>
    <t>武汉公共平台6号库</t>
    <phoneticPr fontId="3" type="noConversion"/>
  </si>
  <si>
    <t>0085770</t>
    <phoneticPr fontId="3" type="noConversion"/>
  </si>
  <si>
    <t>19826</t>
    <phoneticPr fontId="3" type="noConversion"/>
  </si>
  <si>
    <t>0028593</t>
    <phoneticPr fontId="3" type="noConversion"/>
  </si>
  <si>
    <t>11659</t>
    <phoneticPr fontId="3" type="noConversion"/>
  </si>
  <si>
    <t>0029890</t>
    <phoneticPr fontId="3" type="noConversion"/>
  </si>
  <si>
    <t>18776</t>
    <phoneticPr fontId="3" type="noConversion"/>
  </si>
  <si>
    <t>0029888</t>
    <phoneticPr fontId="3" type="noConversion"/>
  </si>
  <si>
    <t>方浩勇</t>
    <phoneticPr fontId="3" type="noConversion"/>
  </si>
  <si>
    <t>粤BGR032</t>
  </si>
  <si>
    <t>粤BGR032</t>
    <phoneticPr fontId="3" type="noConversion"/>
  </si>
  <si>
    <t>19827</t>
    <phoneticPr fontId="3" type="noConversion"/>
  </si>
  <si>
    <t>0085620</t>
    <phoneticPr fontId="3" type="noConversion"/>
  </si>
  <si>
    <t>亚洲一园区</t>
    <phoneticPr fontId="3" type="noConversion"/>
  </si>
  <si>
    <t>17153</t>
    <phoneticPr fontId="3" type="noConversion"/>
  </si>
  <si>
    <t>0028603</t>
    <phoneticPr fontId="3" type="noConversion"/>
  </si>
  <si>
    <t>武汉亚一五号库</t>
    <phoneticPr fontId="3" type="noConversion"/>
  </si>
  <si>
    <t>16298</t>
    <phoneticPr fontId="3" type="noConversion"/>
  </si>
  <si>
    <t>0085826</t>
    <phoneticPr fontId="3" type="noConversion"/>
  </si>
  <si>
    <t>19575</t>
    <phoneticPr fontId="3" type="noConversion"/>
  </si>
  <si>
    <t>0028602</t>
    <phoneticPr fontId="3" type="noConversion"/>
  </si>
  <si>
    <t>17824</t>
    <phoneticPr fontId="3" type="noConversion"/>
  </si>
  <si>
    <t>0085780</t>
    <phoneticPr fontId="3" type="noConversion"/>
  </si>
  <si>
    <t>17823</t>
    <phoneticPr fontId="3" type="noConversion"/>
  </si>
  <si>
    <t>0085845</t>
    <phoneticPr fontId="3" type="noConversion"/>
  </si>
  <si>
    <t>17822</t>
    <phoneticPr fontId="3" type="noConversion"/>
  </si>
  <si>
    <t>0085846</t>
    <phoneticPr fontId="3" type="noConversion"/>
  </si>
  <si>
    <t>17820</t>
    <phoneticPr fontId="3" type="noConversion"/>
  </si>
  <si>
    <t>0085766</t>
    <phoneticPr fontId="3" type="noConversion"/>
  </si>
  <si>
    <t>金涛</t>
    <phoneticPr fontId="3" type="noConversion"/>
  </si>
  <si>
    <t>17814</t>
    <phoneticPr fontId="3" type="noConversion"/>
  </si>
  <si>
    <t>0085764</t>
    <phoneticPr fontId="3" type="noConversion"/>
  </si>
  <si>
    <t>17539</t>
    <phoneticPr fontId="3" type="noConversion"/>
  </si>
  <si>
    <t>0085715</t>
    <phoneticPr fontId="3" type="noConversion"/>
  </si>
  <si>
    <t>17538</t>
    <phoneticPr fontId="3" type="noConversion"/>
  </si>
  <si>
    <t>0085648</t>
    <phoneticPr fontId="3" type="noConversion"/>
  </si>
  <si>
    <t>17537</t>
    <phoneticPr fontId="3" type="noConversion"/>
  </si>
  <si>
    <t>0085778</t>
    <phoneticPr fontId="3" type="noConversion"/>
  </si>
  <si>
    <t>17536</t>
    <phoneticPr fontId="3" type="noConversion"/>
  </si>
  <si>
    <t>0085748</t>
    <phoneticPr fontId="3" type="noConversion"/>
  </si>
  <si>
    <t>17533</t>
    <phoneticPr fontId="3" type="noConversion"/>
  </si>
  <si>
    <t>0085724</t>
    <phoneticPr fontId="3" type="noConversion"/>
  </si>
  <si>
    <t>17532</t>
    <phoneticPr fontId="3" type="noConversion"/>
  </si>
  <si>
    <t>0085750</t>
    <phoneticPr fontId="3" type="noConversion"/>
  </si>
  <si>
    <t>17531</t>
    <phoneticPr fontId="3" type="noConversion"/>
  </si>
  <si>
    <t>0085751</t>
    <phoneticPr fontId="3" type="noConversion"/>
  </si>
  <si>
    <t>19026</t>
    <phoneticPr fontId="3" type="noConversion"/>
  </si>
  <si>
    <t>0076937</t>
    <phoneticPr fontId="3" type="noConversion"/>
  </si>
  <si>
    <t>19147</t>
    <phoneticPr fontId="3" type="noConversion"/>
  </si>
  <si>
    <t>0076933</t>
    <phoneticPr fontId="3" type="noConversion"/>
  </si>
  <si>
    <t>19149</t>
    <phoneticPr fontId="3" type="noConversion"/>
  </si>
  <si>
    <t>0076935</t>
    <phoneticPr fontId="3" type="noConversion"/>
  </si>
  <si>
    <t>19148</t>
    <phoneticPr fontId="3" type="noConversion"/>
  </si>
  <si>
    <t>0076934</t>
    <phoneticPr fontId="3" type="noConversion"/>
  </si>
  <si>
    <t>19146</t>
    <phoneticPr fontId="3" type="noConversion"/>
  </si>
  <si>
    <t>0076932</t>
    <phoneticPr fontId="3" type="noConversion"/>
  </si>
  <si>
    <t>19144</t>
    <phoneticPr fontId="3" type="noConversion"/>
  </si>
  <si>
    <t>0076931</t>
    <phoneticPr fontId="3" type="noConversion"/>
  </si>
  <si>
    <t>19143</t>
    <phoneticPr fontId="3" type="noConversion"/>
  </si>
  <si>
    <t>0076930</t>
    <phoneticPr fontId="3" type="noConversion"/>
  </si>
  <si>
    <t>19150</t>
    <phoneticPr fontId="3" type="noConversion"/>
  </si>
  <si>
    <t>0076936</t>
    <phoneticPr fontId="3" type="noConversion"/>
  </si>
  <si>
    <t>17535</t>
    <phoneticPr fontId="3" type="noConversion"/>
  </si>
  <si>
    <t>0085723</t>
    <phoneticPr fontId="3" type="noConversion"/>
  </si>
  <si>
    <t>18650</t>
    <phoneticPr fontId="3" type="noConversion"/>
  </si>
  <si>
    <t>WW0018650</t>
  </si>
  <si>
    <t>WW0019826</t>
  </si>
  <si>
    <t>WW0011659</t>
  </si>
  <si>
    <t>WW0018776</t>
  </si>
  <si>
    <t>WW0019827</t>
  </si>
  <si>
    <t>WW0017153</t>
  </si>
  <si>
    <t>WW0016298</t>
  </si>
  <si>
    <t>WW0019575</t>
  </si>
  <si>
    <t>WW0017824</t>
  </si>
  <si>
    <t>WW0017823</t>
  </si>
  <si>
    <t>WW0017822</t>
  </si>
  <si>
    <t>WW0017820</t>
  </si>
  <si>
    <t>WW0017814</t>
  </si>
  <si>
    <t>WW0017539</t>
  </si>
  <si>
    <t>WW0017538</t>
  </si>
  <si>
    <t>WW0017537</t>
  </si>
  <si>
    <t>WW0017536</t>
  </si>
  <si>
    <t>WW0017535</t>
  </si>
  <si>
    <t>WW0017533</t>
  </si>
  <si>
    <t>WW0017532</t>
  </si>
  <si>
    <t>WW0017531</t>
  </si>
  <si>
    <t>WW0019026</t>
  </si>
  <si>
    <t>WW0019147</t>
  </si>
  <si>
    <t>WW0019149</t>
  </si>
  <si>
    <t>WW0019148</t>
  </si>
  <si>
    <t>WW0019146</t>
  </si>
  <si>
    <t>WW0019144</t>
  </si>
  <si>
    <t>WW0019143</t>
  </si>
  <si>
    <t>WW0019150</t>
  </si>
  <si>
    <t>18053</t>
    <phoneticPr fontId="3" type="noConversion"/>
  </si>
  <si>
    <t>0085772</t>
    <phoneticPr fontId="3" type="noConversion"/>
  </si>
  <si>
    <t>17155</t>
    <phoneticPr fontId="3" type="noConversion"/>
  </si>
  <si>
    <t>0028600</t>
    <phoneticPr fontId="3" type="noConversion"/>
  </si>
  <si>
    <t>18054</t>
    <phoneticPr fontId="3" type="noConversion"/>
  </si>
  <si>
    <t>0085773</t>
    <phoneticPr fontId="3" type="noConversion"/>
  </si>
  <si>
    <t>16993</t>
    <phoneticPr fontId="3" type="noConversion"/>
  </si>
  <si>
    <t>0029886</t>
    <phoneticPr fontId="3" type="noConversion"/>
  </si>
  <si>
    <t>11662</t>
    <phoneticPr fontId="3" type="noConversion"/>
  </si>
  <si>
    <t>0085644</t>
    <phoneticPr fontId="3" type="noConversion"/>
  </si>
  <si>
    <t>0029893</t>
    <phoneticPr fontId="3" type="noConversion"/>
  </si>
  <si>
    <t>16576</t>
    <phoneticPr fontId="3" type="noConversion"/>
  </si>
  <si>
    <t>0085959</t>
    <phoneticPr fontId="3" type="noConversion"/>
  </si>
  <si>
    <t>17545</t>
    <phoneticPr fontId="3" type="noConversion"/>
  </si>
  <si>
    <t>0085837</t>
    <phoneticPr fontId="3" type="noConversion"/>
  </si>
  <si>
    <t>19025</t>
    <phoneticPr fontId="3" type="noConversion"/>
  </si>
  <si>
    <t>0085830</t>
    <phoneticPr fontId="3" type="noConversion"/>
  </si>
  <si>
    <t>17543</t>
    <phoneticPr fontId="3" type="noConversion"/>
  </si>
  <si>
    <t>0085839</t>
    <phoneticPr fontId="3" type="noConversion"/>
  </si>
  <si>
    <t>19024</t>
    <phoneticPr fontId="3" type="noConversion"/>
  </si>
  <si>
    <t>19022</t>
    <phoneticPr fontId="3" type="noConversion"/>
  </si>
  <si>
    <t>0085655</t>
    <phoneticPr fontId="3" type="noConversion"/>
  </si>
  <si>
    <t>19021</t>
    <phoneticPr fontId="3" type="noConversion"/>
  </si>
  <si>
    <t>0085717</t>
    <phoneticPr fontId="3" type="noConversion"/>
  </si>
  <si>
    <t>17540</t>
    <phoneticPr fontId="3" type="noConversion"/>
  </si>
  <si>
    <t>0085716</t>
    <phoneticPr fontId="3" type="noConversion"/>
  </si>
  <si>
    <t>18678</t>
    <phoneticPr fontId="3" type="noConversion"/>
  </si>
  <si>
    <t>16995</t>
    <phoneticPr fontId="3" type="noConversion"/>
  </si>
  <si>
    <t>0028548</t>
    <phoneticPr fontId="3" type="noConversion"/>
  </si>
  <si>
    <t>16994</t>
    <phoneticPr fontId="3" type="noConversion"/>
  </si>
  <si>
    <t>0078029</t>
    <phoneticPr fontId="3" type="noConversion"/>
  </si>
  <si>
    <t>18887</t>
    <phoneticPr fontId="3" type="noConversion"/>
  </si>
  <si>
    <t>0085824</t>
    <phoneticPr fontId="3" type="noConversion"/>
  </si>
  <si>
    <t>陈鹏</t>
    <phoneticPr fontId="3" type="noConversion"/>
  </si>
  <si>
    <t>19033</t>
    <phoneticPr fontId="3" type="noConversion"/>
  </si>
  <si>
    <t>0076944</t>
    <phoneticPr fontId="3" type="noConversion"/>
  </si>
  <si>
    <t>马广楠</t>
    <phoneticPr fontId="3" type="noConversion"/>
  </si>
  <si>
    <t>19032</t>
    <phoneticPr fontId="3" type="noConversion"/>
  </si>
  <si>
    <t>0076943</t>
    <phoneticPr fontId="3" type="noConversion"/>
  </si>
  <si>
    <t>19031</t>
    <phoneticPr fontId="3" type="noConversion"/>
  </si>
  <si>
    <t>0076942</t>
    <phoneticPr fontId="3" type="noConversion"/>
  </si>
  <si>
    <t>19030</t>
    <phoneticPr fontId="3" type="noConversion"/>
  </si>
  <si>
    <t>0076941</t>
    <phoneticPr fontId="3" type="noConversion"/>
  </si>
  <si>
    <t>19029</t>
    <phoneticPr fontId="3" type="noConversion"/>
  </si>
  <si>
    <t>0076940</t>
    <phoneticPr fontId="3" type="noConversion"/>
  </si>
  <si>
    <t>19028</t>
    <phoneticPr fontId="3" type="noConversion"/>
  </si>
  <si>
    <t>0076939</t>
    <phoneticPr fontId="3" type="noConversion"/>
  </si>
  <si>
    <t>19027</t>
    <phoneticPr fontId="3" type="noConversion"/>
  </si>
  <si>
    <t>0076938</t>
    <phoneticPr fontId="3" type="noConversion"/>
  </si>
  <si>
    <t>0076945</t>
    <phoneticPr fontId="3" type="noConversion"/>
  </si>
  <si>
    <t>17934</t>
    <phoneticPr fontId="3" type="noConversion"/>
  </si>
  <si>
    <t>0085790</t>
    <phoneticPr fontId="3" type="noConversion"/>
  </si>
  <si>
    <t>周华安</t>
    <phoneticPr fontId="3" type="noConversion"/>
  </si>
  <si>
    <t>17933</t>
    <phoneticPr fontId="3" type="noConversion"/>
  </si>
  <si>
    <t>0085791</t>
    <phoneticPr fontId="3" type="noConversion"/>
  </si>
  <si>
    <t>17932</t>
    <phoneticPr fontId="3" type="noConversion"/>
  </si>
  <si>
    <t>0085775</t>
    <phoneticPr fontId="3" type="noConversion"/>
  </si>
  <si>
    <t>17931</t>
    <phoneticPr fontId="3" type="noConversion"/>
  </si>
  <si>
    <t>0085774</t>
    <phoneticPr fontId="3" type="noConversion"/>
  </si>
  <si>
    <t>17825</t>
    <phoneticPr fontId="3" type="noConversion"/>
  </si>
  <si>
    <t>0085725</t>
    <phoneticPr fontId="3" type="noConversion"/>
  </si>
  <si>
    <t>0085656</t>
    <phoneticPr fontId="3" type="noConversion"/>
  </si>
  <si>
    <t>19034</t>
    <phoneticPr fontId="3" type="noConversion"/>
  </si>
  <si>
    <t>委托单单号</t>
  </si>
  <si>
    <t>委托单单号1</t>
    <phoneticPr fontId="3" type="noConversion"/>
  </si>
  <si>
    <t>WW0017155</t>
  </si>
  <si>
    <t>WW0018887</t>
  </si>
  <si>
    <t>WW0016993</t>
  </si>
  <si>
    <t>WW0018678</t>
  </si>
  <si>
    <t>WW0016576</t>
  </si>
  <si>
    <t>WW0018053</t>
  </si>
  <si>
    <t>WW0018054</t>
  </si>
  <si>
    <t>WW0011662</t>
  </si>
  <si>
    <t>WW0017543</t>
  </si>
  <si>
    <t>WW0016995</t>
  </si>
  <si>
    <t>WW0016994</t>
  </si>
  <si>
    <t>WW0017545</t>
  </si>
  <si>
    <t>WW0019025</t>
  </si>
  <si>
    <t>WW0019024</t>
  </si>
  <si>
    <t>WW0019022</t>
  </si>
  <si>
    <t>WW0019021</t>
  </si>
  <si>
    <t>WW0017540</t>
  </si>
  <si>
    <t>WW0019033</t>
  </si>
  <si>
    <t>WW0019032</t>
  </si>
  <si>
    <t>WW0019031</t>
  </si>
  <si>
    <t>WW0019030</t>
  </si>
  <si>
    <t>WW0019029</t>
  </si>
  <si>
    <t>WW0019028</t>
  </si>
  <si>
    <t>WW0019027</t>
  </si>
  <si>
    <t>WW0019034</t>
  </si>
  <si>
    <t>WW0017934</t>
  </si>
  <si>
    <t>WW0017933</t>
  </si>
  <si>
    <t>WW0017932</t>
  </si>
  <si>
    <t>WW0017931</t>
  </si>
  <si>
    <t>WW0017825</t>
  </si>
  <si>
    <t>0085770</t>
  </si>
  <si>
    <t>0028593</t>
  </si>
  <si>
    <t>0029890</t>
  </si>
  <si>
    <t>0029888</t>
  </si>
  <si>
    <t>0085620</t>
  </si>
  <si>
    <t>0028603</t>
  </si>
  <si>
    <t>0085826</t>
  </si>
  <si>
    <t>0028602</t>
  </si>
  <si>
    <t>0085780</t>
  </si>
  <si>
    <t>0085845</t>
  </si>
  <si>
    <t>0085846</t>
  </si>
  <si>
    <t>0085766</t>
  </si>
  <si>
    <t>0085764</t>
  </si>
  <si>
    <t>0085715</t>
  </si>
  <si>
    <t>0085648</t>
  </si>
  <si>
    <t>0085778</t>
  </si>
  <si>
    <t>0085748</t>
  </si>
  <si>
    <t>0085723</t>
  </si>
  <si>
    <t>0085724</t>
  </si>
  <si>
    <t>0085750</t>
  </si>
  <si>
    <t>0085751</t>
  </si>
  <si>
    <t>0076937</t>
  </si>
  <si>
    <t>0076933</t>
  </si>
  <si>
    <t>0076935</t>
  </si>
  <si>
    <t>0076934</t>
  </si>
  <si>
    <t>0076932</t>
  </si>
  <si>
    <t>0076931</t>
  </si>
  <si>
    <t>0076930</t>
  </si>
  <si>
    <t>0076936</t>
  </si>
  <si>
    <t>0028600</t>
  </si>
  <si>
    <t>0085824</t>
  </si>
  <si>
    <t>0029886</t>
  </si>
  <si>
    <t>0029893</t>
  </si>
  <si>
    <t>0085959</t>
  </si>
  <si>
    <t>0085772</t>
  </si>
  <si>
    <t>0085773</t>
  </si>
  <si>
    <t>0085644</t>
  </si>
  <si>
    <t>0085839</t>
  </si>
  <si>
    <t>0028548</t>
  </si>
  <si>
    <t>0078029</t>
  </si>
  <si>
    <t>0085837</t>
  </si>
  <si>
    <t>0085830</t>
  </si>
  <si>
    <t>0085656</t>
  </si>
  <si>
    <t>0085655</t>
  </si>
  <si>
    <t>0085717</t>
  </si>
  <si>
    <t>0085716</t>
  </si>
  <si>
    <t>0076944</t>
  </si>
  <si>
    <t>0076943</t>
  </si>
  <si>
    <t>0076942</t>
  </si>
  <si>
    <t>0076941</t>
  </si>
  <si>
    <t>0076940</t>
  </si>
  <si>
    <t>0076939</t>
  </si>
  <si>
    <t>0076938</t>
  </si>
  <si>
    <t>0076945</t>
  </si>
  <si>
    <t>0085790</t>
  </si>
  <si>
    <t>0085791</t>
  </si>
  <si>
    <t>0085775</t>
  </si>
  <si>
    <t>0085774</t>
  </si>
  <si>
    <t>0085725</t>
  </si>
  <si>
    <t>17821</t>
    <phoneticPr fontId="3" type="noConversion"/>
  </si>
  <si>
    <t>18996</t>
    <phoneticPr fontId="3" type="noConversion"/>
  </si>
  <si>
    <t>0029794</t>
    <phoneticPr fontId="3" type="noConversion"/>
  </si>
  <si>
    <t>0029892</t>
    <phoneticPr fontId="3" type="noConversion"/>
  </si>
  <si>
    <t>0029795</t>
    <phoneticPr fontId="3" type="noConversion"/>
  </si>
  <si>
    <t>亚洲园区</t>
    <phoneticPr fontId="3" type="noConversion"/>
  </si>
  <si>
    <t>0085699</t>
    <phoneticPr fontId="3" type="noConversion"/>
  </si>
  <si>
    <t>曹才锋</t>
    <phoneticPr fontId="3" type="noConversion"/>
  </si>
  <si>
    <t>0085708</t>
    <phoneticPr fontId="3" type="noConversion"/>
  </si>
  <si>
    <t>0076499</t>
    <phoneticPr fontId="3" type="noConversion"/>
  </si>
  <si>
    <t>0029894</t>
    <phoneticPr fontId="3" type="noConversion"/>
  </si>
  <si>
    <t>0024221</t>
    <phoneticPr fontId="3" type="noConversion"/>
  </si>
  <si>
    <t>武汉商超A个护清洁仓2号库</t>
    <phoneticPr fontId="3" type="noConversion"/>
  </si>
  <si>
    <t>0076514</t>
    <phoneticPr fontId="3" type="noConversion"/>
  </si>
  <si>
    <t>0076513</t>
    <phoneticPr fontId="3" type="noConversion"/>
  </si>
  <si>
    <t>0085781</t>
    <phoneticPr fontId="3" type="noConversion"/>
  </si>
  <si>
    <t>0085779</t>
    <phoneticPr fontId="3" type="noConversion"/>
  </si>
  <si>
    <t>0085789</t>
    <phoneticPr fontId="3" type="noConversion"/>
  </si>
  <si>
    <t>0085777</t>
    <phoneticPr fontId="3" type="noConversion"/>
  </si>
  <si>
    <t>0076487</t>
    <phoneticPr fontId="3" type="noConversion"/>
  </si>
  <si>
    <t>陈和敏</t>
    <phoneticPr fontId="3" type="noConversion"/>
  </si>
  <si>
    <t>0076486</t>
    <phoneticPr fontId="3" type="noConversion"/>
  </si>
  <si>
    <t>0085834</t>
    <phoneticPr fontId="3" type="noConversion"/>
  </si>
  <si>
    <t>0085835</t>
    <phoneticPr fontId="3" type="noConversion"/>
  </si>
  <si>
    <t>杜传英</t>
    <phoneticPr fontId="3" type="noConversion"/>
  </si>
  <si>
    <t>0085836</t>
    <phoneticPr fontId="3" type="noConversion"/>
  </si>
  <si>
    <t>0076946</t>
    <phoneticPr fontId="3" type="noConversion"/>
  </si>
  <si>
    <t>0076947</t>
  </si>
  <si>
    <t>0076948</t>
  </si>
  <si>
    <t>0076949</t>
  </si>
  <si>
    <t>0076950</t>
  </si>
  <si>
    <t>WW0017859</t>
  </si>
  <si>
    <t>WW0016179</t>
  </si>
  <si>
    <t>WW0015571</t>
  </si>
  <si>
    <t>WW0018058</t>
  </si>
  <si>
    <t>WW0019831</t>
  </si>
  <si>
    <t>WW0019635</t>
  </si>
  <si>
    <t>WW0019634</t>
  </si>
  <si>
    <t>WW0016580</t>
  </si>
  <si>
    <t>WW0017942</t>
  </si>
  <si>
    <t>WW0017941</t>
  </si>
  <si>
    <t>WW0017940</t>
  </si>
  <si>
    <t>WW0017939</t>
  </si>
  <si>
    <t>WW0017938</t>
  </si>
  <si>
    <t>WW0017935</t>
  </si>
  <si>
    <t>WW0017552</t>
  </si>
  <si>
    <t>WW0017551</t>
  </si>
  <si>
    <t>WW0017550</t>
  </si>
  <si>
    <t>WW0017549</t>
  </si>
  <si>
    <t>WW0017548</t>
  </si>
  <si>
    <t>WW0019037</t>
  </si>
  <si>
    <t>WW0019038</t>
  </si>
  <si>
    <t>WW0019039</t>
  </si>
  <si>
    <t>WW0019040</t>
  </si>
  <si>
    <t>WW0019041</t>
  </si>
  <si>
    <t>WW0015564</t>
  </si>
  <si>
    <t>WW0019468</t>
  </si>
  <si>
    <t>WW0018877</t>
  </si>
  <si>
    <t>WW0016176</t>
  </si>
  <si>
    <t>WW0019717</t>
  </si>
  <si>
    <t>WW0018758</t>
  </si>
  <si>
    <t>WW0018961</t>
  </si>
  <si>
    <t>WW0018960</t>
  </si>
  <si>
    <t>WW0018959</t>
  </si>
  <si>
    <t>WW0018957</t>
  </si>
  <si>
    <t>WW0018956</t>
  </si>
  <si>
    <t>WW0018953</t>
  </si>
  <si>
    <t>WW0018988</t>
  </si>
  <si>
    <t>WW0018987</t>
  </si>
  <si>
    <t>WW0018986</t>
  </si>
  <si>
    <t>WW0018985</t>
  </si>
  <si>
    <t>WW0018984</t>
  </si>
  <si>
    <t>WW0018635</t>
  </si>
  <si>
    <t>WW0018566</t>
  </si>
  <si>
    <t>WW0018570</t>
  </si>
  <si>
    <t>WW0018568</t>
  </si>
  <si>
    <t>WW0018573</t>
  </si>
  <si>
    <t>WW0019554</t>
  </si>
  <si>
    <t>WW0019556</t>
  </si>
  <si>
    <t>WW0019555</t>
  </si>
  <si>
    <t>WW0019063</t>
  </si>
  <si>
    <t>WW0019062</t>
  </si>
  <si>
    <t>WW0019060</t>
  </si>
  <si>
    <t>WW0019059</t>
  </si>
  <si>
    <t>WW0019058</t>
  </si>
  <si>
    <t>WW0019057</t>
  </si>
  <si>
    <t>WW0019056</t>
  </si>
  <si>
    <t>WW0019055</t>
  </si>
  <si>
    <t>WW0018878</t>
  </si>
  <si>
    <t>WW0016987</t>
  </si>
  <si>
    <t>WW0019870</t>
  </si>
  <si>
    <t>WW0016276</t>
  </si>
  <si>
    <t>WW0019981</t>
  </si>
  <si>
    <t>WW0018640</t>
  </si>
  <si>
    <t>WW0018641</t>
  </si>
  <si>
    <t>WW0019631</t>
  </si>
  <si>
    <t>WW0019630</t>
  </si>
  <si>
    <t>WW0019629</t>
  </si>
  <si>
    <t>WW0019628</t>
  </si>
  <si>
    <t>WW0019561</t>
  </si>
  <si>
    <t>WW0018998</t>
  </si>
  <si>
    <t>WW0019002</t>
  </si>
  <si>
    <t>WW0019001</t>
  </si>
  <si>
    <t>WW0019000</t>
  </si>
  <si>
    <t>WW0018999</t>
  </si>
  <si>
    <t>WW0018994</t>
  </si>
  <si>
    <t>WW0018995</t>
  </si>
  <si>
    <t>WW0018992</t>
  </si>
  <si>
    <t>WW0018989</t>
  </si>
  <si>
    <t>WW0019722</t>
  </si>
  <si>
    <t>WW0018639</t>
  </si>
  <si>
    <t>WW0018971</t>
  </si>
  <si>
    <t>WW0018970</t>
  </si>
  <si>
    <t>WW0018969</t>
  </si>
  <si>
    <t>WW0018968</t>
  </si>
  <si>
    <t>WW0018967</t>
  </si>
  <si>
    <t>WW0018966</t>
  </si>
  <si>
    <t>WW0018965</t>
  </si>
  <si>
    <t>WW0018964</t>
  </si>
  <si>
    <t>WW0018399</t>
  </si>
  <si>
    <t>WW0019072</t>
  </si>
  <si>
    <t>WW0019071</t>
  </si>
  <si>
    <t>WW0019070</t>
  </si>
  <si>
    <t>WW0019068</t>
  </si>
  <si>
    <t>WW0019067</t>
  </si>
  <si>
    <t>WW0019066</t>
  </si>
  <si>
    <t>WW0019064</t>
  </si>
  <si>
    <t>WW0015946</t>
  </si>
  <si>
    <t>WW0016178</t>
  </si>
  <si>
    <t>WW0015568</t>
  </si>
  <si>
    <t>WW0016280</t>
  </si>
  <si>
    <t>WW0019983</t>
  </si>
  <si>
    <t>WW0019563</t>
  </si>
  <si>
    <t>WW0019875</t>
  </si>
  <si>
    <t>WW0011652</t>
  </si>
  <si>
    <t>WW0011655</t>
  </si>
  <si>
    <t>WW0016281</t>
  </si>
  <si>
    <t>WW0019565</t>
  </si>
  <si>
    <t>WW0019566</t>
  </si>
  <si>
    <t>WW0019130</t>
  </si>
  <si>
    <t>WW0019127</t>
  </si>
  <si>
    <t>WW0019126</t>
  </si>
  <si>
    <t>WW0018400</t>
  </si>
  <si>
    <t>WW0019074</t>
  </si>
  <si>
    <t>WW0019073</t>
  </si>
  <si>
    <t>WW0019131</t>
  </si>
  <si>
    <t>WW0019132</t>
  </si>
  <si>
    <t>WW0018972</t>
  </si>
  <si>
    <t>WW0017803</t>
  </si>
  <si>
    <t>WW0017802</t>
  </si>
  <si>
    <t>WW0017801</t>
  </si>
  <si>
    <t>WW0018975</t>
  </si>
  <si>
    <t>WW0018974</t>
  </si>
  <si>
    <t>WW0019567</t>
  </si>
  <si>
    <t>WW0019011</t>
  </si>
  <si>
    <t>WW0019010</t>
  </si>
  <si>
    <t>WW0019009</t>
  </si>
  <si>
    <t>WW0019008</t>
  </si>
  <si>
    <t>WW0019006</t>
  </si>
  <si>
    <t>WW0019005</t>
  </si>
  <si>
    <t>WW0018906</t>
  </si>
  <si>
    <t>WW0016990</t>
  </si>
  <si>
    <t>WW0018881</t>
  </si>
  <si>
    <t>WW0019984</t>
  </si>
  <si>
    <t>WW0019569</t>
  </si>
  <si>
    <t>WW0019572</t>
  </si>
  <si>
    <t>WW0016290</t>
  </si>
  <si>
    <t>WW0016289</t>
  </si>
  <si>
    <t>WW0016288</t>
  </si>
  <si>
    <t>WW0017811</t>
  </si>
  <si>
    <t>WW0019020</t>
  </si>
  <si>
    <t>WW0019019</t>
  </si>
  <si>
    <t>WW0019018</t>
  </si>
  <si>
    <t>WW0019017</t>
  </si>
  <si>
    <t>WW0019016</t>
  </si>
  <si>
    <t>WW0019012</t>
  </si>
  <si>
    <t>WW0019571</t>
  </si>
  <si>
    <t>WW0019813</t>
  </si>
  <si>
    <t>WW0017812</t>
  </si>
  <si>
    <t>WW0017808</t>
  </si>
  <si>
    <t>WW0017807</t>
  </si>
  <si>
    <t>WW0017806</t>
  </si>
  <si>
    <t>WW0019141</t>
  </si>
  <si>
    <t>WW0019140</t>
  </si>
  <si>
    <t>WW0019139</t>
  </si>
  <si>
    <t>WW0019138</t>
  </si>
  <si>
    <t>WW0019137</t>
  </si>
  <si>
    <t>WW0019136</t>
  </si>
  <si>
    <t>WW0019134</t>
  </si>
  <si>
    <t>WW0019142</t>
  </si>
  <si>
    <t>杨攀</t>
    <phoneticPr fontId="3" type="noConversion"/>
  </si>
  <si>
    <t>19988</t>
    <phoneticPr fontId="3" type="noConversion"/>
  </si>
  <si>
    <t>0028627</t>
    <phoneticPr fontId="3" type="noConversion"/>
  </si>
  <si>
    <t>19637</t>
    <phoneticPr fontId="3" type="noConversion"/>
  </si>
  <si>
    <t>0029921</t>
    <phoneticPr fontId="3" type="noConversion"/>
  </si>
  <si>
    <t>15574</t>
    <phoneticPr fontId="3" type="noConversion"/>
  </si>
  <si>
    <t>0029889</t>
    <phoneticPr fontId="3" type="noConversion"/>
  </si>
  <si>
    <t>丰树园区</t>
  </si>
  <si>
    <t>亚洲一号园区</t>
  </si>
  <si>
    <t>18126</t>
    <phoneticPr fontId="3" type="noConversion"/>
  </si>
  <si>
    <t>0076488</t>
    <phoneticPr fontId="3" type="noConversion"/>
  </si>
  <si>
    <t>18128</t>
    <phoneticPr fontId="3" type="noConversion"/>
  </si>
  <si>
    <t>0076490</t>
    <phoneticPr fontId="3" type="noConversion"/>
  </si>
  <si>
    <t>18129</t>
    <phoneticPr fontId="3" type="noConversion"/>
  </si>
  <si>
    <t>0076489</t>
  </si>
  <si>
    <t>18130</t>
    <phoneticPr fontId="3" type="noConversion"/>
  </si>
  <si>
    <t>0085677</t>
    <phoneticPr fontId="3" type="noConversion"/>
  </si>
  <si>
    <t>列标签</t>
  </si>
  <si>
    <t>常福园区</t>
  </si>
  <si>
    <t>欣程园区</t>
  </si>
  <si>
    <t>亚洲一号三期</t>
  </si>
  <si>
    <t>亚洲一园区</t>
  </si>
  <si>
    <t>亚洲园区</t>
  </si>
  <si>
    <t>总计</t>
  </si>
  <si>
    <t>行标签</t>
  </si>
  <si>
    <t>17903</t>
    <phoneticPr fontId="3" type="noConversion"/>
  </si>
  <si>
    <t>0024216</t>
    <phoneticPr fontId="3" type="noConversion"/>
  </si>
  <si>
    <t>16182</t>
    <phoneticPr fontId="3" type="noConversion"/>
  </si>
  <si>
    <t>0024222</t>
    <phoneticPr fontId="3" type="noConversion"/>
  </si>
  <si>
    <t>张亚军</t>
    <phoneticPr fontId="3" type="noConversion"/>
  </si>
  <si>
    <t>17943</t>
    <phoneticPr fontId="3" type="noConversion"/>
  </si>
  <si>
    <t>0076515</t>
    <phoneticPr fontId="3" type="noConversion"/>
  </si>
  <si>
    <t>0076506</t>
    <phoneticPr fontId="3" type="noConversion"/>
  </si>
  <si>
    <t>0076507</t>
  </si>
  <si>
    <t>0076508</t>
  </si>
  <si>
    <t>17944</t>
    <phoneticPr fontId="3" type="noConversion"/>
  </si>
  <si>
    <t>17945</t>
    <phoneticPr fontId="3" type="noConversion"/>
  </si>
  <si>
    <t>17946</t>
    <phoneticPr fontId="3" type="noConversion"/>
  </si>
  <si>
    <t>周宏兵</t>
    <phoneticPr fontId="3" type="noConversion"/>
  </si>
  <si>
    <t>邱振</t>
    <phoneticPr fontId="3" type="noConversion"/>
  </si>
  <si>
    <t>周宏桂</t>
    <phoneticPr fontId="3" type="noConversion"/>
  </si>
  <si>
    <t>贺成</t>
    <phoneticPr fontId="3" type="noConversion"/>
  </si>
  <si>
    <t>王又虎</t>
    <phoneticPr fontId="3" type="noConversion"/>
  </si>
  <si>
    <t>亚洲一号园区</t>
    <phoneticPr fontId="3" type="noConversion"/>
  </si>
  <si>
    <t>武汉亚一分拣中心</t>
    <phoneticPr fontId="3" type="noConversion"/>
  </si>
  <si>
    <t>19834</t>
    <phoneticPr fontId="3" type="noConversion"/>
  </si>
  <si>
    <t>0085622</t>
    <phoneticPr fontId="3" type="noConversion"/>
  </si>
  <si>
    <t>19835</t>
    <phoneticPr fontId="3" type="noConversion"/>
  </si>
  <si>
    <t>0085621</t>
    <phoneticPr fontId="3" type="noConversion"/>
  </si>
  <si>
    <t>19837</t>
    <phoneticPr fontId="3" type="noConversion"/>
  </si>
  <si>
    <t>18816</t>
    <phoneticPr fontId="3" type="noConversion"/>
  </si>
  <si>
    <t>19838</t>
  </si>
  <si>
    <t>19839</t>
  </si>
  <si>
    <t>19840</t>
  </si>
  <si>
    <t>19841</t>
  </si>
  <si>
    <t>18817</t>
    <phoneticPr fontId="3" type="noConversion"/>
  </si>
  <si>
    <t>0028565</t>
    <phoneticPr fontId="3" type="noConversion"/>
  </si>
  <si>
    <t>0028566</t>
  </si>
  <si>
    <t>0028567</t>
  </si>
  <si>
    <t>洪家国</t>
    <phoneticPr fontId="3" type="noConversion"/>
  </si>
  <si>
    <t>19101</t>
    <phoneticPr fontId="3" type="noConversion"/>
  </si>
  <si>
    <t>19104</t>
    <phoneticPr fontId="3" type="noConversion"/>
  </si>
  <si>
    <t>19105</t>
    <phoneticPr fontId="3" type="noConversion"/>
  </si>
  <si>
    <t>0085831</t>
    <phoneticPr fontId="3" type="noConversion"/>
  </si>
  <si>
    <t>0076973</t>
    <phoneticPr fontId="3" type="noConversion"/>
  </si>
  <si>
    <t>0085833</t>
    <phoneticPr fontId="3" type="noConversion"/>
  </si>
  <si>
    <t>18060</t>
    <phoneticPr fontId="3" type="noConversion"/>
  </si>
  <si>
    <t>0028546</t>
    <phoneticPr fontId="3" type="noConversion"/>
  </si>
  <si>
    <t>姚东明</t>
    <phoneticPr fontId="3" type="noConversion"/>
  </si>
  <si>
    <t>17000</t>
    <phoneticPr fontId="3" type="noConversion"/>
  </si>
  <si>
    <t>0076491</t>
    <phoneticPr fontId="3" type="noConversion"/>
  </si>
  <si>
    <t>19991</t>
    <phoneticPr fontId="3" type="noConversion"/>
  </si>
  <si>
    <t>0028628</t>
    <phoneticPr fontId="3" type="noConversion"/>
  </si>
  <si>
    <t>18780</t>
    <phoneticPr fontId="3" type="noConversion"/>
  </si>
  <si>
    <t>0024186</t>
    <phoneticPr fontId="3" type="noConversion"/>
  </si>
  <si>
    <t>15575</t>
    <phoneticPr fontId="3" type="noConversion"/>
  </si>
  <si>
    <t>0024250</t>
    <phoneticPr fontId="3" type="noConversion"/>
  </si>
  <si>
    <t>18135</t>
    <phoneticPr fontId="3" type="noConversion"/>
  </si>
  <si>
    <t>18136</t>
    <phoneticPr fontId="3" type="noConversion"/>
  </si>
  <si>
    <t>0085676</t>
    <phoneticPr fontId="3" type="noConversion"/>
  </si>
  <si>
    <t>0077075</t>
    <phoneticPr fontId="3" type="noConversion"/>
  </si>
  <si>
    <t>0085678</t>
    <phoneticPr fontId="3" type="noConversion"/>
  </si>
  <si>
    <t>18893</t>
    <phoneticPr fontId="3" type="noConversion"/>
  </si>
  <si>
    <t>0078091</t>
    <phoneticPr fontId="3" type="noConversion"/>
  </si>
  <si>
    <t>|涂爱武</t>
    <phoneticPr fontId="3" type="noConversion"/>
  </si>
  <si>
    <t>17947</t>
    <phoneticPr fontId="3" type="noConversion"/>
  </si>
  <si>
    <t>0076509</t>
    <phoneticPr fontId="3" type="noConversion"/>
  </si>
  <si>
    <t>17949</t>
    <phoneticPr fontId="3" type="noConversion"/>
  </si>
  <si>
    <t>17950</t>
  </si>
  <si>
    <t>18201</t>
    <phoneticPr fontId="3" type="noConversion"/>
  </si>
  <si>
    <t>0076510</t>
    <phoneticPr fontId="3" type="noConversion"/>
  </si>
  <si>
    <t>0076511</t>
    <phoneticPr fontId="3" type="noConversion"/>
  </si>
  <si>
    <t>0076512</t>
    <phoneticPr fontId="3" type="noConversion"/>
  </si>
  <si>
    <t>18683</t>
    <phoneticPr fontId="3" type="noConversion"/>
  </si>
  <si>
    <t>0029882</t>
    <phoneticPr fontId="3" type="noConversion"/>
  </si>
  <si>
    <t>19106</t>
    <phoneticPr fontId="3" type="noConversion"/>
  </si>
  <si>
    <t>0076951</t>
    <phoneticPr fontId="3" type="noConversion"/>
  </si>
  <si>
    <t>0076952</t>
    <phoneticPr fontId="3" type="noConversion"/>
  </si>
  <si>
    <t>19109</t>
  </si>
  <si>
    <t>19110</t>
  </si>
  <si>
    <t>19111</t>
  </si>
  <si>
    <t>0076953</t>
  </si>
  <si>
    <t>0076954</t>
  </si>
  <si>
    <t>0076955</t>
  </si>
  <si>
    <t>0076956</t>
  </si>
  <si>
    <t>涂爱武</t>
    <phoneticPr fontId="3" type="noConversion"/>
  </si>
  <si>
    <t>邱振</t>
    <phoneticPr fontId="3" type="noConversion"/>
  </si>
  <si>
    <t>19844</t>
    <phoneticPr fontId="3" type="noConversion"/>
  </si>
  <si>
    <t>0028568</t>
    <phoneticPr fontId="3" type="noConversion"/>
  </si>
  <si>
    <t>洪家国</t>
    <phoneticPr fontId="3" type="noConversion"/>
  </si>
  <si>
    <t>19845</t>
    <phoneticPr fontId="3" type="noConversion"/>
  </si>
  <si>
    <t>0028569</t>
    <phoneticPr fontId="3" type="noConversion"/>
  </si>
  <si>
    <t>叶显军</t>
    <phoneticPr fontId="3" type="noConversion"/>
  </si>
  <si>
    <t>16585</t>
    <phoneticPr fontId="3" type="noConversion"/>
  </si>
  <si>
    <t>0076500</t>
    <phoneticPr fontId="3" type="noConversion"/>
  </si>
  <si>
    <t>代永华</t>
    <phoneticPr fontId="3" type="noConversion"/>
  </si>
  <si>
    <t>16586</t>
    <phoneticPr fontId="3" type="noConversion"/>
  </si>
  <si>
    <t>0076498</t>
    <phoneticPr fontId="3" type="noConversion"/>
  </si>
  <si>
    <t>周宏桂</t>
    <phoneticPr fontId="3" type="noConversion"/>
  </si>
  <si>
    <t>16587</t>
    <phoneticPr fontId="3" type="noConversion"/>
  </si>
  <si>
    <t>0076497</t>
    <phoneticPr fontId="3" type="noConversion"/>
  </si>
  <si>
    <t>余伟</t>
    <phoneticPr fontId="3" type="noConversion"/>
  </si>
  <si>
    <t>武汉亚一备件库</t>
    <phoneticPr fontId="3" type="noConversion"/>
  </si>
  <si>
    <t>16588</t>
    <phoneticPr fontId="3" type="noConversion"/>
  </si>
  <si>
    <t>0076496</t>
    <phoneticPr fontId="3" type="noConversion"/>
  </si>
  <si>
    <t>18134</t>
    <phoneticPr fontId="3" type="noConversion"/>
  </si>
  <si>
    <t>弗兰西蒂分拣仓</t>
    <phoneticPr fontId="3" type="noConversion"/>
  </si>
  <si>
    <t>16183</t>
    <phoneticPr fontId="3" type="noConversion"/>
  </si>
  <si>
    <t>0024223</t>
    <phoneticPr fontId="3" type="noConversion"/>
  </si>
  <si>
    <t>16596</t>
    <phoneticPr fontId="3" type="noConversion"/>
  </si>
  <si>
    <t>0076478</t>
    <phoneticPr fontId="3" type="noConversion"/>
  </si>
  <si>
    <t>车牌号公式</t>
    <phoneticPr fontId="3" type="noConversion"/>
  </si>
  <si>
    <t>鄂 FJU350</t>
  </si>
  <si>
    <t>鄂AZR870</t>
  </si>
  <si>
    <t>危志坤</t>
    <phoneticPr fontId="3" type="noConversion"/>
  </si>
  <si>
    <t>0085825</t>
    <phoneticPr fontId="3" type="noConversion"/>
  </si>
  <si>
    <t>17165</t>
    <phoneticPr fontId="3" type="noConversion"/>
  </si>
  <si>
    <t>18209</t>
    <phoneticPr fontId="3" type="noConversion"/>
  </si>
  <si>
    <t>0085784</t>
    <phoneticPr fontId="3" type="noConversion"/>
  </si>
  <si>
    <t>18208</t>
    <phoneticPr fontId="3" type="noConversion"/>
  </si>
  <si>
    <t>0085787</t>
    <phoneticPr fontId="3" type="noConversion"/>
  </si>
  <si>
    <t>18206</t>
    <phoneticPr fontId="3" type="noConversion"/>
  </si>
  <si>
    <t>0085783</t>
    <phoneticPr fontId="3" type="noConversion"/>
  </si>
  <si>
    <t>18205</t>
    <phoneticPr fontId="3" type="noConversion"/>
  </si>
  <si>
    <t>0085786</t>
    <phoneticPr fontId="3" type="noConversion"/>
  </si>
  <si>
    <t>18204</t>
    <phoneticPr fontId="3" type="noConversion"/>
  </si>
  <si>
    <t>0076828</t>
    <phoneticPr fontId="3" type="noConversion"/>
  </si>
  <si>
    <t>张改英</t>
    <phoneticPr fontId="3" type="noConversion"/>
  </si>
  <si>
    <t>18203</t>
    <phoneticPr fontId="3" type="noConversion"/>
  </si>
  <si>
    <t>0085782</t>
    <phoneticPr fontId="3" type="noConversion"/>
  </si>
  <si>
    <t>19640</t>
    <phoneticPr fontId="3" type="noConversion"/>
  </si>
  <si>
    <t>0029924</t>
    <phoneticPr fontId="3" type="noConversion"/>
  </si>
  <si>
    <t>喻海涛</t>
    <phoneticPr fontId="3" type="noConversion"/>
  </si>
  <si>
    <t>19992</t>
    <phoneticPr fontId="3" type="noConversion"/>
  </si>
  <si>
    <t>0028629</t>
    <phoneticPr fontId="3" type="noConversion"/>
  </si>
  <si>
    <t>武汉公共平台6号库</t>
    <phoneticPr fontId="3" type="noConversion"/>
  </si>
  <si>
    <t>16729</t>
    <phoneticPr fontId="3" type="noConversion"/>
  </si>
  <si>
    <t>0028670</t>
    <phoneticPr fontId="3" type="noConversion"/>
  </si>
  <si>
    <t>毛向飞</t>
    <phoneticPr fontId="3" type="noConversion"/>
  </si>
  <si>
    <t>19641</t>
    <phoneticPr fontId="3" type="noConversion"/>
  </si>
  <si>
    <t>0029923</t>
    <phoneticPr fontId="3" type="noConversion"/>
  </si>
  <si>
    <t>16597</t>
    <phoneticPr fontId="3" type="noConversion"/>
  </si>
  <si>
    <t>0085823</t>
    <phoneticPr fontId="3" type="noConversion"/>
  </si>
  <si>
    <t>毛向飞</t>
    <phoneticPr fontId="3" type="noConversion"/>
  </si>
  <si>
    <t>粤BES791</t>
    <phoneticPr fontId="3" type="noConversion"/>
  </si>
  <si>
    <t>18065</t>
    <phoneticPr fontId="3" type="noConversion"/>
  </si>
  <si>
    <t>0029897</t>
    <phoneticPr fontId="3" type="noConversion"/>
  </si>
  <si>
    <t>于文虎</t>
    <phoneticPr fontId="3" type="noConversion"/>
  </si>
  <si>
    <t>18063</t>
    <phoneticPr fontId="3" type="noConversion"/>
  </si>
  <si>
    <t>0029895</t>
    <phoneticPr fontId="3" type="noConversion"/>
  </si>
  <si>
    <t>喻海涛</t>
    <phoneticPr fontId="3" type="noConversion"/>
  </si>
  <si>
    <t>鄂AMR731</t>
    <phoneticPr fontId="3" type="noConversion"/>
  </si>
  <si>
    <t>16598</t>
    <phoneticPr fontId="3" type="noConversion"/>
  </si>
  <si>
    <t>0076556</t>
    <phoneticPr fontId="3" type="noConversion"/>
  </si>
  <si>
    <t>17754</t>
    <phoneticPr fontId="3" type="noConversion"/>
  </si>
  <si>
    <t>0069926</t>
    <phoneticPr fontId="3" type="noConversion"/>
  </si>
  <si>
    <t>欧文科</t>
    <phoneticPr fontId="3" type="noConversion"/>
  </si>
  <si>
    <t>17756</t>
    <phoneticPr fontId="3" type="noConversion"/>
  </si>
  <si>
    <t>0069927</t>
    <phoneticPr fontId="3" type="noConversion"/>
  </si>
  <si>
    <t>18147</t>
    <phoneticPr fontId="3" type="noConversion"/>
  </si>
  <si>
    <t>0076483</t>
    <phoneticPr fontId="3" type="noConversion"/>
  </si>
  <si>
    <t>18144</t>
    <phoneticPr fontId="3" type="noConversion"/>
  </si>
  <si>
    <t>0076482</t>
    <phoneticPr fontId="3" type="noConversion"/>
  </si>
  <si>
    <t>18143</t>
    <phoneticPr fontId="3" type="noConversion"/>
  </si>
  <si>
    <t>0076481</t>
    <phoneticPr fontId="3" type="noConversion"/>
  </si>
  <si>
    <t>18142</t>
    <phoneticPr fontId="3" type="noConversion"/>
  </si>
  <si>
    <t>0076485</t>
    <phoneticPr fontId="3" type="noConversion"/>
  </si>
  <si>
    <t>18141</t>
    <phoneticPr fontId="3" type="noConversion"/>
  </si>
  <si>
    <t>0076480</t>
    <phoneticPr fontId="3" type="noConversion"/>
  </si>
  <si>
    <t>18140</t>
    <phoneticPr fontId="3" type="noConversion"/>
  </si>
  <si>
    <t>0076479</t>
    <phoneticPr fontId="3" type="noConversion"/>
  </si>
  <si>
    <t>18139</t>
    <phoneticPr fontId="3" type="noConversion"/>
  </si>
  <si>
    <t>0085675</t>
    <phoneticPr fontId="3" type="noConversion"/>
  </si>
  <si>
    <t>18138</t>
    <phoneticPr fontId="3" type="noConversion"/>
  </si>
  <si>
    <t>0076534</t>
    <phoneticPr fontId="3" type="noConversion"/>
  </si>
  <si>
    <t>鄂AMR731</t>
  </si>
  <si>
    <t>粤BES791</t>
  </si>
  <si>
    <t>委托单单号（公式）</t>
    <phoneticPr fontId="3" type="noConversion"/>
  </si>
  <si>
    <t>WW0016183</t>
  </si>
  <si>
    <t>WW0019640</t>
  </si>
  <si>
    <t>WW0019992</t>
  </si>
  <si>
    <t>WW0019641</t>
  </si>
  <si>
    <t>WW0016729</t>
  </si>
  <si>
    <t>WW0016596</t>
  </si>
  <si>
    <t>WW0017165</t>
  </si>
  <si>
    <t>WW0016597</t>
  </si>
  <si>
    <t>WW0018065</t>
  </si>
  <si>
    <t>WW0018063</t>
  </si>
  <si>
    <t>WW0016598</t>
  </si>
  <si>
    <t>WW0017754</t>
  </si>
  <si>
    <t>WW0017756</t>
  </si>
  <si>
    <t>WW0018209</t>
  </si>
  <si>
    <t>WW0018208</t>
  </si>
  <si>
    <t>WW0018206</t>
  </si>
  <si>
    <t>WW0018205</t>
  </si>
  <si>
    <t>WW0018204</t>
  </si>
  <si>
    <t>WW0018203</t>
  </si>
  <si>
    <t>WW0018147</t>
  </si>
  <si>
    <t>WW0018144</t>
  </si>
  <si>
    <t>WW0018143</t>
  </si>
  <si>
    <t>WW0018142</t>
  </si>
  <si>
    <t>WW0018141</t>
  </si>
  <si>
    <t>WW0018140</t>
  </si>
  <si>
    <t>WW0018139</t>
  </si>
  <si>
    <t>WW0018138</t>
  </si>
  <si>
    <t>19107</t>
    <phoneticPr fontId="3" type="noConversion"/>
  </si>
  <si>
    <t>19108</t>
    <phoneticPr fontId="3" type="noConversion"/>
  </si>
  <si>
    <t>18132</t>
    <phoneticPr fontId="3" type="noConversion"/>
  </si>
  <si>
    <t>0085676</t>
    <phoneticPr fontId="3" type="noConversion"/>
  </si>
  <si>
    <t>19112</t>
    <phoneticPr fontId="3" type="noConversion"/>
  </si>
  <si>
    <t>0076957</t>
    <phoneticPr fontId="3" type="noConversion"/>
  </si>
  <si>
    <t>19113</t>
    <phoneticPr fontId="3" type="noConversion"/>
  </si>
  <si>
    <t>0076958</t>
    <phoneticPr fontId="3" type="noConversion"/>
  </si>
  <si>
    <t>17862</t>
    <phoneticPr fontId="3" type="noConversion"/>
  </si>
  <si>
    <t>0028671</t>
    <phoneticPr fontId="3" type="noConversion"/>
  </si>
  <si>
    <t>19993</t>
    <phoneticPr fontId="3" type="noConversion"/>
  </si>
  <si>
    <t>0028630</t>
    <phoneticPr fontId="3" type="noConversion"/>
  </si>
  <si>
    <t>16600</t>
    <phoneticPr fontId="3" type="noConversion"/>
  </si>
  <si>
    <t>0076562</t>
    <phoneticPr fontId="3" type="noConversion"/>
  </si>
  <si>
    <t>4板一个正同货</t>
    <phoneticPr fontId="3" type="noConversion"/>
  </si>
  <si>
    <t>16904</t>
    <phoneticPr fontId="3" type="noConversion"/>
  </si>
  <si>
    <t>0076561</t>
    <phoneticPr fontId="3" type="noConversion"/>
  </si>
  <si>
    <t>熊琳</t>
    <phoneticPr fontId="3" type="noConversion"/>
  </si>
  <si>
    <t>16906</t>
    <phoneticPr fontId="3" type="noConversion"/>
  </si>
  <si>
    <t>0076560</t>
    <phoneticPr fontId="3" type="noConversion"/>
  </si>
  <si>
    <t>邱芳祥</t>
    <phoneticPr fontId="3" type="noConversion"/>
  </si>
  <si>
    <t>18154</t>
    <phoneticPr fontId="3" type="noConversion"/>
  </si>
  <si>
    <t>0076546</t>
    <phoneticPr fontId="3" type="noConversion"/>
  </si>
  <si>
    <t>18153</t>
    <phoneticPr fontId="3" type="noConversion"/>
  </si>
  <si>
    <t>0073547</t>
    <phoneticPr fontId="3" type="noConversion"/>
  </si>
  <si>
    <t>18151</t>
    <phoneticPr fontId="3" type="noConversion"/>
  </si>
  <si>
    <t>0076542</t>
    <phoneticPr fontId="3" type="noConversion"/>
  </si>
  <si>
    <t>18152</t>
    <phoneticPr fontId="3" type="noConversion"/>
  </si>
  <si>
    <t>0076538</t>
    <phoneticPr fontId="3" type="noConversion"/>
  </si>
  <si>
    <t>18150</t>
    <phoneticPr fontId="3" type="noConversion"/>
  </si>
  <si>
    <t>0085679</t>
    <phoneticPr fontId="3" type="noConversion"/>
  </si>
  <si>
    <t>18149</t>
    <phoneticPr fontId="3" type="noConversion"/>
  </si>
  <si>
    <t>0069978</t>
    <phoneticPr fontId="3" type="noConversion"/>
  </si>
  <si>
    <t>18146</t>
    <phoneticPr fontId="3" type="noConversion"/>
  </si>
  <si>
    <t>0076484</t>
    <phoneticPr fontId="3" type="noConversion"/>
  </si>
  <si>
    <t>17483</t>
    <phoneticPr fontId="3" type="noConversion"/>
  </si>
  <si>
    <t>0029926</t>
    <phoneticPr fontId="3" type="noConversion"/>
  </si>
  <si>
    <t>田结</t>
    <phoneticPr fontId="3" type="noConversion"/>
  </si>
  <si>
    <t>欣程园区</t>
    <phoneticPr fontId="3" type="noConversion"/>
  </si>
  <si>
    <t>16852</t>
    <phoneticPr fontId="3" type="noConversion"/>
  </si>
  <si>
    <t>16851</t>
    <phoneticPr fontId="3" type="noConversion"/>
  </si>
  <si>
    <t>0029925</t>
    <phoneticPr fontId="3" type="noConversion"/>
  </si>
  <si>
    <t>王成</t>
    <phoneticPr fontId="3" type="noConversion"/>
  </si>
  <si>
    <t>19847</t>
    <phoneticPr fontId="3" type="noConversion"/>
  </si>
  <si>
    <t>0028672</t>
    <phoneticPr fontId="3" type="noConversion"/>
  </si>
  <si>
    <t>叶方俊</t>
    <phoneticPr fontId="3" type="noConversion"/>
  </si>
  <si>
    <t>武汉亚一五号库</t>
    <phoneticPr fontId="3" type="noConversion"/>
  </si>
  <si>
    <t>武汉丰树外单分拣</t>
    <phoneticPr fontId="3" type="noConversion"/>
  </si>
  <si>
    <t>19849</t>
    <phoneticPr fontId="3" type="noConversion"/>
  </si>
  <si>
    <t>0028570</t>
    <phoneticPr fontId="3" type="noConversion"/>
  </si>
  <si>
    <t>叶显军</t>
    <phoneticPr fontId="3" type="noConversion"/>
  </si>
  <si>
    <t>19644</t>
    <phoneticPr fontId="3" type="noConversion"/>
  </si>
  <si>
    <t>0085701</t>
    <phoneticPr fontId="3" type="noConversion"/>
  </si>
  <si>
    <t>潘涛</t>
    <phoneticPr fontId="3" type="noConversion"/>
  </si>
  <si>
    <t>周宏兵</t>
    <phoneticPr fontId="3" type="noConversion"/>
  </si>
  <si>
    <t>19647</t>
    <phoneticPr fontId="3" type="noConversion"/>
  </si>
  <si>
    <t>0085709</t>
    <phoneticPr fontId="3" type="noConversion"/>
  </si>
  <si>
    <t>19646</t>
    <phoneticPr fontId="3" type="noConversion"/>
  </si>
  <si>
    <t>0085702</t>
    <phoneticPr fontId="3" type="noConversion"/>
  </si>
  <si>
    <t>张改英</t>
    <phoneticPr fontId="3" type="noConversion"/>
  </si>
  <si>
    <t>18221</t>
    <phoneticPr fontId="3" type="noConversion"/>
  </si>
  <si>
    <t>0076533</t>
    <phoneticPr fontId="3" type="noConversion"/>
  </si>
  <si>
    <t>周华安</t>
    <phoneticPr fontId="3" type="noConversion"/>
  </si>
  <si>
    <t>18219</t>
    <phoneticPr fontId="3" type="noConversion"/>
  </si>
  <si>
    <t>0076568</t>
    <phoneticPr fontId="3" type="noConversion"/>
  </si>
  <si>
    <t>18218</t>
    <phoneticPr fontId="3" type="noConversion"/>
  </si>
  <si>
    <t>0076532</t>
    <phoneticPr fontId="3" type="noConversion"/>
  </si>
  <si>
    <t>18217</t>
    <phoneticPr fontId="3" type="noConversion"/>
  </si>
  <si>
    <t>0076531</t>
    <phoneticPr fontId="3" type="noConversion"/>
  </si>
  <si>
    <t>18216</t>
    <phoneticPr fontId="3" type="noConversion"/>
  </si>
  <si>
    <t>0076530</t>
    <phoneticPr fontId="3" type="noConversion"/>
  </si>
  <si>
    <t>18215</t>
    <phoneticPr fontId="3" type="noConversion"/>
  </si>
  <si>
    <t>0076529</t>
    <phoneticPr fontId="3" type="noConversion"/>
  </si>
  <si>
    <t>18214</t>
    <phoneticPr fontId="3" type="noConversion"/>
  </si>
  <si>
    <t>0085788</t>
    <phoneticPr fontId="3" type="noConversion"/>
  </si>
  <si>
    <t>18213</t>
    <phoneticPr fontId="3" type="noConversion"/>
  </si>
  <si>
    <t>0085785</t>
    <phoneticPr fontId="3" type="noConversion"/>
  </si>
  <si>
    <t>18220</t>
    <phoneticPr fontId="3" type="noConversion"/>
  </si>
  <si>
    <t>0076569</t>
    <phoneticPr fontId="3" type="noConversion"/>
  </si>
  <si>
    <t>欧文科</t>
    <phoneticPr fontId="3" type="noConversion"/>
  </si>
  <si>
    <t>17762</t>
    <phoneticPr fontId="3" type="noConversion"/>
  </si>
  <si>
    <t>0069928</t>
    <phoneticPr fontId="3" type="noConversion"/>
  </si>
  <si>
    <t>WW0017862</t>
  </si>
  <si>
    <t>WW0019993</t>
  </si>
  <si>
    <t>WW0017483</t>
  </si>
  <si>
    <t>WW0019847</t>
  </si>
  <si>
    <t>WW0016852</t>
  </si>
  <si>
    <t>WW0016600</t>
  </si>
  <si>
    <t>WW0016904</t>
  </si>
  <si>
    <t>WW0016906</t>
  </si>
  <si>
    <t>WW0018154</t>
  </si>
  <si>
    <t>WW0018153</t>
  </si>
  <si>
    <t>WW0018151</t>
  </si>
  <si>
    <t>WW0018152</t>
  </si>
  <si>
    <t>WW0018150</t>
  </si>
  <si>
    <t>WW0018149</t>
  </si>
  <si>
    <t>WW0018146</t>
  </si>
  <si>
    <t>WW0019849</t>
  </si>
  <si>
    <t>WW0019644</t>
  </si>
  <si>
    <t>WW0019647</t>
  </si>
  <si>
    <t>WW0019646</t>
  </si>
  <si>
    <t>WW0018221</t>
  </si>
  <si>
    <t>WW0018219</t>
  </si>
  <si>
    <t>WW0018218</t>
  </si>
  <si>
    <t>WW0018217</t>
  </si>
  <si>
    <t>WW0018216</t>
  </si>
  <si>
    <t>WW0018215</t>
  </si>
  <si>
    <t>WW0018214</t>
  </si>
  <si>
    <t>WW0018213</t>
  </si>
  <si>
    <t>WW0018220</t>
  </si>
  <si>
    <t>WW0017762</t>
  </si>
  <si>
    <t>16184</t>
    <phoneticPr fontId="3" type="noConversion"/>
  </si>
  <si>
    <t>0024224</t>
    <phoneticPr fontId="3" type="noConversion"/>
  </si>
  <si>
    <t>16853</t>
    <phoneticPr fontId="3" type="noConversion"/>
  </si>
  <si>
    <t>0029887</t>
    <phoneticPr fontId="3" type="noConversion"/>
  </si>
  <si>
    <t>16734</t>
    <phoneticPr fontId="3" type="noConversion"/>
  </si>
  <si>
    <t>0029914</t>
    <phoneticPr fontId="3" type="noConversion"/>
  </si>
  <si>
    <t>18222</t>
    <phoneticPr fontId="3" type="noConversion"/>
  </si>
  <si>
    <t>0076570</t>
    <phoneticPr fontId="3" type="noConversion"/>
  </si>
  <si>
    <t>18223</t>
    <phoneticPr fontId="3" type="noConversion"/>
  </si>
  <si>
    <t>0076571</t>
    <phoneticPr fontId="3" type="noConversion"/>
  </si>
  <si>
    <t>17952</t>
    <phoneticPr fontId="3" type="noConversion"/>
  </si>
  <si>
    <t>0076572</t>
    <phoneticPr fontId="3" type="noConversion"/>
  </si>
  <si>
    <t>17954</t>
  </si>
  <si>
    <t>17955</t>
  </si>
  <si>
    <t>17956</t>
  </si>
  <si>
    <t>0076535</t>
    <phoneticPr fontId="3" type="noConversion"/>
  </si>
  <si>
    <t>0076537</t>
    <phoneticPr fontId="3" type="noConversion"/>
  </si>
  <si>
    <t>0076536</t>
    <phoneticPr fontId="3" type="noConversion"/>
  </si>
  <si>
    <t>0076581</t>
    <phoneticPr fontId="3" type="noConversion"/>
  </si>
  <si>
    <t>0076586</t>
    <phoneticPr fontId="3" type="noConversion"/>
  </si>
  <si>
    <t>17957</t>
  </si>
  <si>
    <t>17958</t>
    <phoneticPr fontId="3" type="noConversion"/>
  </si>
  <si>
    <t>0076585</t>
    <phoneticPr fontId="3" type="noConversion"/>
  </si>
  <si>
    <t>16912</t>
    <phoneticPr fontId="3" type="noConversion"/>
  </si>
  <si>
    <t>0076559</t>
    <phoneticPr fontId="3" type="noConversion"/>
  </si>
  <si>
    <t>18070</t>
    <phoneticPr fontId="3" type="noConversion"/>
  </si>
  <si>
    <t>0029939</t>
    <phoneticPr fontId="3" type="noConversion"/>
  </si>
  <si>
    <t>17953</t>
    <phoneticPr fontId="3" type="noConversion"/>
  </si>
  <si>
    <t>19754</t>
    <phoneticPr fontId="3" type="noConversion"/>
  </si>
  <si>
    <t>19755</t>
    <phoneticPr fontId="3" type="noConversion"/>
  </si>
  <si>
    <t>0028571</t>
    <phoneticPr fontId="3" type="noConversion"/>
  </si>
  <si>
    <t>0028578</t>
    <phoneticPr fontId="3" type="noConversion"/>
  </si>
  <si>
    <t>17077</t>
    <phoneticPr fontId="3" type="noConversion"/>
  </si>
  <si>
    <t>0085710</t>
    <phoneticPr fontId="3" type="noConversion"/>
  </si>
  <si>
    <t>0085713</t>
    <phoneticPr fontId="3" type="noConversion"/>
  </si>
  <si>
    <t>17079</t>
    <phoneticPr fontId="3" type="noConversion"/>
  </si>
  <si>
    <t>17569</t>
    <phoneticPr fontId="3" type="noConversion"/>
  </si>
  <si>
    <t>0076642</t>
    <phoneticPr fontId="3" type="noConversion"/>
  </si>
  <si>
    <t>吴义超</t>
    <phoneticPr fontId="3" type="noConversion"/>
  </si>
  <si>
    <t>17567</t>
    <phoneticPr fontId="3" type="noConversion"/>
  </si>
  <si>
    <t>0076641</t>
    <phoneticPr fontId="3" type="noConversion"/>
  </si>
  <si>
    <t>18155</t>
    <phoneticPr fontId="3" type="noConversion"/>
  </si>
  <si>
    <t>0076545</t>
    <phoneticPr fontId="3" type="noConversion"/>
  </si>
  <si>
    <t>陈和敏</t>
    <phoneticPr fontId="3" type="noConversion"/>
  </si>
  <si>
    <t>18162</t>
    <phoneticPr fontId="3" type="noConversion"/>
  </si>
  <si>
    <t>0085711</t>
    <phoneticPr fontId="3" type="noConversion"/>
  </si>
  <si>
    <t>徐敏</t>
    <phoneticPr fontId="3" type="noConversion"/>
  </si>
  <si>
    <t>18163</t>
    <phoneticPr fontId="3" type="noConversion"/>
  </si>
  <si>
    <t>0076541</t>
    <phoneticPr fontId="3" type="noConversion"/>
  </si>
  <si>
    <t>18164</t>
    <phoneticPr fontId="3" type="noConversion"/>
  </si>
  <si>
    <t>0076540</t>
    <phoneticPr fontId="3" type="noConversion"/>
  </si>
  <si>
    <t>18167</t>
    <phoneticPr fontId="3" type="noConversion"/>
  </si>
  <si>
    <t>0076539</t>
    <phoneticPr fontId="3" type="noConversion"/>
  </si>
  <si>
    <t>18165</t>
    <phoneticPr fontId="3" type="noConversion"/>
  </si>
  <si>
    <t>0085712</t>
    <phoneticPr fontId="3" type="noConversion"/>
  </si>
  <si>
    <t>18168</t>
    <phoneticPr fontId="3" type="noConversion"/>
  </si>
  <si>
    <t>0076611</t>
    <phoneticPr fontId="3" type="noConversion"/>
  </si>
  <si>
    <t>18169</t>
    <phoneticPr fontId="3" type="noConversion"/>
  </si>
  <si>
    <t>0076612</t>
    <phoneticPr fontId="3" type="noConversion"/>
  </si>
  <si>
    <t>17571</t>
    <phoneticPr fontId="3" type="noConversion"/>
  </si>
  <si>
    <t>0076644</t>
    <phoneticPr fontId="3" type="noConversion"/>
  </si>
  <si>
    <t>邓军</t>
    <phoneticPr fontId="3" type="noConversion"/>
  </si>
  <si>
    <t>19756</t>
    <phoneticPr fontId="3" type="noConversion"/>
  </si>
  <si>
    <t>0028579</t>
    <phoneticPr fontId="3" type="noConversion"/>
  </si>
  <si>
    <t>18170</t>
    <phoneticPr fontId="3" type="noConversion"/>
  </si>
  <si>
    <t>0076613</t>
    <phoneticPr fontId="3" type="noConversion"/>
  </si>
  <si>
    <t>18171</t>
    <phoneticPr fontId="3" type="noConversion"/>
  </si>
  <si>
    <t>0076614</t>
    <phoneticPr fontId="3" type="noConversion"/>
  </si>
  <si>
    <t>WW0016184</t>
  </si>
  <si>
    <t>WW0016853</t>
  </si>
  <si>
    <t>WW0016734</t>
  </si>
  <si>
    <t>WW0018070</t>
  </si>
  <si>
    <t>WW0018222</t>
  </si>
  <si>
    <t>WW0018223</t>
  </si>
  <si>
    <t>WW0017952</t>
  </si>
  <si>
    <t>WW0017953</t>
  </si>
  <si>
    <t>WW0017954</t>
  </si>
  <si>
    <t>WW0017955</t>
  </si>
  <si>
    <t>WW0017956</t>
  </si>
  <si>
    <t>WW0017957</t>
  </si>
  <si>
    <t>WW0017958</t>
  </si>
  <si>
    <t>WW0016912</t>
  </si>
  <si>
    <t>WW0019754</t>
  </si>
  <si>
    <t>WW0019755</t>
  </si>
  <si>
    <t>WW0017077</t>
  </si>
  <si>
    <t>WW0017079</t>
  </si>
  <si>
    <t>WW0017569</t>
  </si>
  <si>
    <t>WW0017567</t>
  </si>
  <si>
    <t>WW0019756</t>
  </si>
  <si>
    <t>WW0018155</t>
  </si>
  <si>
    <t>WW0018162</t>
  </si>
  <si>
    <t>WW0018163</t>
  </si>
  <si>
    <t>WW0018164</t>
  </si>
  <si>
    <t>WW0018167</t>
  </si>
  <si>
    <t>WW0018165</t>
  </si>
  <si>
    <t>WW0018168</t>
  </si>
  <si>
    <t>WW0018169</t>
  </si>
  <si>
    <t>WW0018170</t>
  </si>
  <si>
    <t>WW0018171</t>
  </si>
  <si>
    <t>WW0017571</t>
  </si>
  <si>
    <t>18180</t>
    <phoneticPr fontId="3" type="noConversion"/>
  </si>
  <si>
    <t>委托单单号</t>
    <phoneticPr fontId="3" type="noConversion"/>
  </si>
  <si>
    <t>0076620</t>
    <phoneticPr fontId="3" type="noConversion"/>
  </si>
  <si>
    <t>18182</t>
    <phoneticPr fontId="3" type="noConversion"/>
  </si>
  <si>
    <t>0076621</t>
    <phoneticPr fontId="3" type="noConversion"/>
  </si>
  <si>
    <t>18179</t>
    <phoneticPr fontId="3" type="noConversion"/>
  </si>
  <si>
    <t>0076619</t>
    <phoneticPr fontId="3" type="noConversion"/>
  </si>
  <si>
    <t>18178</t>
    <phoneticPr fontId="3" type="noConversion"/>
  </si>
  <si>
    <t>0076618</t>
    <phoneticPr fontId="3" type="noConversion"/>
  </si>
  <si>
    <t>18173</t>
    <phoneticPr fontId="3" type="noConversion"/>
  </si>
  <si>
    <t>0076616</t>
    <phoneticPr fontId="3" type="noConversion"/>
  </si>
  <si>
    <t>18174</t>
    <phoneticPr fontId="3" type="noConversion"/>
  </si>
  <si>
    <t>0076617</t>
    <phoneticPr fontId="3" type="noConversion"/>
  </si>
  <si>
    <t>19994</t>
    <phoneticPr fontId="3" type="noConversion"/>
  </si>
  <si>
    <t>0028631</t>
    <phoneticPr fontId="3" type="noConversion"/>
  </si>
  <si>
    <t>18894</t>
    <phoneticPr fontId="3" type="noConversion"/>
  </si>
  <si>
    <t>0076691</t>
    <phoneticPr fontId="3" type="noConversion"/>
  </si>
  <si>
    <t>16915</t>
    <phoneticPr fontId="3" type="noConversion"/>
  </si>
  <si>
    <t>0076602</t>
    <phoneticPr fontId="3" type="noConversion"/>
  </si>
  <si>
    <t>16185</t>
    <phoneticPr fontId="3" type="noConversion"/>
  </si>
  <si>
    <t>0021186</t>
    <phoneticPr fontId="3" type="noConversion"/>
  </si>
  <si>
    <t>17770</t>
    <phoneticPr fontId="3" type="noConversion"/>
  </si>
  <si>
    <t>0076492</t>
    <phoneticPr fontId="3" type="noConversion"/>
  </si>
  <si>
    <t>16855</t>
    <phoneticPr fontId="3" type="noConversion"/>
  </si>
  <si>
    <t>0028674</t>
    <phoneticPr fontId="3" type="noConversion"/>
  </si>
  <si>
    <t>17769</t>
    <phoneticPr fontId="3" type="noConversion"/>
  </si>
  <si>
    <t>0028673</t>
    <phoneticPr fontId="3" type="noConversion"/>
  </si>
  <si>
    <t>18073</t>
    <phoneticPr fontId="3" type="noConversion"/>
  </si>
  <si>
    <t>0029938</t>
    <phoneticPr fontId="3" type="noConversion"/>
  </si>
  <si>
    <t>18074</t>
    <phoneticPr fontId="3" type="noConversion"/>
  </si>
  <si>
    <t>0029936</t>
    <phoneticPr fontId="3" type="noConversion"/>
  </si>
  <si>
    <t>18075</t>
    <phoneticPr fontId="3" type="noConversion"/>
  </si>
  <si>
    <t>0029937</t>
    <phoneticPr fontId="3" type="noConversion"/>
  </si>
  <si>
    <t>18077</t>
    <phoneticPr fontId="3" type="noConversion"/>
  </si>
  <si>
    <t>0029899</t>
    <phoneticPr fontId="3" type="noConversion"/>
  </si>
  <si>
    <t>17919</t>
    <phoneticPr fontId="3" type="noConversion"/>
  </si>
  <si>
    <t>0021139</t>
    <phoneticPr fontId="3" type="noConversion"/>
  </si>
  <si>
    <t>17925</t>
    <phoneticPr fontId="3" type="noConversion"/>
  </si>
  <si>
    <t>0021112</t>
    <phoneticPr fontId="3" type="noConversion"/>
  </si>
  <si>
    <t>17227</t>
    <phoneticPr fontId="3" type="noConversion"/>
  </si>
  <si>
    <t>0021113</t>
    <phoneticPr fontId="3" type="noConversion"/>
  </si>
  <si>
    <t>17969</t>
    <phoneticPr fontId="3" type="noConversion"/>
  </si>
  <si>
    <t>0076577</t>
    <phoneticPr fontId="3" type="noConversion"/>
  </si>
  <si>
    <t>欧文艺</t>
    <phoneticPr fontId="3" type="noConversion"/>
  </si>
  <si>
    <t>0076578</t>
    <phoneticPr fontId="3" type="noConversion"/>
  </si>
  <si>
    <t>17967</t>
    <phoneticPr fontId="3" type="noConversion"/>
  </si>
  <si>
    <t>0076573</t>
    <phoneticPr fontId="3" type="noConversion"/>
  </si>
  <si>
    <t>涂爱武</t>
    <phoneticPr fontId="3" type="noConversion"/>
  </si>
  <si>
    <t>17966</t>
    <phoneticPr fontId="3" type="noConversion"/>
  </si>
  <si>
    <t>0076579</t>
    <phoneticPr fontId="3" type="noConversion"/>
  </si>
  <si>
    <t>17965</t>
    <phoneticPr fontId="3" type="noConversion"/>
  </si>
  <si>
    <t>0076580</t>
    <phoneticPr fontId="3" type="noConversion"/>
  </si>
  <si>
    <t>17964</t>
    <phoneticPr fontId="3" type="noConversion"/>
  </si>
  <si>
    <t>0076582</t>
    <phoneticPr fontId="3" type="noConversion"/>
  </si>
  <si>
    <t>17961</t>
    <phoneticPr fontId="3" type="noConversion"/>
  </si>
  <si>
    <t>0076583</t>
    <phoneticPr fontId="3" type="noConversion"/>
  </si>
  <si>
    <t>17960</t>
    <phoneticPr fontId="3" type="noConversion"/>
  </si>
  <si>
    <t>0076584</t>
    <phoneticPr fontId="3" type="noConversion"/>
  </si>
  <si>
    <t>叶显军</t>
    <phoneticPr fontId="3" type="noConversion"/>
  </si>
  <si>
    <t>17086</t>
    <phoneticPr fontId="3" type="noConversion"/>
  </si>
  <si>
    <t>0076629</t>
    <phoneticPr fontId="3" type="noConversion"/>
  </si>
  <si>
    <t>17088</t>
    <phoneticPr fontId="3" type="noConversion"/>
  </si>
  <si>
    <t>0076631</t>
    <phoneticPr fontId="3" type="noConversion"/>
  </si>
  <si>
    <t>17083</t>
    <phoneticPr fontId="3" type="noConversion"/>
  </si>
  <si>
    <t>0076628</t>
    <phoneticPr fontId="3" type="noConversion"/>
  </si>
  <si>
    <t>17087</t>
    <phoneticPr fontId="3" type="noConversion"/>
  </si>
  <si>
    <t>0076630</t>
    <phoneticPr fontId="3" type="noConversion"/>
  </si>
  <si>
    <t>19762</t>
    <phoneticPr fontId="3" type="noConversion"/>
  </si>
  <si>
    <t>0028576</t>
    <phoneticPr fontId="3" type="noConversion"/>
  </si>
  <si>
    <t>19761</t>
    <phoneticPr fontId="3" type="noConversion"/>
  </si>
  <si>
    <t>0028582</t>
    <phoneticPr fontId="3" type="noConversion"/>
  </si>
  <si>
    <t>19757</t>
    <phoneticPr fontId="3" type="noConversion"/>
  </si>
  <si>
    <t>0028581</t>
    <phoneticPr fontId="3" type="noConversion"/>
  </si>
  <si>
    <t>17968</t>
    <phoneticPr fontId="3" type="noConversion"/>
  </si>
  <si>
    <t>WW0019994</t>
  </si>
  <si>
    <t>WW0016185</t>
  </si>
  <si>
    <t>WW0016855</t>
  </si>
  <si>
    <t>WW0017769</t>
  </si>
  <si>
    <t>WW0018180</t>
  </si>
  <si>
    <t>WW0018182</t>
  </si>
  <si>
    <t>WW0018179</t>
  </si>
  <si>
    <t>WW0018178</t>
  </si>
  <si>
    <t>WW0018173</t>
  </si>
  <si>
    <t>WW0018174</t>
  </si>
  <si>
    <t>WW0018894</t>
  </si>
  <si>
    <t>WW0019762</t>
  </si>
  <si>
    <t>WW0019761</t>
  </si>
  <si>
    <t>WW0017969</t>
  </si>
  <si>
    <t>WW0017968</t>
  </si>
  <si>
    <t>WW0017967</t>
  </si>
  <si>
    <t>WW0017966</t>
  </si>
  <si>
    <t>WW0017965</t>
  </si>
  <si>
    <t>WW0017964</t>
  </si>
  <si>
    <t>WW0017961</t>
  </si>
  <si>
    <t>WW0017960</t>
  </si>
  <si>
    <t>WW0017770</t>
  </si>
  <si>
    <t>WW0018073</t>
  </si>
  <si>
    <t>WW0018074</t>
  </si>
  <si>
    <t>WW0017919</t>
  </si>
  <si>
    <t>WW0017925</t>
  </si>
  <si>
    <t>WW0016915</t>
  </si>
  <si>
    <t>WW0018075</t>
  </si>
  <si>
    <t>WW0018077</t>
  </si>
  <si>
    <t>WW0017227</t>
  </si>
  <si>
    <t>WW0017086</t>
  </si>
  <si>
    <t>WW0017088</t>
  </si>
  <si>
    <t>WW0017083</t>
  </si>
  <si>
    <t>WW0017087</t>
  </si>
  <si>
    <t>WW0019757</t>
  </si>
  <si>
    <t>16924</t>
    <phoneticPr fontId="3" type="noConversion"/>
  </si>
  <si>
    <t>0076603</t>
    <phoneticPr fontId="3" type="noConversion"/>
  </si>
  <si>
    <t>19763</t>
    <phoneticPr fontId="3" type="noConversion"/>
  </si>
  <si>
    <t>0028572</t>
    <phoneticPr fontId="3" type="noConversion"/>
  </si>
  <si>
    <t>计数项:司机</t>
  </si>
  <si>
    <t>金涛</t>
    <phoneticPr fontId="3" type="noConversion"/>
  </si>
  <si>
    <t>17230</t>
    <phoneticPr fontId="3" type="noConversion"/>
  </si>
  <si>
    <t>0076654</t>
    <phoneticPr fontId="3" type="noConversion"/>
  </si>
  <si>
    <t>17486</t>
    <phoneticPr fontId="3" type="noConversion"/>
  </si>
  <si>
    <t>0028675</t>
    <phoneticPr fontId="3" type="noConversion"/>
  </si>
  <si>
    <t>李明华</t>
    <phoneticPr fontId="3" type="noConversion"/>
  </si>
  <si>
    <t>14板4袋</t>
    <phoneticPr fontId="3" type="noConversion"/>
  </si>
  <si>
    <t>19996</t>
    <phoneticPr fontId="3" type="noConversion"/>
  </si>
  <si>
    <t>0028636</t>
    <phoneticPr fontId="3" type="noConversion"/>
  </si>
  <si>
    <t>16736</t>
    <phoneticPr fontId="3" type="noConversion"/>
  </si>
  <si>
    <t>0029987</t>
    <phoneticPr fontId="3" type="noConversion"/>
  </si>
  <si>
    <t>叶显军</t>
    <phoneticPr fontId="3" type="noConversion"/>
  </si>
  <si>
    <t>19770</t>
    <phoneticPr fontId="3" type="noConversion"/>
  </si>
  <si>
    <t>0028575</t>
    <phoneticPr fontId="3" type="noConversion"/>
  </si>
  <si>
    <t>邱斌</t>
    <phoneticPr fontId="3" type="noConversion"/>
  </si>
  <si>
    <t>19772</t>
    <phoneticPr fontId="3" type="noConversion"/>
  </si>
  <si>
    <t>0028574</t>
    <phoneticPr fontId="3" type="noConversion"/>
  </si>
  <si>
    <t>贺成</t>
    <phoneticPr fontId="3" type="noConversion"/>
  </si>
  <si>
    <t>17094</t>
    <phoneticPr fontId="3" type="noConversion"/>
  </si>
  <si>
    <t>0076633</t>
    <phoneticPr fontId="3" type="noConversion"/>
  </si>
  <si>
    <t>17095</t>
    <phoneticPr fontId="3" type="noConversion"/>
  </si>
  <si>
    <t>0085703</t>
    <phoneticPr fontId="3" type="noConversion"/>
  </si>
  <si>
    <t>17089</t>
    <phoneticPr fontId="3" type="noConversion"/>
  </si>
  <si>
    <t>0076632</t>
    <phoneticPr fontId="3" type="noConversion"/>
  </si>
  <si>
    <t>共8板牛4个</t>
    <phoneticPr fontId="3" type="noConversion"/>
  </si>
  <si>
    <t>邱斌</t>
    <phoneticPr fontId="3" type="noConversion"/>
  </si>
  <si>
    <t>18896</t>
    <phoneticPr fontId="3" type="noConversion"/>
  </si>
  <si>
    <t>0076692</t>
    <phoneticPr fontId="3" type="noConversion"/>
  </si>
  <si>
    <t>李耀</t>
    <phoneticPr fontId="3" type="noConversion"/>
  </si>
  <si>
    <t>0076648</t>
    <phoneticPr fontId="3" type="noConversion"/>
  </si>
  <si>
    <t>邓军</t>
    <phoneticPr fontId="3" type="noConversion"/>
  </si>
  <si>
    <t>16187</t>
    <phoneticPr fontId="3" type="noConversion"/>
  </si>
  <si>
    <t>0029922</t>
    <phoneticPr fontId="3" type="noConversion"/>
  </si>
  <si>
    <t>杜传英</t>
    <phoneticPr fontId="3" type="noConversion"/>
  </si>
  <si>
    <t>17779</t>
    <phoneticPr fontId="3" type="noConversion"/>
  </si>
  <si>
    <t>0076662</t>
    <phoneticPr fontId="3" type="noConversion"/>
  </si>
  <si>
    <t>欧文艺</t>
    <phoneticPr fontId="3" type="noConversion"/>
  </si>
  <si>
    <t>17778</t>
    <phoneticPr fontId="3" type="noConversion"/>
  </si>
  <si>
    <t>0076661</t>
    <phoneticPr fontId="3" type="noConversion"/>
  </si>
  <si>
    <t>邱传祥</t>
    <phoneticPr fontId="3" type="noConversion"/>
  </si>
  <si>
    <t>17777</t>
    <phoneticPr fontId="3" type="noConversion"/>
  </si>
  <si>
    <t>0076660</t>
    <phoneticPr fontId="3" type="noConversion"/>
  </si>
  <si>
    <t>17776</t>
    <phoneticPr fontId="3" type="noConversion"/>
  </si>
  <si>
    <t>0076659</t>
    <phoneticPr fontId="3" type="noConversion"/>
  </si>
  <si>
    <t>17975</t>
    <phoneticPr fontId="3" type="noConversion"/>
  </si>
  <si>
    <t>0076576</t>
    <phoneticPr fontId="3" type="noConversion"/>
  </si>
  <si>
    <t>17974</t>
    <phoneticPr fontId="3" type="noConversion"/>
  </si>
  <si>
    <t>0076575</t>
    <phoneticPr fontId="3" type="noConversion"/>
  </si>
  <si>
    <t>17970</t>
    <phoneticPr fontId="3" type="noConversion"/>
  </si>
  <si>
    <t>0076574</t>
    <phoneticPr fontId="3" type="noConversion"/>
  </si>
  <si>
    <t>杜传英</t>
    <phoneticPr fontId="3" type="noConversion"/>
  </si>
  <si>
    <t>18190</t>
    <phoneticPr fontId="3" type="noConversion"/>
  </si>
  <si>
    <t>0076671</t>
    <phoneticPr fontId="3" type="noConversion"/>
  </si>
  <si>
    <t>陈和敏</t>
    <phoneticPr fontId="3" type="noConversion"/>
  </si>
  <si>
    <t>18189</t>
    <phoneticPr fontId="3" type="noConversion"/>
  </si>
  <si>
    <t>0076627</t>
    <phoneticPr fontId="3" type="noConversion"/>
  </si>
  <si>
    <t>18188</t>
    <phoneticPr fontId="3" type="noConversion"/>
  </si>
  <si>
    <t>0076626</t>
    <phoneticPr fontId="3" type="noConversion"/>
  </si>
  <si>
    <t>18187</t>
    <phoneticPr fontId="3" type="noConversion"/>
  </si>
  <si>
    <t>0076625</t>
    <phoneticPr fontId="3" type="noConversion"/>
  </si>
  <si>
    <t>18186</t>
    <phoneticPr fontId="3" type="noConversion"/>
  </si>
  <si>
    <t>0076624</t>
    <phoneticPr fontId="3" type="noConversion"/>
  </si>
  <si>
    <t>18185</t>
    <phoneticPr fontId="3" type="noConversion"/>
  </si>
  <si>
    <t>0076623</t>
    <phoneticPr fontId="3" type="noConversion"/>
  </si>
  <si>
    <t>18183</t>
    <phoneticPr fontId="3" type="noConversion"/>
  </si>
  <si>
    <t>0076622</t>
    <phoneticPr fontId="3" type="noConversion"/>
  </si>
  <si>
    <t>0076604</t>
    <phoneticPr fontId="3" type="noConversion"/>
  </si>
  <si>
    <t>0076655</t>
    <phoneticPr fontId="3" type="noConversion"/>
  </si>
  <si>
    <t>0029976</t>
    <phoneticPr fontId="3" type="noConversion"/>
  </si>
  <si>
    <t>14盘10袋</t>
    <phoneticPr fontId="3" type="noConversion"/>
  </si>
  <si>
    <t>0076677</t>
    <phoneticPr fontId="3" type="noConversion"/>
  </si>
  <si>
    <t>0076676</t>
    <phoneticPr fontId="3" type="noConversion"/>
  </si>
  <si>
    <t>0076678</t>
    <phoneticPr fontId="3" type="noConversion"/>
  </si>
  <si>
    <t>0076674</t>
    <phoneticPr fontId="3" type="noConversion"/>
  </si>
  <si>
    <t>0076673</t>
    <phoneticPr fontId="3" type="noConversion"/>
  </si>
  <si>
    <t>0076672</t>
    <phoneticPr fontId="3" type="noConversion"/>
  </si>
  <si>
    <t>0076663</t>
    <phoneticPr fontId="3" type="noConversion"/>
  </si>
  <si>
    <t>0076666</t>
    <phoneticPr fontId="3" type="noConversion"/>
  </si>
  <si>
    <t>0076665</t>
    <phoneticPr fontId="3" type="noConversion"/>
  </si>
  <si>
    <t>0076664</t>
    <phoneticPr fontId="3" type="noConversion"/>
  </si>
  <si>
    <t>0076693</t>
    <phoneticPr fontId="3" type="noConversion"/>
  </si>
  <si>
    <t>0029935</t>
    <phoneticPr fontId="3" type="noConversion"/>
  </si>
  <si>
    <t>0076694</t>
    <phoneticPr fontId="3" type="noConversion"/>
  </si>
  <si>
    <t>0029977</t>
    <phoneticPr fontId="3" type="noConversion"/>
  </si>
  <si>
    <t>12盘2袋</t>
    <phoneticPr fontId="3" type="noConversion"/>
  </si>
  <si>
    <t>0076649</t>
    <phoneticPr fontId="3" type="noConversion"/>
  </si>
  <si>
    <t>叶方俊</t>
    <phoneticPr fontId="3" type="noConversion"/>
  </si>
  <si>
    <t>0076650</t>
    <phoneticPr fontId="3" type="noConversion"/>
  </si>
  <si>
    <t>18092</t>
    <phoneticPr fontId="3" type="noConversion"/>
  </si>
  <si>
    <t>0076769</t>
    <phoneticPr fontId="3" type="noConversion"/>
  </si>
  <si>
    <t>姚东明</t>
    <phoneticPr fontId="3" type="noConversion"/>
  </si>
  <si>
    <t>18091</t>
    <phoneticPr fontId="3" type="noConversion"/>
  </si>
  <si>
    <t>0029900</t>
    <phoneticPr fontId="3" type="noConversion"/>
  </si>
  <si>
    <t>0076762</t>
    <phoneticPr fontId="3" type="noConversion"/>
  </si>
  <si>
    <t>0076768</t>
    <phoneticPr fontId="3" type="noConversion"/>
  </si>
  <si>
    <t>武汉亚一五号库</t>
    <phoneticPr fontId="3" type="noConversion"/>
  </si>
  <si>
    <t>0076651</t>
    <phoneticPr fontId="3" type="noConversion"/>
  </si>
  <si>
    <t>0076638</t>
    <phoneticPr fontId="3" type="noConversion"/>
  </si>
  <si>
    <t>0076639</t>
    <phoneticPr fontId="3" type="noConversion"/>
  </si>
  <si>
    <t>0076640</t>
    <phoneticPr fontId="3" type="noConversion"/>
  </si>
  <si>
    <t>0085714</t>
    <phoneticPr fontId="3" type="noConversion"/>
  </si>
  <si>
    <t>0085705</t>
    <phoneticPr fontId="3" type="noConversion"/>
  </si>
  <si>
    <t>WW0016928</t>
  </si>
  <si>
    <t>WW0017232</t>
  </si>
  <si>
    <t>WW0019727</t>
  </si>
  <si>
    <t>WW0018694</t>
  </si>
  <si>
    <t>WW0016857</t>
  </si>
  <si>
    <t>WW0018199</t>
  </si>
  <si>
    <t>WW0018198</t>
  </si>
  <si>
    <t>WW0018197</t>
  </si>
  <si>
    <t>WW0018196</t>
  </si>
  <si>
    <t>WW0018195</t>
  </si>
  <si>
    <t>WW0018191</t>
  </si>
  <si>
    <t>WW0017782</t>
  </si>
  <si>
    <t>WW0017787</t>
  </si>
  <si>
    <t>WW0017786</t>
  </si>
  <si>
    <t>WW0017784</t>
  </si>
  <si>
    <t>WW0017103</t>
  </si>
  <si>
    <t>WW0018088</t>
  </si>
  <si>
    <t>WW0018089</t>
  </si>
  <si>
    <t>WW0018897</t>
  </si>
  <si>
    <t>WW0016802</t>
  </si>
  <si>
    <t>WW0017156</t>
  </si>
  <si>
    <t>WW0017160</t>
  </si>
  <si>
    <t>WW0017161</t>
  </si>
  <si>
    <t>WW0017099</t>
  </si>
  <si>
    <t>WW0017100</t>
  </si>
  <si>
    <t>WW0017101</t>
  </si>
  <si>
    <t>WW0017102</t>
  </si>
  <si>
    <t>常福园区</t>
    <phoneticPr fontId="3" type="noConversion"/>
  </si>
  <si>
    <t>16188</t>
    <phoneticPr fontId="3" type="noConversion"/>
  </si>
  <si>
    <t>0028652</t>
    <phoneticPr fontId="3" type="noConversion"/>
  </si>
  <si>
    <t>丁鹏</t>
    <phoneticPr fontId="3" type="noConversion"/>
  </si>
  <si>
    <t>14盘4袋</t>
    <phoneticPr fontId="3" type="noConversion"/>
  </si>
  <si>
    <t>19733</t>
    <phoneticPr fontId="3" type="noConversion"/>
  </si>
  <si>
    <t>0028573</t>
    <phoneticPr fontId="3" type="noConversion"/>
  </si>
  <si>
    <t>17279</t>
    <phoneticPr fontId="3" type="noConversion"/>
  </si>
  <si>
    <t>0029978</t>
    <phoneticPr fontId="3" type="noConversion"/>
  </si>
  <si>
    <t>鄂AZR876</t>
    <phoneticPr fontId="3" type="noConversion"/>
  </si>
  <si>
    <t>19735</t>
    <phoneticPr fontId="3" type="noConversion"/>
  </si>
  <si>
    <t>0028584</t>
    <phoneticPr fontId="3" type="noConversion"/>
  </si>
  <si>
    <t>16859</t>
    <phoneticPr fontId="3" type="noConversion"/>
  </si>
  <si>
    <t>0029883</t>
    <phoneticPr fontId="3" type="noConversion"/>
  </si>
  <si>
    <t>喻海涛</t>
    <phoneticPr fontId="3" type="noConversion"/>
  </si>
  <si>
    <t>18858</t>
    <phoneticPr fontId="3" type="noConversion"/>
  </si>
  <si>
    <t>0076739</t>
    <phoneticPr fontId="3" type="noConversion"/>
  </si>
  <si>
    <t>WW0018781</t>
    <phoneticPr fontId="3" type="noConversion"/>
  </si>
  <si>
    <t>17107</t>
    <phoneticPr fontId="3" type="noConversion"/>
  </si>
  <si>
    <t>0076634</t>
    <phoneticPr fontId="3" type="noConversion"/>
  </si>
  <si>
    <t>17109</t>
    <phoneticPr fontId="3" type="noConversion"/>
  </si>
  <si>
    <t>0076635</t>
    <phoneticPr fontId="3" type="noConversion"/>
  </si>
  <si>
    <t>17126</t>
    <phoneticPr fontId="3" type="noConversion"/>
  </si>
  <si>
    <t>0076755</t>
    <phoneticPr fontId="3" type="noConversion"/>
  </si>
  <si>
    <t>武汉亚一五号库</t>
    <phoneticPr fontId="3" type="noConversion"/>
  </si>
  <si>
    <t>17174</t>
    <phoneticPr fontId="3" type="noConversion"/>
  </si>
  <si>
    <t>0076753</t>
    <phoneticPr fontId="3" type="noConversion"/>
  </si>
  <si>
    <t>17172</t>
    <phoneticPr fontId="3" type="noConversion"/>
  </si>
  <si>
    <t>0076752</t>
    <phoneticPr fontId="3" type="noConversion"/>
  </si>
  <si>
    <t>17169</t>
    <phoneticPr fontId="3" type="noConversion"/>
  </si>
  <si>
    <t>0076750</t>
    <phoneticPr fontId="3" type="noConversion"/>
  </si>
  <si>
    <t>17167</t>
    <phoneticPr fontId="3" type="noConversion"/>
  </si>
  <si>
    <t>0076653</t>
    <phoneticPr fontId="3" type="noConversion"/>
  </si>
  <si>
    <t>17166</t>
    <phoneticPr fontId="3" type="noConversion"/>
  </si>
  <si>
    <t>0076652</t>
    <phoneticPr fontId="3" type="noConversion"/>
  </si>
  <si>
    <t>17351</t>
    <phoneticPr fontId="3" type="noConversion"/>
  </si>
  <si>
    <t>0076959</t>
    <phoneticPr fontId="3" type="noConversion"/>
  </si>
  <si>
    <t>17352</t>
    <phoneticPr fontId="3" type="noConversion"/>
  </si>
  <si>
    <t>0076960</t>
    <phoneticPr fontId="3" type="noConversion"/>
  </si>
  <si>
    <t>17354</t>
    <phoneticPr fontId="3" type="noConversion"/>
  </si>
  <si>
    <t>0076961</t>
    <phoneticPr fontId="3" type="noConversion"/>
  </si>
  <si>
    <t>17355</t>
    <phoneticPr fontId="3" type="noConversion"/>
  </si>
  <si>
    <t>0076962</t>
    <phoneticPr fontId="3" type="noConversion"/>
  </si>
  <si>
    <t>14板1箱京尊达</t>
    <phoneticPr fontId="3" type="noConversion"/>
  </si>
  <si>
    <t>17356</t>
    <phoneticPr fontId="3" type="noConversion"/>
  </si>
  <si>
    <t>0076963</t>
    <phoneticPr fontId="3" type="noConversion"/>
  </si>
  <si>
    <t>17357</t>
    <phoneticPr fontId="3" type="noConversion"/>
  </si>
  <si>
    <t>0076964</t>
    <phoneticPr fontId="3" type="noConversion"/>
  </si>
  <si>
    <t>17358</t>
    <phoneticPr fontId="3" type="noConversion"/>
  </si>
  <si>
    <t>0076965</t>
    <phoneticPr fontId="3" type="noConversion"/>
  </si>
  <si>
    <t>17360</t>
    <phoneticPr fontId="3" type="noConversion"/>
  </si>
  <si>
    <t>0076967</t>
    <phoneticPr fontId="3" type="noConversion"/>
  </si>
  <si>
    <t>4板一堆空板</t>
    <phoneticPr fontId="3" type="noConversion"/>
  </si>
  <si>
    <t>17361</t>
    <phoneticPr fontId="3" type="noConversion"/>
  </si>
  <si>
    <t>0076966</t>
    <phoneticPr fontId="3" type="noConversion"/>
  </si>
  <si>
    <t>17238</t>
    <phoneticPr fontId="3" type="noConversion"/>
  </si>
  <si>
    <t>0076656</t>
    <phoneticPr fontId="3" type="noConversion"/>
  </si>
  <si>
    <t>17173</t>
    <phoneticPr fontId="3" type="noConversion"/>
  </si>
  <si>
    <t>邓军</t>
    <phoneticPr fontId="3" type="noConversion"/>
  </si>
  <si>
    <t>17171</t>
    <phoneticPr fontId="3" type="noConversion"/>
  </si>
  <si>
    <t>0076754</t>
    <phoneticPr fontId="3" type="noConversion"/>
  </si>
  <si>
    <t>00767651</t>
    <phoneticPr fontId="3" type="noConversion"/>
  </si>
  <si>
    <t>0028637</t>
    <phoneticPr fontId="3" type="noConversion"/>
  </si>
  <si>
    <t>14盘2筐1袋</t>
    <phoneticPr fontId="3" type="noConversion"/>
  </si>
  <si>
    <t>0029928</t>
    <phoneticPr fontId="3" type="noConversion"/>
  </si>
  <si>
    <t>14盘2袋</t>
    <phoneticPr fontId="3" type="noConversion"/>
  </si>
  <si>
    <t>0076763</t>
    <phoneticPr fontId="3" type="noConversion"/>
  </si>
  <si>
    <t>武汉公共平台1号库</t>
    <phoneticPr fontId="3" type="noConversion"/>
  </si>
  <si>
    <t>0076605</t>
    <phoneticPr fontId="3" type="noConversion"/>
  </si>
  <si>
    <t>0028679</t>
    <phoneticPr fontId="3" type="noConversion"/>
  </si>
  <si>
    <t>0085700</t>
    <phoneticPr fontId="3" type="noConversion"/>
  </si>
  <si>
    <t>14盘3袋</t>
    <phoneticPr fontId="3" type="noConversion"/>
  </si>
  <si>
    <t>0076773</t>
    <phoneticPr fontId="3" type="noConversion"/>
  </si>
  <si>
    <t>0076717</t>
    <phoneticPr fontId="3" type="noConversion"/>
  </si>
  <si>
    <t>鄂ABY277</t>
    <phoneticPr fontId="3" type="noConversion"/>
  </si>
  <si>
    <t>0076772</t>
    <phoneticPr fontId="3" type="noConversion"/>
  </si>
  <si>
    <t>鄂AKF301</t>
    <phoneticPr fontId="3" type="noConversion"/>
  </si>
  <si>
    <t>0076771</t>
    <phoneticPr fontId="3" type="noConversion"/>
  </si>
  <si>
    <t>0076770</t>
    <phoneticPr fontId="3" type="noConversion"/>
  </si>
  <si>
    <t>0076689</t>
    <phoneticPr fontId="3" type="noConversion"/>
  </si>
  <si>
    <t>0076687</t>
    <phoneticPr fontId="3" type="noConversion"/>
  </si>
  <si>
    <t>0076690</t>
    <phoneticPr fontId="3" type="noConversion"/>
  </si>
  <si>
    <t>鄂AF1588</t>
    <phoneticPr fontId="3" type="noConversion"/>
  </si>
  <si>
    <t>0076716</t>
    <phoneticPr fontId="3" type="noConversion"/>
  </si>
  <si>
    <t>0076738</t>
    <phoneticPr fontId="3" type="noConversion"/>
  </si>
  <si>
    <t>毛向飞</t>
    <phoneticPr fontId="3" type="noConversion"/>
  </si>
  <si>
    <t>14盘12袋</t>
    <phoneticPr fontId="3" type="noConversion"/>
  </si>
  <si>
    <t>叶 方俊</t>
    <phoneticPr fontId="3" type="noConversion"/>
  </si>
  <si>
    <t>0024174</t>
    <phoneticPr fontId="3" type="noConversion"/>
  </si>
  <si>
    <t>鄂ALU151</t>
    <phoneticPr fontId="3" type="noConversion"/>
  </si>
  <si>
    <t>李明华</t>
    <phoneticPr fontId="3" type="noConversion"/>
  </si>
  <si>
    <t>0028676</t>
    <phoneticPr fontId="3" type="noConversion"/>
  </si>
  <si>
    <t>鄂ABV256</t>
    <phoneticPr fontId="3" type="noConversion"/>
  </si>
  <si>
    <t>0076636</t>
    <phoneticPr fontId="3" type="noConversion"/>
  </si>
  <si>
    <t>鄂AZR992</t>
    <phoneticPr fontId="3" type="noConversion"/>
  </si>
  <si>
    <t>0028651</t>
    <phoneticPr fontId="3" type="noConversion"/>
  </si>
  <si>
    <t>鄂AQQ353</t>
    <phoneticPr fontId="3" type="noConversion"/>
  </si>
  <si>
    <t>张改英</t>
    <phoneticPr fontId="3" type="noConversion"/>
  </si>
  <si>
    <t>0076740</t>
    <phoneticPr fontId="3" type="noConversion"/>
  </si>
  <si>
    <t>马广楠</t>
    <phoneticPr fontId="3" type="noConversion"/>
  </si>
  <si>
    <t>0076972</t>
    <phoneticPr fontId="3" type="noConversion"/>
  </si>
  <si>
    <t>0076971</t>
    <phoneticPr fontId="3" type="noConversion"/>
  </si>
  <si>
    <t>0076970</t>
    <phoneticPr fontId="3" type="noConversion"/>
  </si>
  <si>
    <t>0076969</t>
    <phoneticPr fontId="3" type="noConversion"/>
  </si>
  <si>
    <t>张改英</t>
    <phoneticPr fontId="3" type="noConversion"/>
  </si>
  <si>
    <t>0076968</t>
    <phoneticPr fontId="3" type="noConversion"/>
  </si>
  <si>
    <t>WW0019997</t>
  </si>
  <si>
    <t>WW0017491</t>
  </si>
  <si>
    <t>WW0017868</t>
  </si>
  <si>
    <t>WW0017111</t>
  </si>
  <si>
    <t>WW0016934</t>
  </si>
  <si>
    <t>WW0016190</t>
  </si>
  <si>
    <t>WW0019739</t>
  </si>
  <si>
    <t>WW0017869</t>
  </si>
  <si>
    <t>WW0018098</t>
  </si>
  <si>
    <t>WW0017131</t>
  </si>
  <si>
    <t>WW0017130</t>
  </si>
  <si>
    <t>WW0017129</t>
  </si>
  <si>
    <t>WW0017493</t>
  </si>
  <si>
    <t>WW0017113</t>
  </si>
  <si>
    <t>WW0015886</t>
  </si>
  <si>
    <t>WW0015885</t>
  </si>
  <si>
    <t>WW0015884</t>
  </si>
  <si>
    <t>WW0015883</t>
  </si>
  <si>
    <t>WW0015882</t>
  </si>
  <si>
    <t>WW0015881</t>
  </si>
  <si>
    <t>WW0015879</t>
  </si>
  <si>
    <t>WW0017367</t>
  </si>
  <si>
    <t>WW0017366</t>
  </si>
  <si>
    <t>WW0017365</t>
  </si>
  <si>
    <t>WW0017364</t>
  </si>
  <si>
    <t>WW0017363</t>
  </si>
  <si>
    <t>WW0017362</t>
  </si>
  <si>
    <t>鄂ABV256</t>
  </si>
  <si>
    <t>0028677</t>
    <phoneticPr fontId="3" type="noConversion"/>
  </si>
  <si>
    <t>WW0018103</t>
    <phoneticPr fontId="3" type="noConversion"/>
  </si>
  <si>
    <t>0028678</t>
    <phoneticPr fontId="3" type="noConversion"/>
  </si>
  <si>
    <t>田结</t>
  </si>
  <si>
    <t>武汉公共平台6号库</t>
  </si>
  <si>
    <t>武汉丰树外单分拣</t>
  </si>
  <si>
    <t>WW0016861</t>
  </si>
  <si>
    <t>0076710</t>
  </si>
  <si>
    <t>喻海涛</t>
  </si>
  <si>
    <t>分拣摆渡</t>
  </si>
  <si>
    <t>陈丹丹</t>
    <phoneticPr fontId="3" type="noConversion"/>
  </si>
  <si>
    <t>新地园区</t>
    <phoneticPr fontId="3" type="noConversion"/>
  </si>
  <si>
    <t>武汉新地分拣退货组</t>
    <phoneticPr fontId="3" type="noConversion"/>
  </si>
  <si>
    <t>弗兰西蒂园区</t>
    <phoneticPr fontId="3" type="noConversion"/>
  </si>
  <si>
    <t>弗兰西蒂退货组</t>
    <phoneticPr fontId="3" type="noConversion"/>
  </si>
  <si>
    <t>18102</t>
    <phoneticPr fontId="3" type="noConversion"/>
  </si>
  <si>
    <t>0029901</t>
    <phoneticPr fontId="3" type="noConversion"/>
  </si>
  <si>
    <t>李展林</t>
    <phoneticPr fontId="3" type="noConversion"/>
  </si>
  <si>
    <t>武汉百货B家具建材仓2号库</t>
    <phoneticPr fontId="3" type="noConversion"/>
  </si>
  <si>
    <t>18105</t>
    <phoneticPr fontId="3" type="noConversion"/>
  </si>
  <si>
    <t>0076765</t>
    <phoneticPr fontId="3" type="noConversion"/>
  </si>
  <si>
    <t>17796</t>
    <phoneticPr fontId="3" type="noConversion"/>
  </si>
  <si>
    <t>0076731</t>
    <phoneticPr fontId="3" type="noConversion"/>
  </si>
  <si>
    <t>欧文艺</t>
    <phoneticPr fontId="3" type="noConversion"/>
  </si>
  <si>
    <t>17795</t>
    <phoneticPr fontId="3" type="noConversion"/>
  </si>
  <si>
    <t>0076730</t>
    <phoneticPr fontId="3" type="noConversion"/>
  </si>
  <si>
    <t>17794</t>
    <phoneticPr fontId="3" type="noConversion"/>
  </si>
  <si>
    <t>0076729</t>
    <phoneticPr fontId="3" type="noConversion"/>
  </si>
  <si>
    <t>17793</t>
    <phoneticPr fontId="3" type="noConversion"/>
  </si>
  <si>
    <t>0076728</t>
    <phoneticPr fontId="3" type="noConversion"/>
  </si>
  <si>
    <t>17791</t>
    <phoneticPr fontId="3" type="noConversion"/>
  </si>
  <si>
    <t>0076668</t>
    <phoneticPr fontId="3" type="noConversion"/>
  </si>
  <si>
    <t>17790</t>
    <phoneticPr fontId="3" type="noConversion"/>
  </si>
  <si>
    <t>0076667</t>
    <phoneticPr fontId="3" type="noConversion"/>
  </si>
  <si>
    <t>0076741</t>
    <phoneticPr fontId="3" type="noConversion"/>
  </si>
  <si>
    <t>WW0017368</t>
    <phoneticPr fontId="3" type="noConversion"/>
  </si>
  <si>
    <t>19998</t>
    <phoneticPr fontId="3" type="noConversion"/>
  </si>
  <si>
    <t>0028638</t>
    <phoneticPr fontId="3" type="noConversion"/>
  </si>
  <si>
    <t>5袋</t>
    <phoneticPr fontId="3" type="noConversion"/>
  </si>
  <si>
    <t>17115</t>
    <phoneticPr fontId="3" type="noConversion"/>
  </si>
  <si>
    <t>0029927</t>
    <phoneticPr fontId="3" type="noConversion"/>
  </si>
  <si>
    <t>16745</t>
    <phoneticPr fontId="3" type="noConversion"/>
  </si>
  <si>
    <t>0024795</t>
    <phoneticPr fontId="3" type="noConversion"/>
  </si>
  <si>
    <t>16862</t>
    <phoneticPr fontId="3" type="noConversion"/>
  </si>
  <si>
    <t>0029930</t>
    <phoneticPr fontId="3" type="noConversion"/>
  </si>
  <si>
    <t>16191</t>
    <phoneticPr fontId="3" type="noConversion"/>
  </si>
  <si>
    <t>0028650</t>
    <phoneticPr fontId="3" type="noConversion"/>
  </si>
  <si>
    <t>1袋</t>
    <phoneticPr fontId="3" type="noConversion"/>
  </si>
  <si>
    <t>16812</t>
    <phoneticPr fontId="3" type="noConversion"/>
  </si>
  <si>
    <t>0024794</t>
    <phoneticPr fontId="3" type="noConversion"/>
  </si>
  <si>
    <t>13袋</t>
    <phoneticPr fontId="3" type="noConversion"/>
  </si>
  <si>
    <t>贺威</t>
    <phoneticPr fontId="3" type="noConversion"/>
  </si>
  <si>
    <t>17132</t>
    <phoneticPr fontId="3" type="noConversion"/>
  </si>
  <si>
    <t>0076718</t>
    <phoneticPr fontId="3" type="noConversion"/>
  </si>
  <si>
    <t>18108</t>
    <phoneticPr fontId="3" type="noConversion"/>
  </si>
  <si>
    <t>0076764</t>
    <phoneticPr fontId="3" type="noConversion"/>
  </si>
  <si>
    <t>16936</t>
    <phoneticPr fontId="3" type="noConversion"/>
  </si>
  <si>
    <t>0076607</t>
    <phoneticPr fontId="3" type="noConversion"/>
  </si>
  <si>
    <t>15892</t>
    <phoneticPr fontId="3" type="noConversion"/>
  </si>
  <si>
    <t>0076681</t>
    <phoneticPr fontId="3" type="noConversion"/>
  </si>
  <si>
    <t>15891</t>
    <phoneticPr fontId="3" type="noConversion"/>
  </si>
  <si>
    <t>0076680</t>
    <phoneticPr fontId="3" type="noConversion"/>
  </si>
  <si>
    <t>15890</t>
    <phoneticPr fontId="3" type="noConversion"/>
  </si>
  <si>
    <t>0076774</t>
    <phoneticPr fontId="3" type="noConversion"/>
  </si>
  <si>
    <t>15888</t>
    <phoneticPr fontId="3" type="noConversion"/>
  </si>
  <si>
    <t>0076679</t>
    <phoneticPr fontId="3" type="noConversion"/>
  </si>
  <si>
    <t>0076775</t>
    <phoneticPr fontId="3" type="noConversion"/>
  </si>
  <si>
    <t>新地园区</t>
    <phoneticPr fontId="3" type="noConversion"/>
  </si>
  <si>
    <t>16940</t>
    <phoneticPr fontId="3" type="noConversion"/>
  </si>
  <si>
    <t>15889</t>
    <phoneticPr fontId="3" type="noConversion"/>
  </si>
  <si>
    <t>0069999</t>
    <phoneticPr fontId="3" type="noConversion"/>
  </si>
  <si>
    <t>鄂ADU616</t>
    <phoneticPr fontId="3" type="noConversion"/>
  </si>
  <si>
    <t>陈丹丹</t>
    <phoneticPr fontId="3" type="noConversion"/>
  </si>
  <si>
    <t>武汉新地分拣退货费组</t>
    <phoneticPr fontId="3" type="noConversion"/>
  </si>
  <si>
    <t>弗兰西蒂</t>
    <phoneticPr fontId="3" type="noConversion"/>
  </si>
  <si>
    <t>退货组</t>
    <phoneticPr fontId="3" type="noConversion"/>
  </si>
  <si>
    <t>17116</t>
    <phoneticPr fontId="3" type="noConversion"/>
  </si>
  <si>
    <t>0085704</t>
    <phoneticPr fontId="3" type="noConversion"/>
  </si>
  <si>
    <t>0029929</t>
    <phoneticPr fontId="3" type="noConversion"/>
  </si>
</sst>
</file>

<file path=xl/styles.xml><?xml version="1.0" encoding="utf-8"?>
<styleSheet xmlns="http://schemas.openxmlformats.org/spreadsheetml/2006/main">
  <numFmts count="3">
    <numFmt numFmtId="176" formatCode="00&quot;：&quot;00"/>
    <numFmt numFmtId="177" formatCode="&quot;WW00&quot;@"/>
    <numFmt numFmtId="178" formatCode="&quot;鄂A&quot;@"/>
  </numFmts>
  <fonts count="1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3"/>
      <color theme="1"/>
      <name val="宋体"/>
      <family val="3"/>
      <charset val="134"/>
    </font>
    <font>
      <sz val="13"/>
      <color theme="1"/>
      <name val="宋体"/>
      <family val="3"/>
      <charset val="134"/>
    </font>
    <font>
      <sz val="13"/>
      <color theme="1"/>
      <name val="宋体"/>
      <family val="2"/>
      <charset val="134"/>
      <scheme val="minor"/>
    </font>
    <font>
      <sz val="13"/>
      <color theme="0"/>
      <name val="宋体"/>
      <family val="3"/>
      <charset val="134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b/>
      <sz val="13"/>
      <color theme="0"/>
      <name val="宋体"/>
      <family val="3"/>
      <charset val="134"/>
    </font>
    <font>
      <b/>
      <sz val="16"/>
      <name val="楷体_GB2312"/>
      <family val="3"/>
      <charset val="134"/>
    </font>
    <font>
      <sz val="13"/>
      <color rgb="FFFF0000"/>
      <name val="微软雅黑"/>
      <family val="2"/>
      <charset val="134"/>
    </font>
    <font>
      <sz val="13"/>
      <color rgb="FF002060"/>
      <name val="微软雅黑"/>
      <family val="2"/>
      <charset val="134"/>
    </font>
    <font>
      <sz val="13"/>
      <color rgb="FF00B0F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7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94">
    <xf numFmtId="0" fontId="0" fillId="0" borderId="0" xfId="0">
      <alignment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7" fillId="2" borderId="0" xfId="1" applyFont="1" applyFill="1" applyBorder="1" applyAlignment="1">
      <alignment horizontal="center" vertical="center"/>
    </xf>
    <xf numFmtId="0" fontId="9" fillId="3" borderId="0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4" fontId="10" fillId="2" borderId="1" xfId="1" applyNumberFormat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176" fontId="10" fillId="0" borderId="3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177" fontId="11" fillId="0" borderId="1" xfId="1" applyNumberFormat="1" applyFont="1" applyBorder="1" applyAlignment="1">
      <alignment horizontal="center" vertical="center"/>
    </xf>
    <xf numFmtId="49" fontId="10" fillId="2" borderId="1" xfId="1" quotePrefix="1" applyNumberFormat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178" fontId="10" fillId="0" borderId="1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0" xfId="0" applyFont="1">
      <alignment vertical="center"/>
    </xf>
    <xf numFmtId="20" fontId="10" fillId="0" borderId="1" xfId="0" applyNumberFormat="1" applyFont="1" applyBorder="1">
      <alignment vertical="center"/>
    </xf>
    <xf numFmtId="49" fontId="10" fillId="2" borderId="1" xfId="1" applyNumberFormat="1" applyFont="1" applyFill="1" applyBorder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/>
    </xf>
    <xf numFmtId="0" fontId="12" fillId="4" borderId="1" xfId="1" applyFont="1" applyFill="1" applyBorder="1" applyAlignment="1">
      <alignment horizontal="center" vertical="center"/>
    </xf>
    <xf numFmtId="49" fontId="12" fillId="4" borderId="1" xfId="1" applyNumberFormat="1" applyFont="1" applyFill="1" applyBorder="1" applyAlignment="1">
      <alignment horizontal="center" vertical="center"/>
    </xf>
    <xf numFmtId="178" fontId="12" fillId="4" borderId="1" xfId="1" applyNumberFormat="1" applyFont="1" applyFill="1" applyBorder="1" applyAlignment="1">
      <alignment horizontal="center" vertical="center"/>
    </xf>
    <xf numFmtId="0" fontId="12" fillId="4" borderId="2" xfId="1" applyFont="1" applyFill="1" applyBorder="1" applyAlignment="1">
      <alignment horizontal="center" vertical="center"/>
    </xf>
    <xf numFmtId="176" fontId="10" fillId="0" borderId="1" xfId="0" applyNumberFormat="1" applyFont="1" applyBorder="1">
      <alignment vertical="center"/>
    </xf>
    <xf numFmtId="0" fontId="10" fillId="0" borderId="1" xfId="1" applyNumberFormat="1" applyFont="1" applyBorder="1" applyAlignment="1">
      <alignment horizontal="center" vertical="center"/>
    </xf>
    <xf numFmtId="0" fontId="13" fillId="0" borderId="0" xfId="7" applyFont="1" applyAlignment="1">
      <alignment horizontal="center" vertical="center"/>
    </xf>
    <xf numFmtId="0" fontId="13" fillId="0" borderId="0" xfId="7" applyFont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 wrapText="1"/>
    </xf>
    <xf numFmtId="49" fontId="8" fillId="0" borderId="0" xfId="0" applyNumberFormat="1" applyFont="1">
      <alignment vertical="center"/>
    </xf>
    <xf numFmtId="0" fontId="10" fillId="0" borderId="0" xfId="1" applyNumberFormat="1" applyFont="1" applyBorder="1" applyAlignment="1">
      <alignment horizontal="center" vertical="center"/>
    </xf>
    <xf numFmtId="49" fontId="8" fillId="0" borderId="0" xfId="0" applyNumberFormat="1" applyFont="1" applyBorder="1">
      <alignment vertical="center"/>
    </xf>
    <xf numFmtId="177" fontId="11" fillId="0" borderId="4" xfId="1" applyNumberFormat="1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176" fontId="10" fillId="0" borderId="0" xfId="1" applyNumberFormat="1" applyFont="1" applyBorder="1" applyAlignment="1">
      <alignment horizontal="center" vertical="center"/>
    </xf>
    <xf numFmtId="176" fontId="10" fillId="0" borderId="5" xfId="1" applyNumberFormat="1" applyFont="1" applyBorder="1" applyAlignment="1">
      <alignment horizontal="center" vertical="center"/>
    </xf>
    <xf numFmtId="177" fontId="11" fillId="0" borderId="0" xfId="1" applyNumberFormat="1" applyFont="1" applyBorder="1" applyAlignment="1">
      <alignment horizontal="center" vertical="center"/>
    </xf>
    <xf numFmtId="0" fontId="13" fillId="0" borderId="0" xfId="7" applyFont="1" applyFill="1" applyAlignment="1">
      <alignment horizontal="center" vertical="center"/>
    </xf>
    <xf numFmtId="177" fontId="11" fillId="0" borderId="3" xfId="1" applyNumberFormat="1" applyFont="1" applyBorder="1" applyAlignment="1">
      <alignment horizontal="center" vertical="center"/>
    </xf>
    <xf numFmtId="49" fontId="11" fillId="0" borderId="3" xfId="1" applyNumberFormat="1" applyFont="1" applyBorder="1" applyAlignment="1">
      <alignment horizontal="center" vertical="center"/>
    </xf>
    <xf numFmtId="177" fontId="11" fillId="5" borderId="1" xfId="1" applyNumberFormat="1" applyFont="1" applyFill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177" fontId="15" fillId="0" borderId="1" xfId="1" applyNumberFormat="1" applyFont="1" applyBorder="1" applyAlignment="1">
      <alignment horizontal="center" vertical="center"/>
    </xf>
    <xf numFmtId="177" fontId="16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49" fontId="11" fillId="0" borderId="1" xfId="1" applyNumberFormat="1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6" fontId="5" fillId="0" borderId="3" xfId="1" applyNumberFormat="1" applyFont="1" applyBorder="1" applyAlignment="1">
      <alignment horizontal="center" vertical="center"/>
    </xf>
    <xf numFmtId="49" fontId="10" fillId="0" borderId="3" xfId="1" applyNumberFormat="1" applyFont="1" applyBorder="1" applyAlignment="1">
      <alignment horizontal="center" vertical="center"/>
    </xf>
    <xf numFmtId="49" fontId="10" fillId="0" borderId="5" xfId="1" applyNumberFormat="1" applyFont="1" applyBorder="1" applyAlignment="1">
      <alignment horizontal="center" vertical="center"/>
    </xf>
    <xf numFmtId="49" fontId="10" fillId="0" borderId="0" xfId="1" applyNumberFormat="1" applyFont="1" applyBorder="1" applyAlignment="1">
      <alignment horizontal="center" vertical="center"/>
    </xf>
    <xf numFmtId="14" fontId="10" fillId="5" borderId="1" xfId="1" applyNumberFormat="1" applyFont="1" applyFill="1" applyBorder="1" applyAlignment="1">
      <alignment horizontal="center" vertical="center"/>
    </xf>
    <xf numFmtId="176" fontId="10" fillId="5" borderId="3" xfId="1" applyNumberFormat="1" applyFont="1" applyFill="1" applyBorder="1" applyAlignment="1">
      <alignment horizontal="center" vertical="center"/>
    </xf>
    <xf numFmtId="0" fontId="10" fillId="5" borderId="1" xfId="1" applyFont="1" applyFill="1" applyBorder="1" applyAlignment="1">
      <alignment horizontal="center" vertical="center"/>
    </xf>
    <xf numFmtId="177" fontId="11" fillId="5" borderId="3" xfId="1" applyNumberFormat="1" applyFont="1" applyFill="1" applyBorder="1" applyAlignment="1">
      <alignment horizontal="center" vertical="center"/>
    </xf>
    <xf numFmtId="49" fontId="10" fillId="5" borderId="1" xfId="1" applyNumberFormat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10" fillId="5" borderId="1" xfId="1" applyNumberFormat="1" applyFont="1" applyFill="1" applyBorder="1" applyAlignment="1">
      <alignment horizontal="center" vertical="center"/>
    </xf>
    <xf numFmtId="49" fontId="10" fillId="5" borderId="1" xfId="1" applyNumberFormat="1" applyFont="1" applyFill="1" applyBorder="1" applyAlignment="1">
      <alignment horizontal="center" vertical="center" wrapText="1"/>
    </xf>
    <xf numFmtId="176" fontId="10" fillId="5" borderId="0" xfId="1" applyNumberFormat="1" applyFont="1" applyFill="1" applyBorder="1" applyAlignment="1">
      <alignment horizontal="center" vertical="center"/>
    </xf>
    <xf numFmtId="0" fontId="10" fillId="6" borderId="1" xfId="1" applyFont="1" applyFill="1" applyBorder="1" applyAlignment="1">
      <alignment horizontal="center" vertical="center"/>
    </xf>
    <xf numFmtId="177" fontId="10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0" fontId="6" fillId="0" borderId="0" xfId="1" applyFont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/>
    </xf>
    <xf numFmtId="14" fontId="10" fillId="2" borderId="1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176" fontId="10" fillId="0" borderId="3" xfId="1" applyNumberFormat="1" applyFont="1" applyBorder="1" applyAlignment="1">
      <alignment horizontal="center" vertical="center"/>
    </xf>
    <xf numFmtId="49" fontId="11" fillId="0" borderId="3" xfId="1" applyNumberFormat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49" fontId="10" fillId="2" borderId="1" xfId="1" applyNumberFormat="1" applyFont="1" applyFill="1" applyBorder="1" applyAlignment="1">
      <alignment horizontal="center" vertical="center"/>
    </xf>
    <xf numFmtId="176" fontId="10" fillId="0" borderId="3" xfId="1" applyNumberFormat="1" applyFont="1" applyBorder="1" applyAlignment="1">
      <alignment horizontal="center" vertical="center"/>
    </xf>
    <xf numFmtId="0" fontId="0" fillId="0" borderId="0" xfId="0">
      <alignment vertical="center"/>
    </xf>
    <xf numFmtId="49" fontId="12" fillId="4" borderId="1" xfId="1" applyNumberFormat="1" applyFont="1" applyFill="1" applyBorder="1" applyAlignment="1">
      <alignment horizontal="center" vertical="center"/>
    </xf>
    <xf numFmtId="0" fontId="12" fillId="4" borderId="2" xfId="1" applyFont="1" applyFill="1" applyBorder="1" applyAlignment="1">
      <alignment horizontal="center" vertical="center"/>
    </xf>
    <xf numFmtId="0" fontId="12" fillId="4" borderId="1" xfId="1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center" vertical="center"/>
    </xf>
    <xf numFmtId="0" fontId="9" fillId="3" borderId="0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4" fontId="10" fillId="2" borderId="1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49" fontId="10" fillId="2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Border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 wrapText="1"/>
    </xf>
    <xf numFmtId="176" fontId="10" fillId="0" borderId="3" xfId="1" applyNumberFormat="1" applyFont="1" applyBorder="1" applyAlignment="1">
      <alignment horizontal="center" vertical="center"/>
    </xf>
    <xf numFmtId="176" fontId="10" fillId="0" borderId="0" xfId="1" applyNumberFormat="1" applyFont="1" applyBorder="1" applyAlignment="1">
      <alignment horizontal="center" vertical="center"/>
    </xf>
    <xf numFmtId="177" fontId="11" fillId="0" borderId="3" xfId="1" applyNumberFormat="1" applyFont="1" applyBorder="1" applyAlignment="1">
      <alignment horizontal="center" vertical="center"/>
    </xf>
    <xf numFmtId="0" fontId="8" fillId="0" borderId="0" xfId="0" applyFont="1">
      <alignment vertical="center"/>
    </xf>
    <xf numFmtId="49" fontId="11" fillId="0" borderId="3" xfId="1" applyNumberFormat="1" applyFont="1" applyBorder="1" applyAlignment="1">
      <alignment horizontal="center" vertical="center"/>
    </xf>
  </cellXfs>
  <cellStyles count="27">
    <cellStyle name="常规" xfId="0" builtinId="0"/>
    <cellStyle name="常规 2" xfId="4"/>
    <cellStyle name="常规 2 2" xfId="2"/>
    <cellStyle name="常规 2 2 2" xfId="24"/>
    <cellStyle name="常规 2 2 3" xfId="21"/>
    <cellStyle name="常规 2 3" xfId="8"/>
    <cellStyle name="常规 2 3 2" xfId="16"/>
    <cellStyle name="常规 2 4" xfId="12"/>
    <cellStyle name="常规 3" xfId="5"/>
    <cellStyle name="常规 3 2" xfId="9"/>
    <cellStyle name="常规 3 2 2" xfId="17"/>
    <cellStyle name="常规 3 3" xfId="13"/>
    <cellStyle name="常规 4" xfId="6"/>
    <cellStyle name="常规 4 2" xfId="14"/>
    <cellStyle name="常规 5" xfId="7"/>
    <cellStyle name="常规 5 2" xfId="15"/>
    <cellStyle name="常规 6" xfId="3"/>
    <cellStyle name="常规 7" xfId="10"/>
    <cellStyle name="常规 7 2" xfId="25"/>
    <cellStyle name="常规 7 3" xfId="22"/>
    <cellStyle name="常规 8" xfId="11"/>
    <cellStyle name="常规 8 2" xfId="20"/>
    <cellStyle name="常规 8 3" xfId="18"/>
    <cellStyle name="常规 9" xfId="1"/>
    <cellStyle name="常规 9 2" xfId="19"/>
    <cellStyle name="常规 9 2 2" xfId="26"/>
    <cellStyle name="常规 9 2 3" xfId="23"/>
  </cellStyles>
  <dxfs count="222"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[4月摆渡报表.xlsx]分析!数据透视表2</c:name>
    <c:fmtId val="0"/>
  </c:pivotSource>
  <c:chart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分析!$B$1:$B$2</c:f>
              <c:strCache>
                <c:ptCount val="1"/>
                <c:pt idx="0">
                  <c:v>常福园区</c:v>
                </c:pt>
              </c:strCache>
            </c:strRef>
          </c:tx>
          <c:cat>
            <c:strRef>
              <c:f>分析!$A$3:$A$5</c:f>
              <c:strCache>
                <c:ptCount val="2"/>
                <c:pt idx="0">
                  <c:v>丰树园区</c:v>
                </c:pt>
                <c:pt idx="1">
                  <c:v>亚洲一号园区</c:v>
                </c:pt>
              </c:strCache>
            </c:strRef>
          </c:cat>
          <c:val>
            <c:numRef>
              <c:f>分析!$B$3:$B$5</c:f>
              <c:numCache>
                <c:formatCode>General</c:formatCode>
                <c:ptCount val="2"/>
                <c:pt idx="0">
                  <c:v>16</c:v>
                </c:pt>
              </c:numCache>
            </c:numRef>
          </c:val>
        </c:ser>
        <c:ser>
          <c:idx val="1"/>
          <c:order val="1"/>
          <c:tx>
            <c:strRef>
              <c:f>分析!$C$1:$C$2</c:f>
              <c:strCache>
                <c:ptCount val="1"/>
                <c:pt idx="0">
                  <c:v>丰树园区</c:v>
                </c:pt>
              </c:strCache>
            </c:strRef>
          </c:tx>
          <c:cat>
            <c:strRef>
              <c:f>分析!$A$3:$A$5</c:f>
              <c:strCache>
                <c:ptCount val="2"/>
                <c:pt idx="0">
                  <c:v>丰树园区</c:v>
                </c:pt>
                <c:pt idx="1">
                  <c:v>亚洲一号园区</c:v>
                </c:pt>
              </c:strCache>
            </c:strRef>
          </c:cat>
          <c:val>
            <c:numRef>
              <c:f>分析!$C$3:$C$5</c:f>
              <c:numCache>
                <c:formatCode>General</c:formatCode>
                <c:ptCount val="2"/>
                <c:pt idx="1">
                  <c:v>81</c:v>
                </c:pt>
              </c:numCache>
            </c:numRef>
          </c:val>
        </c:ser>
        <c:ser>
          <c:idx val="2"/>
          <c:order val="2"/>
          <c:tx>
            <c:strRef>
              <c:f>分析!$D$1:$D$2</c:f>
              <c:strCache>
                <c:ptCount val="1"/>
                <c:pt idx="0">
                  <c:v>欣程园区</c:v>
                </c:pt>
              </c:strCache>
            </c:strRef>
          </c:tx>
          <c:cat>
            <c:strRef>
              <c:f>分析!$A$3:$A$5</c:f>
              <c:strCache>
                <c:ptCount val="2"/>
                <c:pt idx="0">
                  <c:v>丰树园区</c:v>
                </c:pt>
                <c:pt idx="1">
                  <c:v>亚洲一号园区</c:v>
                </c:pt>
              </c:strCache>
            </c:strRef>
          </c:cat>
          <c:val>
            <c:numRef>
              <c:f>分析!$D$3:$D$5</c:f>
              <c:numCache>
                <c:formatCode>General</c:formatCode>
                <c:ptCount val="2"/>
                <c:pt idx="0">
                  <c:v>19</c:v>
                </c:pt>
              </c:numCache>
            </c:numRef>
          </c:val>
        </c:ser>
        <c:ser>
          <c:idx val="3"/>
          <c:order val="3"/>
          <c:tx>
            <c:strRef>
              <c:f>分析!$E$1:$E$2</c:f>
              <c:strCache>
                <c:ptCount val="1"/>
                <c:pt idx="0">
                  <c:v>亚洲一号三期</c:v>
                </c:pt>
              </c:strCache>
            </c:strRef>
          </c:tx>
          <c:cat>
            <c:strRef>
              <c:f>分析!$A$3:$A$5</c:f>
              <c:strCache>
                <c:ptCount val="2"/>
                <c:pt idx="0">
                  <c:v>丰树园区</c:v>
                </c:pt>
                <c:pt idx="1">
                  <c:v>亚洲一号园区</c:v>
                </c:pt>
              </c:strCache>
            </c:strRef>
          </c:cat>
          <c:val>
            <c:numRef>
              <c:f>分析!$E$3:$E$5</c:f>
              <c:numCache>
                <c:formatCode>General</c:formatCode>
                <c:ptCount val="2"/>
                <c:pt idx="1">
                  <c:v>58</c:v>
                </c:pt>
              </c:numCache>
            </c:numRef>
          </c:val>
        </c:ser>
        <c:ser>
          <c:idx val="4"/>
          <c:order val="4"/>
          <c:tx>
            <c:strRef>
              <c:f>分析!$F$1:$F$2</c:f>
              <c:strCache>
                <c:ptCount val="1"/>
                <c:pt idx="0">
                  <c:v>亚洲一号园区</c:v>
                </c:pt>
              </c:strCache>
            </c:strRef>
          </c:tx>
          <c:cat>
            <c:strRef>
              <c:f>分析!$A$3:$A$5</c:f>
              <c:strCache>
                <c:ptCount val="2"/>
                <c:pt idx="0">
                  <c:v>丰树园区</c:v>
                </c:pt>
                <c:pt idx="1">
                  <c:v>亚洲一号园区</c:v>
                </c:pt>
              </c:strCache>
            </c:strRef>
          </c:cat>
          <c:val>
            <c:numRef>
              <c:f>分析!$F$3:$F$5</c:f>
              <c:numCache>
                <c:formatCode>General</c:formatCode>
                <c:ptCount val="2"/>
                <c:pt idx="0">
                  <c:v>32</c:v>
                </c:pt>
                <c:pt idx="1">
                  <c:v>11</c:v>
                </c:pt>
              </c:numCache>
            </c:numRef>
          </c:val>
        </c:ser>
        <c:ser>
          <c:idx val="5"/>
          <c:order val="5"/>
          <c:tx>
            <c:strRef>
              <c:f>分析!$G$1:$G$2</c:f>
              <c:strCache>
                <c:ptCount val="1"/>
                <c:pt idx="0">
                  <c:v>亚洲一园区</c:v>
                </c:pt>
              </c:strCache>
            </c:strRef>
          </c:tx>
          <c:cat>
            <c:strRef>
              <c:f>分析!$A$3:$A$5</c:f>
              <c:strCache>
                <c:ptCount val="2"/>
                <c:pt idx="0">
                  <c:v>丰树园区</c:v>
                </c:pt>
                <c:pt idx="1">
                  <c:v>亚洲一号园区</c:v>
                </c:pt>
              </c:strCache>
            </c:strRef>
          </c:cat>
          <c:val>
            <c:numRef>
              <c:f>分析!$G$3:$G$5</c:f>
              <c:numCache>
                <c:formatCode>General</c:formatCode>
                <c:ptCount val="2"/>
                <c:pt idx="0">
                  <c:v>4</c:v>
                </c:pt>
              </c:numCache>
            </c:numRef>
          </c:val>
        </c:ser>
        <c:ser>
          <c:idx val="6"/>
          <c:order val="6"/>
          <c:tx>
            <c:strRef>
              <c:f>分析!$H$1:$H$2</c:f>
              <c:strCache>
                <c:ptCount val="1"/>
                <c:pt idx="0">
                  <c:v>亚洲园区</c:v>
                </c:pt>
              </c:strCache>
            </c:strRef>
          </c:tx>
          <c:cat>
            <c:strRef>
              <c:f>分析!$A$3:$A$5</c:f>
              <c:strCache>
                <c:ptCount val="2"/>
                <c:pt idx="0">
                  <c:v>丰树园区</c:v>
                </c:pt>
                <c:pt idx="1">
                  <c:v>亚洲一号园区</c:v>
                </c:pt>
              </c:strCache>
            </c:strRef>
          </c:cat>
          <c:val>
            <c:numRef>
              <c:f>分析!$H$3:$H$5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</c:ser>
        <c:gapWidth val="219"/>
        <c:overlap val="-27"/>
        <c:axId val="77874304"/>
        <c:axId val="77875840"/>
      </c:barChart>
      <c:catAx>
        <c:axId val="7787430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875840"/>
        <c:crosses val="autoZero"/>
        <c:auto val="1"/>
        <c:lblAlgn val="ctr"/>
        <c:lblOffset val="100"/>
      </c:catAx>
      <c:valAx>
        <c:axId val="778758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8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2</xdr:row>
      <xdr:rowOff>85725</xdr:rowOff>
    </xdr:from>
    <xdr:to>
      <xdr:col>8</xdr:col>
      <xdr:colOff>561975</xdr:colOff>
      <xdr:row>18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1C878D89-33DC-4675-90AC-A875001D4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3198.898892939818" createdVersion="6" refreshedVersion="6" minRefreshableVersion="3" recordCount="242">
  <cacheSource type="worksheet">
    <worksheetSource ref="A1:R243" sheet="汇总明线"/>
  </cacheSource>
  <cacheFields count="18">
    <cacheField name="发车日期" numFmtId="14">
      <sharedItems containsSemiMixedTypes="0" containsNonDate="0" containsDate="1" containsString="0" minDate="2018-04-01T00:00:00" maxDate="2018-04-08T00:00:00"/>
    </cacheField>
    <cacheField name="发货人" numFmtId="0">
      <sharedItems/>
    </cacheField>
    <cacheField name="发货时间" numFmtId="0">
      <sharedItems containsSemiMixedTypes="0" containsDate="1" containsString="0" containsMixedTypes="1" minDate="1899-12-30T11:50:00" maxDate="1900-01-04T16:43:04"/>
    </cacheField>
    <cacheField name="到达时间" numFmtId="0">
      <sharedItems containsSemiMixedTypes="0" containsDate="1" containsString="0" containsMixedTypes="1" minDate="1899-12-30T13:48:00" maxDate="1900-01-03T22:43:04"/>
    </cacheField>
    <cacheField name="发货园区" numFmtId="0">
      <sharedItems count="7">
        <s v="常福园区"/>
        <s v="欣程园区"/>
        <s v="丰树园区"/>
        <s v="亚洲一号园区"/>
        <s v="亚洲一号三期"/>
        <s v="亚洲一园区"/>
        <s v="亚洲园区"/>
      </sharedItems>
    </cacheField>
    <cacheField name="发货地点" numFmtId="0">
      <sharedItems count="15">
        <s v="常福弗兰西蒂"/>
        <s v="公共平台6号仓"/>
        <s v="外单分拣"/>
        <s v="备件库"/>
        <s v="五号库"/>
        <s v="3CA2临时仓"/>
        <s v="弗兰西蒂分拣仓"/>
        <s v="3CA临时仓"/>
        <s v="武汉公共平台仓6号库"/>
        <s v="武汉亚一分拣中心"/>
        <s v="武汉丰树外单分拣"/>
        <s v="武汉亚一3C仓A2库"/>
        <s v="武汉公共平台6号库"/>
        <s v="武汉亚一五号库"/>
        <s v="武汉商超A个护清洁仓2号库"/>
      </sharedItems>
    </cacheField>
    <cacheField name="目标园区" numFmtId="0">
      <sharedItems count="2">
        <s v="丰树园区"/>
        <s v="亚洲一号园区"/>
      </sharedItems>
    </cacheField>
    <cacheField name="目的地点" numFmtId="0">
      <sharedItems count="5">
        <s v="外单分拣"/>
        <s v="五号库"/>
        <s v="3CA数码通讯仓1号库"/>
        <s v="武汉丰树外单分拣"/>
        <s v="武汉亚一分拣中心"/>
      </sharedItems>
    </cacheField>
    <cacheField name="委托书单号" numFmtId="49">
      <sharedItems/>
    </cacheField>
    <cacheField name="接货卡卡号" numFmtId="0">
      <sharedItems containsBlank="1"/>
    </cacheField>
    <cacheField name="承运商" numFmtId="0">
      <sharedItems/>
    </cacheField>
    <cacheField name="车牌号" numFmtId="0">
      <sharedItems/>
    </cacheField>
    <cacheField name="司机" numFmtId="0">
      <sharedItems containsBlank="1"/>
    </cacheField>
    <cacheField name="车型" numFmtId="0">
      <sharedItems/>
    </cacheField>
    <cacheField name="托盘数量（盘）" numFmtId="0">
      <sharedItems containsMixedTypes="1" containsNumber="1" containsInteger="1" minValue="1" maxValue="14"/>
    </cacheField>
    <cacheField name="笼框数量（笼）" numFmtId="0">
      <sharedItems containsSemiMixedTypes="0" containsString="0" containsNumber="1" containsInteger="1" minValue="0" maxValue="16"/>
    </cacheField>
    <cacheField name="合计" numFmtId="0">
      <sharedItems containsSemiMixedTypes="0" containsString="0" containsNumber="1" containsInteger="1" minValue="0" maxValue="14"/>
    </cacheField>
    <cacheField name="备注" numFmtId="0">
      <sharedItems containsMixedTypes="1" containsNumber="1" containsInteger="1" minValue="1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2">
  <r>
    <d v="2018-04-01T00:00:00"/>
    <s v="王成"/>
    <d v="1899-12-30T18:02:00"/>
    <d v="1899-12-30T19:55:00"/>
    <x v="0"/>
    <x v="0"/>
    <x v="0"/>
    <x v="0"/>
    <s v="WW0015564"/>
    <s v="0024175"/>
    <s v="武汉威伟机械"/>
    <s v="LU151"/>
    <s v="李明华"/>
    <s v="9.6米"/>
    <n v="14"/>
    <n v="0"/>
    <n v="14"/>
    <s v="分拣摆渡"/>
  </r>
  <r>
    <d v="2018-04-01T00:00:00"/>
    <s v="刘文"/>
    <d v="1899-12-30T16:20:00"/>
    <d v="1899-12-30T18:12:00"/>
    <x v="1"/>
    <x v="1"/>
    <x v="0"/>
    <x v="0"/>
    <s v="WW0019468"/>
    <s v="0020624"/>
    <s v="武汉威伟机械"/>
    <s v="ZV373"/>
    <s v="宋辉"/>
    <s v="9.6米"/>
    <n v="14"/>
    <n v="0"/>
    <n v="14"/>
    <s v="分拣摆渡"/>
  </r>
  <r>
    <d v="2018-04-01T00:00:00"/>
    <s v="田结"/>
    <d v="1899-12-30T11:50:00"/>
    <d v="1899-12-30T13:48:00"/>
    <x v="1"/>
    <x v="1"/>
    <x v="0"/>
    <x v="0"/>
    <s v="WW0018877"/>
    <s v="0085596"/>
    <s v="武汉威伟机械"/>
    <s v="鄂 FJU350"/>
    <s v="李耀"/>
    <s v="9.6米"/>
    <n v="14"/>
    <n v="0"/>
    <n v="14"/>
    <s v="分拣摆渡"/>
  </r>
  <r>
    <d v="2018-04-01T00:00:00"/>
    <s v="王成"/>
    <d v="1899-12-30T14:55:00"/>
    <d v="1899-12-30T16:48:00"/>
    <x v="0"/>
    <x v="0"/>
    <x v="0"/>
    <x v="0"/>
    <s v="WW0016176"/>
    <s v="0024212"/>
    <s v="武汉威伟机械"/>
    <s v="QQ353"/>
    <s v="丁鹏"/>
    <s v="9.6米"/>
    <n v="14"/>
    <n v="0"/>
    <n v="14"/>
    <s v="分拣摆渡"/>
  </r>
  <r>
    <d v="2018-04-01T00:00:00"/>
    <s v="王成"/>
    <d v="1899-12-30T14:59:00"/>
    <d v="1899-12-30T16:40:00"/>
    <x v="0"/>
    <x v="0"/>
    <x v="0"/>
    <x v="0"/>
    <s v="WW0019717"/>
    <s v="0024219"/>
    <s v="武汉威伟机械"/>
    <s v="HB101"/>
    <s v="吕文杰"/>
    <s v="9.6米"/>
    <n v="14"/>
    <n v="0"/>
    <n v="14"/>
    <s v="分拣摆渡"/>
  </r>
  <r>
    <d v="2018-04-01T00:00:00"/>
    <s v="王燕"/>
    <d v="1899-12-30T19:29:00"/>
    <d v="1899-12-30T21:10:00"/>
    <x v="1"/>
    <x v="1"/>
    <x v="0"/>
    <x v="0"/>
    <s v="WW0018758"/>
    <s v="0077009"/>
    <s v="武汉威伟机械"/>
    <s v="粤BGR032"/>
    <s v="方浩勇"/>
    <s v="9.6米"/>
    <n v="14"/>
    <n v="0"/>
    <n v="14"/>
    <s v="分拣摆渡"/>
  </r>
  <r>
    <d v="2018-04-01T00:00:00"/>
    <s v="涂爱武"/>
    <n v="2112"/>
    <n v="2122"/>
    <x v="2"/>
    <x v="2"/>
    <x v="1"/>
    <x v="1"/>
    <s v="WW0018961"/>
    <s v="0045823"/>
    <s v="武汉威伟机械"/>
    <s v="MT870"/>
    <s v="欧文艺"/>
    <s v="9.6米"/>
    <n v="13"/>
    <n v="0"/>
    <n v="13"/>
    <s v="分拣摆渡"/>
  </r>
  <r>
    <d v="2018-04-01T00:00:00"/>
    <s v="邱芳祥"/>
    <n v="2112"/>
    <n v="2122"/>
    <x v="2"/>
    <x v="2"/>
    <x v="1"/>
    <x v="1"/>
    <s v="WW0018960"/>
    <s v="0045824"/>
    <s v="武汉威伟机械"/>
    <s v="MT870"/>
    <s v="欧文艺"/>
    <s v="9.6米"/>
    <n v="14"/>
    <n v="0"/>
    <n v="14"/>
    <s v="分拣摆渡"/>
  </r>
  <r>
    <d v="2018-04-01T00:00:00"/>
    <s v="邱芳祥"/>
    <n v="2112"/>
    <n v="2122"/>
    <x v="2"/>
    <x v="2"/>
    <x v="1"/>
    <x v="1"/>
    <s v="WW0018959"/>
    <s v="0045825"/>
    <s v="武汉威伟机械"/>
    <s v="MT870"/>
    <s v="欧文艺"/>
    <s v="9.6米"/>
    <n v="6"/>
    <n v="0"/>
    <n v="6"/>
    <s v="分拣摆渡"/>
  </r>
  <r>
    <d v="2018-04-01T00:00:00"/>
    <s v="邱芳祥"/>
    <n v="1151"/>
    <n v="1201"/>
    <x v="2"/>
    <x v="2"/>
    <x v="1"/>
    <x v="1"/>
    <s v="WW0018957"/>
    <s v="0085672"/>
    <s v="武汉威伟机械"/>
    <s v="MT870"/>
    <s v="欧文艺"/>
    <s v="9.6米"/>
    <n v="14"/>
    <n v="0"/>
    <n v="14"/>
    <s v="分拣摆渡"/>
  </r>
  <r>
    <d v="2018-04-01T00:00:00"/>
    <s v="邱芳祥"/>
    <n v="1006"/>
    <n v="1016"/>
    <x v="2"/>
    <x v="2"/>
    <x v="1"/>
    <x v="1"/>
    <s v="WW0018956"/>
    <s v="0085671"/>
    <s v="武汉威伟机械"/>
    <s v="MT870"/>
    <s v="欧文艺"/>
    <s v="9.6米"/>
    <n v="14"/>
    <n v="0"/>
    <n v="14"/>
    <s v="分拣摆渡"/>
  </r>
  <r>
    <d v="2018-04-01T00:00:00"/>
    <s v="邱芳祥"/>
    <n v="50"/>
    <n v="100"/>
    <x v="2"/>
    <x v="2"/>
    <x v="1"/>
    <x v="1"/>
    <s v="WW0018953"/>
    <s v="0085670"/>
    <s v="武汉威伟机械"/>
    <s v="MT870"/>
    <s v="欧文艺"/>
    <s v="9.6米"/>
    <n v="9"/>
    <n v="0"/>
    <n v="9"/>
    <s v="分拣摆渡"/>
  </r>
  <r>
    <d v="2018-04-01T00:00:00"/>
    <s v="涂爱武"/>
    <n v="2325"/>
    <n v="2335"/>
    <x v="2"/>
    <x v="2"/>
    <x v="1"/>
    <x v="1"/>
    <s v="WW0018988"/>
    <s v="0076998"/>
    <s v="武汉威伟机械"/>
    <s v="F1588"/>
    <s v="陈和敏"/>
    <s v="9.6米"/>
    <n v="14"/>
    <n v="0"/>
    <n v="14"/>
    <s v="分拣摆渡"/>
  </r>
  <r>
    <d v="2018-04-01T00:00:00"/>
    <s v="涂爱武"/>
    <n v="2025"/>
    <n v="2035"/>
    <x v="2"/>
    <x v="2"/>
    <x v="1"/>
    <x v="1"/>
    <s v="WW0018987"/>
    <s v="0076999"/>
    <s v="武汉威伟机械"/>
    <s v="F1588"/>
    <s v="陈和敏"/>
    <s v="9.6米"/>
    <n v="14"/>
    <n v="0"/>
    <n v="14"/>
    <s v="分拣摆渡"/>
  </r>
  <r>
    <d v="2018-04-01T00:00:00"/>
    <s v="涂爱武"/>
    <n v="1520"/>
    <n v="1530"/>
    <x v="2"/>
    <x v="2"/>
    <x v="1"/>
    <x v="1"/>
    <s v="WW0018986"/>
    <s v="0077000"/>
    <s v="武汉威伟机械"/>
    <s v="F1588"/>
    <s v="陈和敏"/>
    <s v="9.6米"/>
    <n v="14"/>
    <n v="0"/>
    <n v="14"/>
    <s v="分拣摆渡"/>
  </r>
  <r>
    <d v="2018-04-01T00:00:00"/>
    <s v="邱芳祥"/>
    <n v="1130"/>
    <n v="1140"/>
    <x v="2"/>
    <x v="2"/>
    <x v="1"/>
    <x v="1"/>
    <s v="WW0018985"/>
    <s v="0076980"/>
    <s v="武汉威伟机械"/>
    <s v="F1588"/>
    <s v="陈和敏"/>
    <s v="9.6米"/>
    <n v="14"/>
    <n v="0"/>
    <n v="14"/>
    <s v="分拣摆渡"/>
  </r>
  <r>
    <d v="2018-04-01T00:00:00"/>
    <s v="邱芳祥"/>
    <n v="941"/>
    <n v="951"/>
    <x v="2"/>
    <x v="2"/>
    <x v="1"/>
    <x v="1"/>
    <s v="WW0018984"/>
    <s v="0076979"/>
    <s v="武汉威伟机械"/>
    <s v="F1588"/>
    <s v="陈和敏"/>
    <s v="9.6米"/>
    <n v="14"/>
    <n v="0"/>
    <n v="14"/>
    <s v="分拣摆渡"/>
  </r>
  <r>
    <d v="2018-04-01T00:00:00"/>
    <s v="陈建红"/>
    <n v="2035"/>
    <n v="2054"/>
    <x v="3"/>
    <x v="3"/>
    <x v="0"/>
    <x v="0"/>
    <s v="WW0018635"/>
    <s v="0028635"/>
    <s v="武汉威伟机械"/>
    <s v="AW309"/>
    <s v="姚东明"/>
    <s v="9.6米"/>
    <n v="14"/>
    <n v="0"/>
    <n v="14"/>
    <s v="分拣摆渡"/>
  </r>
  <r>
    <d v="2018-04-01T00:00:00"/>
    <s v="周宏斌"/>
    <n v="1158"/>
    <n v="1227"/>
    <x v="3"/>
    <x v="4"/>
    <x v="0"/>
    <x v="0"/>
    <s v="WW0018566"/>
    <s v="0076981"/>
    <s v="武汉威伟机械"/>
    <s v="ZR992"/>
    <s v="潘涛"/>
    <s v="9.6米"/>
    <n v="14"/>
    <n v="0"/>
    <n v="14"/>
    <s v="分拣摆渡"/>
  </r>
  <r>
    <d v="2018-04-01T00:00:00"/>
    <s v="邱振"/>
    <n v="2018"/>
    <n v="2036"/>
    <x v="3"/>
    <x v="4"/>
    <x v="0"/>
    <x v="0"/>
    <s v="WW0018570"/>
    <s v="0085696"/>
    <s v="武汉威伟机械"/>
    <s v="ZR992"/>
    <s v="潘涛"/>
    <s v="9.6米"/>
    <n v="9"/>
    <n v="0"/>
    <n v="9"/>
    <s v="分拣摆渡"/>
  </r>
  <r>
    <d v="2018-04-01T00:00:00"/>
    <s v="贺成"/>
    <n v="1918"/>
    <n v="1828"/>
    <x v="3"/>
    <x v="4"/>
    <x v="0"/>
    <x v="0"/>
    <s v="WW0018568"/>
    <s v="0085695"/>
    <s v="武汉威伟机械"/>
    <s v="ZR992"/>
    <s v="潘涛"/>
    <s v="9.6米"/>
    <n v="14"/>
    <n v="0"/>
    <n v="14"/>
    <s v="分拣摆渡"/>
  </r>
  <r>
    <d v="2018-04-01T00:00:00"/>
    <s v="周宏桂"/>
    <n v="940"/>
    <n v="2157"/>
    <x v="3"/>
    <x v="4"/>
    <x v="0"/>
    <x v="0"/>
    <s v="WW0018573"/>
    <s v="0076982"/>
    <s v="武汉威伟机械"/>
    <s v="ZR992"/>
    <s v="潘涛"/>
    <s v="9.6米"/>
    <n v="6"/>
    <n v="0"/>
    <n v="6"/>
    <s v="分拣摆渡"/>
  </r>
  <r>
    <d v="2018-04-01T00:00:00"/>
    <s v="周宏桂"/>
    <d v="1899-12-30T15:50:00"/>
    <d v="1899-12-30T16:29:00"/>
    <x v="3"/>
    <x v="4"/>
    <x v="0"/>
    <x v="0"/>
    <s v="WW0019554"/>
    <s v="0020612"/>
    <s v="武汉威伟机械"/>
    <s v="NH299"/>
    <s v="杨勇"/>
    <s v="9.6米"/>
    <n v="7"/>
    <n v="5"/>
    <n v="12"/>
    <s v="分拣摆渡"/>
  </r>
  <r>
    <d v="2018-04-01T00:00:00"/>
    <s v="周宏桂"/>
    <d v="1899-12-30T19:56:00"/>
    <d v="1899-12-30T20:12:00"/>
    <x v="3"/>
    <x v="4"/>
    <x v="0"/>
    <x v="0"/>
    <s v="WW0019556"/>
    <s v="0020613"/>
    <s v="武汉威伟机械"/>
    <s v="NH299"/>
    <s v="杨勇"/>
    <s v="9.6米"/>
    <n v="13"/>
    <n v="0"/>
    <n v="13"/>
    <s v="分拣摆渡"/>
  </r>
  <r>
    <d v="2018-04-01T00:00:00"/>
    <s v="贺成"/>
    <d v="1899-12-30T16:59:00"/>
    <d v="1899-12-30T17:16:00"/>
    <x v="3"/>
    <x v="4"/>
    <x v="0"/>
    <x v="0"/>
    <s v="WW0019555"/>
    <s v="0020604"/>
    <s v="武汉威伟机械"/>
    <s v="NH299"/>
    <s v="杨勇"/>
    <s v="9.6米"/>
    <n v="9"/>
    <n v="5"/>
    <n v="14"/>
    <s v="分拣摆渡"/>
  </r>
  <r>
    <d v="2018-04-01T00:00:00"/>
    <s v="陈鹏"/>
    <n v="2330"/>
    <n v="2340"/>
    <x v="4"/>
    <x v="5"/>
    <x v="1"/>
    <x v="1"/>
    <s v="WW0019063"/>
    <s v="0076900"/>
    <s v="武汉威伟机械"/>
    <s v="ZR870"/>
    <s v="马广楠"/>
    <s v="9.6米"/>
    <n v="3"/>
    <n v="0"/>
    <n v="3"/>
    <s v="分拣摆渡"/>
  </r>
  <r>
    <d v="2018-04-01T00:00:00"/>
    <s v="陈鹏"/>
    <n v="2130"/>
    <n v="2140"/>
    <x v="4"/>
    <x v="5"/>
    <x v="1"/>
    <x v="1"/>
    <s v="WW0019062"/>
    <s v="0076899"/>
    <s v="武汉威伟机械"/>
    <s v="ZR870"/>
    <s v="马广楠"/>
    <s v="9.6米"/>
    <n v="1"/>
    <n v="0"/>
    <n v="1"/>
    <s v="分拣摆渡"/>
  </r>
  <r>
    <d v="2018-04-01T00:00:00"/>
    <s v="陈鹏"/>
    <n v="2025"/>
    <n v="2035"/>
    <x v="4"/>
    <x v="5"/>
    <x v="1"/>
    <x v="1"/>
    <s v="WW0019060"/>
    <s v="0076898"/>
    <s v="武汉威伟机械"/>
    <s v="ZR870"/>
    <s v="马广楠"/>
    <s v="9.6米"/>
    <n v="3"/>
    <n v="0"/>
    <n v="3"/>
    <s v="分拣摆渡"/>
  </r>
  <r>
    <d v="2018-04-01T00:00:00"/>
    <s v="陈鹏"/>
    <n v="2025"/>
    <n v="2035"/>
    <x v="4"/>
    <x v="5"/>
    <x v="1"/>
    <x v="1"/>
    <s v="WW0019059"/>
    <s v="0076897"/>
    <s v="武汉威伟机械"/>
    <s v="ZR870"/>
    <s v="马广楠"/>
    <s v="9.6米"/>
    <n v="4"/>
    <n v="0"/>
    <n v="4"/>
    <s v="分拣摆渡"/>
  </r>
  <r>
    <d v="2018-04-01T00:00:00"/>
    <s v="陈鹏"/>
    <n v="1530"/>
    <n v="1540"/>
    <x v="4"/>
    <x v="5"/>
    <x v="1"/>
    <x v="1"/>
    <s v="WW0019058"/>
    <s v="0076896"/>
    <s v="武汉威伟机械"/>
    <s v="ZR870"/>
    <s v="马广楠"/>
    <s v="9.6米"/>
    <n v="2"/>
    <n v="0"/>
    <n v="2"/>
    <s v="分拣摆渡"/>
  </r>
  <r>
    <d v="2018-04-01T00:00:00"/>
    <s v="陈鹏"/>
    <n v="1430"/>
    <n v="1440"/>
    <x v="4"/>
    <x v="5"/>
    <x v="1"/>
    <x v="1"/>
    <s v="WW0019057"/>
    <s v="0076895"/>
    <s v="武汉威伟机械"/>
    <s v="ZR870"/>
    <s v="马广楠"/>
    <s v="9.6米"/>
    <n v="3"/>
    <n v="0"/>
    <n v="3"/>
    <s v="分拣摆渡"/>
  </r>
  <r>
    <d v="2018-04-01T00:00:00"/>
    <s v="陈鹏"/>
    <n v="1140"/>
    <n v="1150"/>
    <x v="4"/>
    <x v="5"/>
    <x v="1"/>
    <x v="1"/>
    <s v="WW0019056"/>
    <s v="0076894"/>
    <s v="武汉威伟机械"/>
    <s v="ZR870"/>
    <s v="马广楠"/>
    <s v="9.6米"/>
    <n v="1"/>
    <n v="0"/>
    <n v="1"/>
    <s v="分拣摆渡"/>
  </r>
  <r>
    <d v="2018-04-01T00:00:00"/>
    <s v="陈鹏"/>
    <n v="1040"/>
    <n v="1050"/>
    <x v="4"/>
    <x v="5"/>
    <x v="1"/>
    <x v="1"/>
    <s v="WW0019055"/>
    <s v="0076893"/>
    <s v="武汉威伟机械"/>
    <s v="ZR870"/>
    <s v="马广楠"/>
    <s v="9.6米"/>
    <n v="5"/>
    <n v="0"/>
    <n v="5"/>
    <s v="分拣摆渡"/>
  </r>
  <r>
    <d v="2018-04-02T00:00:00"/>
    <s v="刘文"/>
    <n v="1210"/>
    <n v="1343"/>
    <x v="1"/>
    <x v="1"/>
    <x v="0"/>
    <x v="0"/>
    <s v="WW0018878"/>
    <s v="0085597"/>
    <s v="武汉威伟机械"/>
    <s v="鄂FJU350"/>
    <s v="鄂FJU350"/>
    <s v="李耀"/>
    <s v="9.6米"/>
    <n v="14"/>
    <n v="0"/>
    <n v="14"/>
  </r>
  <r>
    <d v="2018-04-02T00:00:00"/>
    <s v="刘文"/>
    <n v="1618"/>
    <n v="1755"/>
    <x v="1"/>
    <x v="1"/>
    <x v="0"/>
    <x v="0"/>
    <s v="WW0016987"/>
    <s v="0028544"/>
    <s v="武汉威伟机械"/>
    <s v="鄂AZR876"/>
    <s v="鄂AZR876"/>
    <s v="欧文科"/>
    <s v="9.6米"/>
    <n v="14"/>
    <n v="0"/>
    <n v="14"/>
  </r>
  <r>
    <d v="2018-04-02T00:00:00"/>
    <s v="王燕"/>
    <n v="1900"/>
    <n v="2115"/>
    <x v="1"/>
    <x v="1"/>
    <x v="0"/>
    <x v="0"/>
    <s v="WW0019870"/>
    <s v="0028594"/>
    <s v="武汉威伟机械"/>
    <s v="鄂ABY256"/>
    <s v="鄂ABY256"/>
    <s v="洪家国"/>
    <s v="9.6米"/>
    <n v="14"/>
    <n v="0"/>
    <n v="14"/>
  </r>
  <r>
    <d v="2018-04-02T00:00:00"/>
    <s v="陈安涛"/>
    <n v="1929"/>
    <n v="2123"/>
    <x v="0"/>
    <x v="6"/>
    <x v="0"/>
    <x v="0"/>
    <s v="WW0016276"/>
    <s v="0085660"/>
    <s v="武汉威伟机械"/>
    <s v="鄂AZV377"/>
    <s v="鄂AZV377"/>
    <s v="代永华"/>
    <s v="9.6米"/>
    <n v="14"/>
    <n v="0"/>
    <n v="14"/>
  </r>
  <r>
    <d v="2018-04-02T00:00:00"/>
    <s v="王成"/>
    <n v="1140"/>
    <n v="1331"/>
    <x v="0"/>
    <x v="0"/>
    <x v="0"/>
    <x v="0"/>
    <s v="WW0019981"/>
    <s v="0029881"/>
    <s v="武汉威伟机械"/>
    <s v="鄂ALU291"/>
    <s v="鄂ALU291"/>
    <s v="宋军"/>
    <s v="9.6米"/>
    <n v="14"/>
    <n v="0"/>
    <n v="14"/>
  </r>
  <r>
    <d v="2018-04-02T00:00:00"/>
    <s v="殷丽芳"/>
    <n v="900"/>
    <n v="910"/>
    <x v="4"/>
    <x v="5"/>
    <x v="1"/>
    <x v="2"/>
    <s v="WW0018640"/>
    <m/>
    <s v="武汉威伟机械"/>
    <s v="鄂AZV373"/>
    <s v="鄂AZV373"/>
    <s v="宋辉"/>
    <s v="9.6米"/>
    <n v="14"/>
    <n v="0"/>
    <n v="14"/>
  </r>
  <r>
    <d v="2018-04-02T00:00:00"/>
    <s v="殷丽芳"/>
    <n v="830"/>
    <n v="840"/>
    <x v="3"/>
    <x v="5"/>
    <x v="1"/>
    <x v="2"/>
    <s v="WW0018641"/>
    <m/>
    <s v="武汉威伟机械"/>
    <s v="鄂AZV373"/>
    <s v="鄂AZV373"/>
    <s v="宋辉"/>
    <s v="9.6米"/>
    <n v="14"/>
    <n v="0"/>
    <n v="14"/>
  </r>
  <r>
    <d v="2018-04-02T00:00:00"/>
    <s v="殷丽芳"/>
    <n v="748"/>
    <n v="758"/>
    <x v="3"/>
    <x v="5"/>
    <x v="1"/>
    <x v="2"/>
    <s v="WW0019631"/>
    <m/>
    <s v="武汉威伟机械"/>
    <s v="鄂AZV373"/>
    <s v="鄂AZV373"/>
    <s v="宋辉"/>
    <s v="9.6米"/>
    <n v="14"/>
    <n v="0"/>
    <n v="14"/>
  </r>
  <r>
    <d v="2018-04-02T00:00:00"/>
    <s v="殷丽芳"/>
    <n v="710"/>
    <n v="720"/>
    <x v="3"/>
    <x v="5"/>
    <x v="1"/>
    <x v="2"/>
    <s v="WW0019630"/>
    <m/>
    <s v="武汉威伟机械"/>
    <s v="鄂AZV373"/>
    <s v="鄂AZV373"/>
    <s v="宋辉"/>
    <s v="9.6米"/>
    <n v="14"/>
    <n v="0"/>
    <n v="14"/>
  </r>
  <r>
    <d v="2018-04-02T00:00:00"/>
    <s v="殷丽芳"/>
    <n v="625"/>
    <n v="635"/>
    <x v="3"/>
    <x v="5"/>
    <x v="1"/>
    <x v="2"/>
    <s v="WW0019629"/>
    <m/>
    <s v="武汉威伟机械"/>
    <s v="鄂AZV373"/>
    <s v="鄂AZV373"/>
    <s v="宋辉"/>
    <s v="9.6米"/>
    <n v="14"/>
    <n v="0"/>
    <n v="14"/>
  </r>
  <r>
    <d v="2018-04-02T00:00:00"/>
    <s v="殷丽芳"/>
    <n v="545"/>
    <n v="555"/>
    <x v="3"/>
    <x v="5"/>
    <x v="1"/>
    <x v="2"/>
    <s v="WW0019628"/>
    <m/>
    <s v="武汉威伟机械"/>
    <s v="鄂AZV373"/>
    <s v="鄂AZV373"/>
    <s v="宋辉"/>
    <s v="9.6米"/>
    <n v="14"/>
    <n v="0"/>
    <n v="14"/>
  </r>
  <r>
    <d v="2018-04-02T00:00:00"/>
    <s v="殷丽芳"/>
    <n v="457"/>
    <n v="507"/>
    <x v="3"/>
    <x v="5"/>
    <x v="1"/>
    <x v="2"/>
    <s v="WW0019561"/>
    <m/>
    <s v="武汉威伟机械"/>
    <s v="鄂AZV373"/>
    <s v="鄂AZV373"/>
    <s v="宋辉"/>
    <s v="9.6米"/>
    <n v="14"/>
    <n v="0"/>
    <n v="14"/>
  </r>
  <r>
    <d v="2018-04-02T00:00:00"/>
    <s v="殷丽芳"/>
    <n v="415"/>
    <n v="425"/>
    <x v="3"/>
    <x v="5"/>
    <x v="1"/>
    <x v="2"/>
    <s v="WW0018998"/>
    <m/>
    <s v="武汉威伟机械"/>
    <s v="鄂AZV373"/>
    <s v="鄂AZV373"/>
    <s v="宋辉"/>
    <s v="9.6米"/>
    <n v="14"/>
    <n v="0"/>
    <n v="14"/>
  </r>
  <r>
    <d v="2018-04-02T00:00:00"/>
    <s v="殷丽芳"/>
    <n v="336"/>
    <n v="346"/>
    <x v="3"/>
    <x v="5"/>
    <x v="1"/>
    <x v="2"/>
    <s v="WW0019002"/>
    <m/>
    <s v="武汉威伟机械"/>
    <s v="鄂AZV373"/>
    <s v="鄂AZV373"/>
    <s v="宋辉"/>
    <s v="9.6米"/>
    <n v="14"/>
    <n v="0"/>
    <n v="14"/>
  </r>
  <r>
    <d v="2018-04-02T00:00:00"/>
    <s v="殷丽芳"/>
    <n v="250"/>
    <n v="300"/>
    <x v="3"/>
    <x v="5"/>
    <x v="1"/>
    <x v="2"/>
    <s v="WW0019001"/>
    <m/>
    <s v="武汉威伟机械"/>
    <s v="鄂AZV373"/>
    <s v="鄂AZV373"/>
    <s v="宋辉"/>
    <s v="9.6米"/>
    <n v="14"/>
    <n v="0"/>
    <n v="14"/>
  </r>
  <r>
    <d v="2018-04-02T00:00:00"/>
    <s v="殷丽芳"/>
    <n v="202"/>
    <n v="212"/>
    <x v="3"/>
    <x v="5"/>
    <x v="1"/>
    <x v="2"/>
    <s v="WW0019000"/>
    <m/>
    <s v="武汉威伟机械"/>
    <s v="鄂AZV373"/>
    <s v="鄂AZV373"/>
    <s v="宋辉"/>
    <s v="9.6米"/>
    <n v="13"/>
    <n v="0"/>
    <n v="13"/>
  </r>
  <r>
    <d v="2018-04-02T00:00:00"/>
    <s v="殷丽芳"/>
    <n v="108"/>
    <n v="124"/>
    <x v="3"/>
    <x v="5"/>
    <x v="1"/>
    <x v="2"/>
    <s v="WW0018999"/>
    <m/>
    <s v="武汉威伟机械"/>
    <s v="鄂AZV373"/>
    <s v="鄂AZV373"/>
    <s v="宋辉"/>
    <s v="9.6米"/>
    <n v="14"/>
    <n v="0"/>
    <n v="14"/>
  </r>
  <r>
    <d v="2018-04-02T00:00:00"/>
    <s v="殷丽芳"/>
    <n v="810"/>
    <n v="820"/>
    <x v="4"/>
    <x v="5"/>
    <x v="1"/>
    <x v="2"/>
    <s v="WW0018994"/>
    <m/>
    <s v="武汉威伟机械"/>
    <s v="鄂ABY277"/>
    <s v="鄂ABY277"/>
    <s v="邓军"/>
    <s v="9.6米"/>
    <n v="14"/>
    <n v="0"/>
    <n v="14"/>
  </r>
  <r>
    <d v="2018-04-02T00:00:00"/>
    <s v="殷丽芳"/>
    <n v="732"/>
    <n v="742"/>
    <x v="4"/>
    <x v="5"/>
    <x v="1"/>
    <x v="2"/>
    <s v="WW0018995"/>
    <m/>
    <s v="武汉威伟机械"/>
    <s v="鄂ABY277"/>
    <s v="鄂ABY277"/>
    <s v="邓军"/>
    <s v="9.6米"/>
    <n v="14"/>
    <n v="0"/>
    <n v="14"/>
  </r>
  <r>
    <d v="2018-04-02T00:00:00"/>
    <s v="殷丽芳"/>
    <n v="607"/>
    <n v="617"/>
    <x v="4"/>
    <x v="5"/>
    <x v="1"/>
    <x v="2"/>
    <s v="WW0018992"/>
    <m/>
    <s v="武汉威伟机械"/>
    <s v="鄂ABY277"/>
    <s v="鄂ABY277"/>
    <s v="邓军"/>
    <s v="9.6米"/>
    <n v="14"/>
    <n v="0"/>
    <n v="14"/>
  </r>
  <r>
    <d v="2018-04-02T00:00:00"/>
    <s v="殷丽芳"/>
    <n v="525"/>
    <n v="535"/>
    <x v="4"/>
    <x v="5"/>
    <x v="1"/>
    <x v="2"/>
    <s v="WW0018989"/>
    <m/>
    <s v="武汉威伟机械"/>
    <s v="鄂ABY277"/>
    <s v="鄂ABY277"/>
    <s v="邓军"/>
    <s v="9.6米"/>
    <n v="14"/>
    <n v="0"/>
    <n v="14"/>
  </r>
  <r>
    <d v="2018-04-02T00:00:00"/>
    <s v="殷丽芳"/>
    <n v="455"/>
    <n v="505"/>
    <x v="4"/>
    <x v="5"/>
    <x v="1"/>
    <x v="2"/>
    <s v="WW0019722"/>
    <m/>
    <s v="武汉威伟机械"/>
    <s v="鄂ABY277"/>
    <s v="鄂ABY277"/>
    <s v="邓军"/>
    <s v="9.6米"/>
    <n v="14"/>
    <n v="0"/>
    <n v="14"/>
  </r>
  <r>
    <d v="2018-04-02T00:00:00"/>
    <s v="殷丽芳"/>
    <n v="355"/>
    <n v="405"/>
    <x v="4"/>
    <x v="5"/>
    <x v="1"/>
    <x v="2"/>
    <s v="WW0018639"/>
    <m/>
    <s v="武汉威伟机械"/>
    <s v="鄂ABY277"/>
    <s v="鄂ABY277"/>
    <s v="邓军"/>
    <s v="9.6米"/>
    <n v="14"/>
    <n v="0"/>
    <n v="14"/>
  </r>
  <r>
    <d v="2018-04-02T00:00:00"/>
    <s v="殷丽芳"/>
    <n v="310"/>
    <n v="320"/>
    <x v="4"/>
    <x v="5"/>
    <x v="1"/>
    <x v="2"/>
    <s v="WW0018971"/>
    <m/>
    <s v="武汉威伟机械"/>
    <s v="鄂ABY277"/>
    <s v="鄂ABY277"/>
    <s v="邓军"/>
    <s v="9.6米"/>
    <n v="14"/>
    <n v="0"/>
    <n v="14"/>
  </r>
  <r>
    <d v="2018-04-02T00:00:00"/>
    <s v="殷丽芳"/>
    <n v="225"/>
    <n v="235"/>
    <x v="4"/>
    <x v="5"/>
    <x v="1"/>
    <x v="2"/>
    <s v="WW0018970"/>
    <m/>
    <s v="武汉威伟机械"/>
    <s v="鄂ABY277"/>
    <s v="鄂ABY277"/>
    <s v="邓军"/>
    <s v="9.6米"/>
    <n v="14"/>
    <n v="0"/>
    <n v="14"/>
  </r>
  <r>
    <d v="2018-04-02T00:00:00"/>
    <s v="殷丽芳"/>
    <n v="133"/>
    <n v="141"/>
    <x v="4"/>
    <x v="5"/>
    <x v="1"/>
    <x v="2"/>
    <s v="WW0018969"/>
    <m/>
    <s v="武汉威伟机械"/>
    <s v="鄂ABY277"/>
    <s v="鄂ABY277"/>
    <s v="邓军"/>
    <s v="9.6米"/>
    <n v="11"/>
    <n v="0"/>
    <n v="11"/>
  </r>
  <r>
    <d v="2018-04-02T00:00:00"/>
    <s v="殷丽芳"/>
    <n v="30"/>
    <n v="40"/>
    <x v="4"/>
    <x v="5"/>
    <x v="1"/>
    <x v="2"/>
    <s v="WW0018968"/>
    <m/>
    <s v="武汉威伟机械"/>
    <s v="鄂ABY277"/>
    <s v="鄂ABY277"/>
    <s v="邓军"/>
    <s v="9.6米"/>
    <n v="11"/>
    <n v="0"/>
    <n v="11"/>
  </r>
  <r>
    <d v="2018-04-02T00:00:00"/>
    <s v="殷丽芳"/>
    <n v="850"/>
    <n v="900"/>
    <x v="4"/>
    <x v="5"/>
    <x v="1"/>
    <x v="2"/>
    <s v="WW0018967"/>
    <m/>
    <s v="武汉威伟机械"/>
    <s v="鄂ABY277"/>
    <s v="鄂ABY277"/>
    <s v="邓军"/>
    <s v="9.6米"/>
    <n v="14"/>
    <n v="0"/>
    <n v="14"/>
  </r>
  <r>
    <d v="2018-04-02T00:00:00"/>
    <s v="殷丽芳"/>
    <n v="655"/>
    <n v="705"/>
    <x v="4"/>
    <x v="5"/>
    <x v="1"/>
    <x v="2"/>
    <s v="WW0018966"/>
    <m/>
    <s v="武汉威伟机械"/>
    <s v="鄂ABY277"/>
    <s v="鄂ABY277"/>
    <s v="邓军"/>
    <s v="9.6米"/>
    <n v="14"/>
    <n v="0"/>
    <n v="14"/>
  </r>
  <r>
    <d v="2018-04-02T00:00:00"/>
    <s v="叶显军"/>
    <n v="2045"/>
    <n v="2115"/>
    <x v="3"/>
    <x v="4"/>
    <x v="0"/>
    <x v="0"/>
    <s v="WW0018965"/>
    <s v="0024277"/>
    <s v="武汉威伟机械"/>
    <s v="鄂AAW309"/>
    <s v="鄂AAW309"/>
    <s v="姚东明"/>
    <s v="9.6米"/>
    <n v="14"/>
    <n v="0"/>
    <n v="14"/>
  </r>
  <r>
    <d v="2018-04-02T00:00:00"/>
    <s v="叶显军"/>
    <n v="2206"/>
    <n v="2225"/>
    <x v="3"/>
    <x v="4"/>
    <x v="0"/>
    <x v="0"/>
    <s v="WW0018964"/>
    <s v="0085674"/>
    <s v="武汉威伟机械"/>
    <s v="鄂AAW309"/>
    <s v="鄂AAW309"/>
    <s v="姚东明"/>
    <s v="9.6米"/>
    <n v="8"/>
    <n v="0"/>
    <n v="8"/>
  </r>
  <r>
    <d v="2018-04-02T00:00:00"/>
    <s v="邱振"/>
    <n v="2116"/>
    <n v="2136"/>
    <x v="3"/>
    <x v="4"/>
    <x v="0"/>
    <x v="0"/>
    <s v="WW0018399"/>
    <s v="0085707"/>
    <s v="武汉威伟机械"/>
    <s v="鄂AZR992"/>
    <s v="鄂AZR992"/>
    <s v="潘涛"/>
    <s v="9.6米"/>
    <n v="12"/>
    <n v="0"/>
    <n v="12"/>
  </r>
  <r>
    <d v="2018-04-02T00:00:00"/>
    <s v="叶显军"/>
    <n v="2018"/>
    <n v="2034"/>
    <x v="3"/>
    <x v="4"/>
    <x v="0"/>
    <x v="0"/>
    <s v="WW0019072"/>
    <s v="0085698"/>
    <s v="武汉威伟机械"/>
    <s v="鄂AZR992"/>
    <s v="鄂AZR992"/>
    <s v="潘涛"/>
    <s v="9.6米"/>
    <n v="14"/>
    <n v="0"/>
    <n v="14"/>
  </r>
  <r>
    <d v="2018-04-02T00:00:00"/>
    <s v="叶方俊"/>
    <n v="1755"/>
    <n v="1840"/>
    <x v="3"/>
    <x v="4"/>
    <x v="0"/>
    <x v="0"/>
    <s v="WW0019071"/>
    <s v="0076984"/>
    <s v="武汉威伟机械"/>
    <s v="鄂AZR992"/>
    <s v="鄂AZR992"/>
    <s v="潘涛"/>
    <s v="9.6米"/>
    <n v="14"/>
    <n v="0"/>
    <n v="14"/>
  </r>
  <r>
    <d v="2018-04-02T00:00:00"/>
    <s v="周宏兵"/>
    <n v="1215"/>
    <n v="1237"/>
    <x v="3"/>
    <x v="4"/>
    <x v="0"/>
    <x v="0"/>
    <s v="WW0019070"/>
    <s v="0076983"/>
    <s v="武汉威伟机械"/>
    <s v="鄂AZR992"/>
    <s v="鄂AZR992"/>
    <s v="潘涛"/>
    <s v="9.6米"/>
    <n v="12"/>
    <n v="0"/>
    <n v="12"/>
  </r>
  <r>
    <d v="2018-04-02T00:00:00"/>
    <s v="肖鹏"/>
    <n v="2055"/>
    <n v="2127"/>
    <x v="3"/>
    <x v="3"/>
    <x v="0"/>
    <x v="0"/>
    <s v="WW0019068"/>
    <s v="0020614"/>
    <s v="武汉威伟机械"/>
    <s v="鄂ANH299"/>
    <s v="鄂ANH299"/>
    <s v="杨勇"/>
    <s v="9.6米"/>
    <n v="12"/>
    <n v="0"/>
    <n v="12"/>
  </r>
  <r>
    <d v="2018-04-02T00:00:00"/>
    <s v="邱芳祥"/>
    <n v="1650"/>
    <n v="1700"/>
    <x v="2"/>
    <x v="2"/>
    <x v="1"/>
    <x v="1"/>
    <s v="WW0019067"/>
    <s v="0076994"/>
    <s v="武汉威伟机械"/>
    <s v="鄂AF1588"/>
    <s v="鄂AF1588"/>
    <s v="陈和敏"/>
    <s v="9.6米"/>
    <n v="14"/>
    <n v="0"/>
    <n v="14"/>
  </r>
  <r>
    <d v="2018-04-02T00:00:00"/>
    <s v="涂爱斌"/>
    <n v="2150"/>
    <n v="2200"/>
    <x v="2"/>
    <x v="2"/>
    <x v="1"/>
    <x v="1"/>
    <s v="WW0019066"/>
    <s v="0076991"/>
    <s v="武汉威伟机械"/>
    <s v="鄂AF1588"/>
    <s v="鄂AF1588"/>
    <s v="陈和敏"/>
    <s v="9.6米"/>
    <n v="14"/>
    <n v="0"/>
    <n v="14"/>
  </r>
  <r>
    <d v="2018-04-02T00:00:00"/>
    <s v="涂爱斌"/>
    <n v="1955"/>
    <n v="2005"/>
    <x v="2"/>
    <x v="2"/>
    <x v="1"/>
    <x v="1"/>
    <s v="WW0019064"/>
    <s v="0076989"/>
    <s v="武汉威伟机械"/>
    <s v="鄂AF1588"/>
    <s v="鄂AF1588"/>
    <s v="陈和敏"/>
    <s v="9.6米"/>
    <n v="14"/>
    <n v="0"/>
    <n v="14"/>
  </r>
  <r>
    <d v="2018-04-02T00:00:00"/>
    <s v="杜传英"/>
    <n v="1850"/>
    <n v="1900"/>
    <x v="2"/>
    <x v="2"/>
    <x v="1"/>
    <x v="1"/>
    <s v="WW0015946"/>
    <s v="0076992"/>
    <s v="武汉威伟机械"/>
    <s v="鄂AF1588"/>
    <s v="鄂AF1588"/>
    <s v="陈和敏"/>
    <s v="9.6米"/>
    <n v="14"/>
    <n v="0"/>
    <n v="14"/>
  </r>
  <r>
    <d v="2018-04-02T00:00:00"/>
    <s v="涂爱斌"/>
    <n v="1750"/>
    <n v="1800"/>
    <x v="2"/>
    <x v="2"/>
    <x v="1"/>
    <x v="1"/>
    <s v="WW0016178"/>
    <s v="0076993"/>
    <s v="武汉威伟机械"/>
    <s v="鄂AF1588"/>
    <s v="鄂AF1588"/>
    <s v="陈和敏"/>
    <s v="9.6米"/>
    <n v="14"/>
    <n v="0"/>
    <n v="14"/>
  </r>
  <r>
    <d v="2018-04-02T00:00:00"/>
    <s v="邱芳祥"/>
    <n v="1100"/>
    <n v="1120"/>
    <x v="2"/>
    <x v="2"/>
    <x v="1"/>
    <x v="1"/>
    <s v="WW0015568"/>
    <s v="0076987"/>
    <s v="武汉威伟机械"/>
    <s v="鄂AF1588"/>
    <s v="鄂AF1588"/>
    <s v="陈和敏"/>
    <s v="9.6米"/>
    <n v="14"/>
    <n v="0"/>
    <n v="14"/>
  </r>
  <r>
    <d v="2018-04-02T00:00:00"/>
    <s v="邱芳祥"/>
    <n v="1146"/>
    <n v="1156"/>
    <x v="2"/>
    <x v="2"/>
    <x v="1"/>
    <x v="1"/>
    <s v="WW0016280"/>
    <s v="0076986"/>
    <s v="武汉威伟机械"/>
    <s v="鄂AF1588"/>
    <s v="鄂AF1588"/>
    <s v="陈和敏"/>
    <s v="9.6米"/>
    <n v="14"/>
    <n v="0"/>
    <n v="14"/>
  </r>
  <r>
    <d v="2018-04-02T00:00:00"/>
    <s v="邱芳祥"/>
    <n v="929"/>
    <n v="939"/>
    <x v="2"/>
    <x v="2"/>
    <x v="1"/>
    <x v="1"/>
    <s v="WW0019983"/>
    <s v="0076988"/>
    <s v="武汉威伟机械"/>
    <s v="鄂AF1588"/>
    <s v="鄂AF1588"/>
    <s v="陈和敏"/>
    <s v="9.6米"/>
    <n v="14"/>
    <n v="0"/>
    <n v="14"/>
  </r>
  <r>
    <d v="2018-04-02T00:00:00"/>
    <s v="涂爱斌"/>
    <n v="25"/>
    <n v="35"/>
    <x v="2"/>
    <x v="2"/>
    <x v="1"/>
    <x v="1"/>
    <s v="WW0019563"/>
    <s v="0076997"/>
    <s v="武汉威伟机械"/>
    <s v="鄂AF1588"/>
    <s v="鄂AF1588"/>
    <s v="陈和敏"/>
    <s v="9.6米"/>
    <n v="14"/>
    <n v="0"/>
    <n v="14"/>
  </r>
  <r>
    <d v="2018-04-02T00:00:00"/>
    <s v="邱芳祥"/>
    <n v="1803"/>
    <n v="1813"/>
    <x v="2"/>
    <x v="2"/>
    <x v="1"/>
    <x v="1"/>
    <s v="WW0019875"/>
    <s v="0024217"/>
    <s v="武汉威伟机械"/>
    <s v="鄂AHB101"/>
    <s v="鄂AHB101"/>
    <s v="吕文杰"/>
    <s v="9.6米"/>
    <n v="14"/>
    <n v="0"/>
    <n v="14"/>
  </r>
  <r>
    <d v="2018-04-02T00:00:00"/>
    <s v="邱芳祥"/>
    <n v="1720"/>
    <n v="1730"/>
    <x v="2"/>
    <x v="2"/>
    <x v="1"/>
    <x v="1"/>
    <s v="WW0011652"/>
    <s v="0028683"/>
    <s v="武汉威伟机械"/>
    <s v="鄂AAW309"/>
    <s v="鄂AAW309"/>
    <s v="姚东明"/>
    <s v="9.6米"/>
    <n v="14"/>
    <n v="0"/>
    <n v="14"/>
  </r>
  <r>
    <d v="2018-04-02T00:00:00"/>
    <s v="杜传英"/>
    <n v="2332"/>
    <n v="2342"/>
    <x v="2"/>
    <x v="2"/>
    <x v="1"/>
    <x v="1"/>
    <s v="WW0011655"/>
    <s v="0085732"/>
    <s v="武汉威伟机械"/>
    <e v="#N/A"/>
    <s v="鄂AMT870"/>
    <s v="欧文艺"/>
    <e v="#N/A"/>
    <n v="13"/>
    <n v="0"/>
    <n v="13"/>
  </r>
  <r>
    <d v="2018-04-02T00:00:00"/>
    <s v="涂爱斌"/>
    <n v="2045"/>
    <n v="2050"/>
    <x v="2"/>
    <x v="2"/>
    <x v="1"/>
    <x v="1"/>
    <s v="WW0016281"/>
    <s v="0085731"/>
    <s v="武汉威伟机械"/>
    <e v="#N/A"/>
    <s v="鄂AMT870"/>
    <s v="欧文艺"/>
    <e v="#N/A"/>
    <n v="14"/>
    <n v="0"/>
    <n v="14"/>
  </r>
  <r>
    <d v="2018-04-02T00:00:00"/>
    <s v="邱芳祥"/>
    <n v="1909"/>
    <n v="1919"/>
    <x v="2"/>
    <x v="2"/>
    <x v="1"/>
    <x v="1"/>
    <s v="WW0019565"/>
    <s v="0085730"/>
    <s v="武汉威伟机械"/>
    <e v="#N/A"/>
    <s v="鄂AMT870"/>
    <s v="欧文艺"/>
    <e v="#N/A"/>
    <n v="13"/>
    <n v="0"/>
    <n v="13"/>
  </r>
  <r>
    <d v="2018-04-02T00:00:00"/>
    <s v="杜传英"/>
    <n v="1828"/>
    <n v="1838"/>
    <x v="2"/>
    <x v="2"/>
    <x v="1"/>
    <x v="1"/>
    <s v="WW0019566"/>
    <s v="0024218"/>
    <s v="武汉威伟机械"/>
    <e v="#N/A"/>
    <s v="鄂AMT870"/>
    <s v="欧文艺"/>
    <e v="#N/A"/>
    <n v="14"/>
    <n v="0"/>
    <n v="14"/>
  </r>
  <r>
    <d v="2018-04-02T00:00:00"/>
    <s v="杜传英"/>
    <n v="1703"/>
    <n v="1713"/>
    <x v="2"/>
    <x v="2"/>
    <x v="1"/>
    <x v="1"/>
    <s v="WW0019130"/>
    <s v="0045819"/>
    <s v="武汉威伟机械"/>
    <e v="#N/A"/>
    <s v="鄂AMT870"/>
    <s v="欧文艺"/>
    <e v="#N/A"/>
    <n v="13"/>
    <n v="0"/>
    <n v="13"/>
  </r>
  <r>
    <d v="2018-04-02T00:00:00"/>
    <s v="邱芳祥"/>
    <n v="1507"/>
    <n v="1517"/>
    <x v="2"/>
    <x v="2"/>
    <x v="1"/>
    <x v="1"/>
    <s v="WW0019127"/>
    <s v="0076985"/>
    <s v="武汉威伟机械"/>
    <e v="#N/A"/>
    <s v="鄂AMT870"/>
    <s v="欧文艺"/>
    <e v="#N/A"/>
    <n v="14"/>
    <n v="0"/>
    <n v="14"/>
  </r>
  <r>
    <d v="2018-04-02T00:00:00"/>
    <s v="邱芳祥"/>
    <n v="1136"/>
    <n v="1146"/>
    <x v="2"/>
    <x v="2"/>
    <x v="1"/>
    <x v="1"/>
    <s v="WW0019126"/>
    <s v="0045820"/>
    <s v="武汉威伟机械"/>
    <e v="#N/A"/>
    <s v="鄂AMT870"/>
    <s v="欧文艺"/>
    <e v="#N/A"/>
    <n v="14"/>
    <n v="0"/>
    <n v="14"/>
  </r>
  <r>
    <d v="2018-04-02T00:00:00"/>
    <s v="邱芳祥"/>
    <n v="1035"/>
    <n v="1045"/>
    <x v="2"/>
    <x v="2"/>
    <x v="1"/>
    <x v="1"/>
    <s v="WW0018400"/>
    <s v="0045821"/>
    <s v="武汉威伟机械"/>
    <e v="#N/A"/>
    <s v="鄂AMT870"/>
    <s v="欧文艺"/>
    <e v="#N/A"/>
    <n v="14"/>
    <n v="0"/>
    <n v="14"/>
  </r>
  <r>
    <d v="2018-04-02T00:00:00"/>
    <s v="陈鹏"/>
    <n v="2330"/>
    <n v="2340"/>
    <x v="4"/>
    <x v="5"/>
    <x v="1"/>
    <x v="1"/>
    <s v="WW0019074"/>
    <s v="0076909"/>
    <s v="武汉威伟机械"/>
    <s v="鄂AFX299"/>
    <s v="鄂AFX299"/>
    <s v="马广楠"/>
    <s v="9.6米"/>
    <n v="2"/>
    <n v="0"/>
    <n v="2"/>
  </r>
  <r>
    <d v="2018-04-02T00:00:00"/>
    <s v="陈鹏"/>
    <n v="2135"/>
    <n v="2145"/>
    <x v="4"/>
    <x v="5"/>
    <x v="1"/>
    <x v="1"/>
    <s v="WW0019073"/>
    <s v="0076908"/>
    <s v="武汉威伟机械"/>
    <s v="鄂AFX299"/>
    <s v="鄂AFX299"/>
    <s v="马广楠"/>
    <s v="9.6米"/>
    <n v="1"/>
    <n v="0"/>
    <n v="1"/>
  </r>
  <r>
    <d v="2018-04-02T00:00:00"/>
    <s v="陈鹏"/>
    <n v="2030"/>
    <n v="2040"/>
    <x v="4"/>
    <x v="5"/>
    <x v="1"/>
    <x v="1"/>
    <s v="WW0019131"/>
    <s v="0076907"/>
    <s v="武汉威伟机械"/>
    <s v="鄂AFX299"/>
    <s v="鄂AFX299"/>
    <s v="马广楠"/>
    <s v="9.6米"/>
    <n v="2"/>
    <n v="0"/>
    <n v="2"/>
  </r>
  <r>
    <d v="2018-04-02T00:00:00"/>
    <s v="陈鹏"/>
    <n v="1645"/>
    <n v="1655"/>
    <x v="4"/>
    <x v="5"/>
    <x v="1"/>
    <x v="1"/>
    <s v="WW0019132"/>
    <s v="0076906"/>
    <s v="武汉威伟机械"/>
    <s v="鄂AFX299"/>
    <s v="鄂AFX299"/>
    <s v="马广楠"/>
    <s v="9.6米"/>
    <n v="3"/>
    <n v="0"/>
    <n v="3"/>
  </r>
  <r>
    <d v="2018-04-02T00:00:00"/>
    <s v="陈鹏"/>
    <n v="1535"/>
    <n v="1545"/>
    <x v="4"/>
    <x v="5"/>
    <x v="1"/>
    <x v="1"/>
    <s v="WW0018972"/>
    <s v="0076904"/>
    <s v="武汉威伟机械"/>
    <s v="鄂AFX299"/>
    <s v="鄂AFX299"/>
    <s v="马广楠"/>
    <s v="9.6米"/>
    <n v="2"/>
    <n v="0"/>
    <n v="2"/>
  </r>
  <r>
    <d v="2018-04-02T00:00:00"/>
    <s v="陈鹏"/>
    <n v="1430"/>
    <n v="1440"/>
    <x v="4"/>
    <x v="5"/>
    <x v="1"/>
    <x v="1"/>
    <s v="WW0017803"/>
    <s v="0076903"/>
    <s v="武汉威伟机械"/>
    <s v="鄂AFX299"/>
    <s v="鄂AFX299"/>
    <s v="马广楠"/>
    <s v="9.6米"/>
    <n v="2"/>
    <n v="1"/>
    <n v="3"/>
  </r>
  <r>
    <d v="2018-04-02T00:00:00"/>
    <s v="陈鹏"/>
    <n v="1140"/>
    <n v="1150"/>
    <x v="4"/>
    <x v="5"/>
    <x v="1"/>
    <x v="1"/>
    <s v="WW0017802"/>
    <s v="0076902"/>
    <s v="武汉威伟机械"/>
    <s v="鄂AFX299"/>
    <s v="鄂AFX299"/>
    <s v="马广楠"/>
    <s v="9.6米"/>
    <n v="2"/>
    <n v="0"/>
    <n v="2"/>
  </r>
  <r>
    <d v="2018-04-02T00:00:00"/>
    <s v="陈鹏"/>
    <n v="1035"/>
    <n v="1045"/>
    <x v="4"/>
    <x v="5"/>
    <x v="1"/>
    <x v="1"/>
    <s v="WW0017801"/>
    <s v="0076901"/>
    <s v="武汉威伟机械"/>
    <s v="鄂AFX299"/>
    <s v="鄂AFX299"/>
    <s v="马广楠"/>
    <s v="9.6米"/>
    <n v="5"/>
    <n v="0"/>
    <n v="5"/>
  </r>
  <r>
    <d v="2018-04-03T00:00:00"/>
    <s v="王成"/>
    <n v="1459"/>
    <n v="1645"/>
    <x v="0"/>
    <x v="6"/>
    <x v="0"/>
    <x v="0"/>
    <s v="WW0018975"/>
    <s v="0028607"/>
    <s v="武汉威伟机械"/>
    <s v="鄂AFE237"/>
    <s v="鄂AFE237"/>
    <s v="童红兵"/>
    <s v="9.6米"/>
    <n v="12"/>
    <n v="0"/>
    <n v="12"/>
  </r>
  <r>
    <d v="2018-04-03T00:00:00"/>
    <s v="王成"/>
    <n v="1825"/>
    <n v="2011"/>
    <x v="0"/>
    <x v="6"/>
    <x v="0"/>
    <x v="0"/>
    <s v="WW0018974"/>
    <s v="0024200"/>
    <s v="武汉威伟机械"/>
    <s v="鄂AQQ353"/>
    <s v="鄂AQQ353"/>
    <s v="丁鹏"/>
    <s v="9.6米"/>
    <n v="14"/>
    <n v="0"/>
    <n v="14"/>
  </r>
  <r>
    <d v="2018-04-03T00:00:00"/>
    <s v="陈安涛"/>
    <n v="1929"/>
    <n v="2125"/>
    <x v="0"/>
    <x v="6"/>
    <x v="0"/>
    <x v="0"/>
    <s v="WW0019567"/>
    <s v="0029884"/>
    <s v="武汉威伟机械"/>
    <s v="鄂ALU151"/>
    <s v="鄂ALU151"/>
    <s v="李明华"/>
    <s v="9.6米"/>
    <n v="14"/>
    <n v="0"/>
    <n v="14"/>
  </r>
  <r>
    <d v="2018-04-03T00:00:00"/>
    <s v="王燕"/>
    <n v="1620"/>
    <n v="1810"/>
    <x v="1"/>
    <x v="1"/>
    <x v="0"/>
    <x v="0"/>
    <s v="WW0019011"/>
    <s v="0085742"/>
    <s v="武汉威伟机械"/>
    <s v="鄂AZV377"/>
    <s v="鄂AZV377"/>
    <s v="代永华"/>
    <s v="9.6米"/>
    <n v="14"/>
    <n v="0"/>
    <n v="14"/>
  </r>
  <r>
    <d v="2018-04-03T00:00:00"/>
    <s v="陈安涛"/>
    <n v="1920"/>
    <n v="2123"/>
    <x v="1"/>
    <x v="1"/>
    <x v="0"/>
    <x v="0"/>
    <s v="WW0019010"/>
    <s v="0028640"/>
    <s v="武汉威伟机械"/>
    <s v="鄂ALU291"/>
    <s v="鄂ALU291"/>
    <s v="宋军"/>
    <s v="9.6米"/>
    <n v="14"/>
    <n v="0"/>
    <n v="14"/>
  </r>
  <r>
    <d v="2018-04-03T00:00:00"/>
    <s v="刘文"/>
    <n v="1355"/>
    <n v="1549"/>
    <x v="1"/>
    <x v="1"/>
    <x v="0"/>
    <x v="0"/>
    <s v="WW0019009"/>
    <s v="0028601"/>
    <s v="武汉威伟机械"/>
    <s v="鄂ANH299"/>
    <s v="鄂ANH299"/>
    <s v="杨勇"/>
    <s v="9.6米"/>
    <n v="14"/>
    <n v="0"/>
    <n v="14"/>
  </r>
  <r>
    <d v="2018-04-03T00:00:00"/>
    <s v="叶方俊"/>
    <n v="1120"/>
    <n v="1150"/>
    <x v="3"/>
    <x v="4"/>
    <x v="0"/>
    <x v="0"/>
    <s v="WW0019008"/>
    <s v="0028592"/>
    <s v="武汉威伟机械"/>
    <s v="鄂ABY256"/>
    <s v="鄂ABY256"/>
    <s v="洪家国"/>
    <s v="9.6米"/>
    <n v="14"/>
    <n v="0"/>
    <n v="14"/>
  </r>
  <r>
    <d v="2018-04-03T00:00:00"/>
    <s v="周宏兵"/>
    <n v="1805"/>
    <n v="1835"/>
    <x v="3"/>
    <x v="4"/>
    <x v="0"/>
    <x v="0"/>
    <s v="WW0019006"/>
    <s v="0085646"/>
    <s v="武汉威伟机械"/>
    <s v="鄂ABY277"/>
    <s v="鄂ABY277"/>
    <s v="邓军"/>
    <s v="9.6米"/>
    <n v="14"/>
    <n v="0"/>
    <n v="14"/>
  </r>
  <r>
    <d v="2018-04-03T00:00:00"/>
    <s v="周宏兵"/>
    <n v="1915"/>
    <n v="1924"/>
    <x v="3"/>
    <x v="4"/>
    <x v="0"/>
    <x v="0"/>
    <s v="WW0019005"/>
    <s v="0085645"/>
    <s v="武汉威伟机械"/>
    <s v="鄂ABY277"/>
    <s v="鄂ABY277"/>
    <s v="邓军"/>
    <s v="9.6米"/>
    <n v="14"/>
    <n v="0"/>
    <n v="14"/>
  </r>
  <r>
    <d v="2018-04-03T00:00:00"/>
    <s v="周宏佳"/>
    <n v="2022"/>
    <n v="2030"/>
    <x v="3"/>
    <x v="4"/>
    <x v="0"/>
    <x v="0"/>
    <s v="WW0018906"/>
    <s v="0085741"/>
    <s v="武汉威伟机械"/>
    <s v="鄂AZV377"/>
    <s v="鄂AZV377"/>
    <s v="代永华"/>
    <s v="9.6米"/>
    <n v="14"/>
    <n v="0"/>
    <n v="14"/>
  </r>
  <r>
    <d v="2018-04-03T00:00:00"/>
    <s v="邱振"/>
    <n v="2030"/>
    <n v="2130"/>
    <x v="3"/>
    <x v="4"/>
    <x v="0"/>
    <x v="0"/>
    <s v="WW0016990"/>
    <s v="0020615"/>
    <s v="武汉威伟机械"/>
    <s v="鄂ANH299"/>
    <m/>
    <s v="杨勇"/>
    <s v="9.6米"/>
    <n v="14"/>
    <n v="0"/>
    <n v="14"/>
  </r>
  <r>
    <d v="2018-04-03T00:00:00"/>
    <s v="周宏桂"/>
    <n v="2156"/>
    <n v="2203"/>
    <x v="3"/>
    <x v="4"/>
    <x v="0"/>
    <x v="0"/>
    <s v="WW0018881"/>
    <s v="0020616"/>
    <s v="武汉威伟机械"/>
    <s v="鄂ANH299"/>
    <m/>
    <s v="杨勇"/>
    <s v="9.6米"/>
    <n v="8"/>
    <n v="0"/>
    <n v="8"/>
  </r>
  <r>
    <d v="2018-04-03T00:00:00"/>
    <s v="陈鹏"/>
    <n v="2025"/>
    <n v="2035"/>
    <x v="4"/>
    <x v="7"/>
    <x v="1"/>
    <x v="1"/>
    <s v="WW0019984"/>
    <s v="0076916"/>
    <s v="武汉威伟机械"/>
    <s v="鄂AFX299"/>
    <m/>
    <s v="马广楠"/>
    <s v="9.6米"/>
    <n v="2"/>
    <n v="1"/>
    <n v="3"/>
  </r>
  <r>
    <d v="2018-04-03T00:00:00"/>
    <s v="陈鹏"/>
    <n v="1630"/>
    <n v="1640"/>
    <x v="4"/>
    <x v="7"/>
    <x v="1"/>
    <x v="1"/>
    <s v="WW0019569"/>
    <s v="0076915"/>
    <s v="武汉威伟机械"/>
    <s v="鄂AFX299"/>
    <m/>
    <s v="马广楠"/>
    <s v="9.6米"/>
    <n v="2"/>
    <n v="0"/>
    <n v="2"/>
  </r>
  <r>
    <d v="2018-04-03T00:00:00"/>
    <s v="陈鹏"/>
    <n v="1530"/>
    <n v="1540"/>
    <x v="4"/>
    <x v="7"/>
    <x v="1"/>
    <x v="1"/>
    <s v="WW0019572"/>
    <s v="0076914"/>
    <s v="武汉威伟机械"/>
    <s v="鄂AFX299"/>
    <m/>
    <s v="马广楠"/>
    <s v="9.6米"/>
    <n v="2"/>
    <n v="0"/>
    <n v="2"/>
  </r>
  <r>
    <d v="2018-04-03T00:00:00"/>
    <s v="陈鹏"/>
    <n v="1430"/>
    <n v="1440"/>
    <x v="4"/>
    <x v="7"/>
    <x v="1"/>
    <x v="1"/>
    <s v="WW0016290"/>
    <s v="0076913"/>
    <s v="武汉威伟机械"/>
    <s v="鄂AFX299"/>
    <m/>
    <s v="马广楠"/>
    <s v="9.6米"/>
    <n v="2"/>
    <n v="1"/>
    <n v="3"/>
  </r>
  <r>
    <d v="2018-04-03T00:00:00"/>
    <s v="陈鹏"/>
    <n v="1130"/>
    <n v="1140"/>
    <x v="4"/>
    <x v="7"/>
    <x v="1"/>
    <x v="1"/>
    <s v="WW0016289"/>
    <s v="0076911"/>
    <s v="武汉威伟机械"/>
    <s v="鄂AFX299"/>
    <m/>
    <s v="马广楠"/>
    <s v="9.6米"/>
    <n v="2"/>
    <n v="0"/>
    <n v="2"/>
  </r>
  <r>
    <d v="2018-04-03T00:00:00"/>
    <s v="陈鹏"/>
    <n v="1030"/>
    <n v="1040"/>
    <x v="4"/>
    <x v="7"/>
    <x v="1"/>
    <x v="1"/>
    <s v="WW0016288"/>
    <s v="0076910"/>
    <s v="武汉威伟机械"/>
    <s v="鄂AFX299"/>
    <m/>
    <s v="马广楠"/>
    <s v="9.6米"/>
    <n v="4"/>
    <n v="0"/>
    <n v="4"/>
  </r>
  <r>
    <d v="2018-04-03T00:00:00"/>
    <s v="陈鹏"/>
    <n v="2135"/>
    <n v="2145"/>
    <x v="4"/>
    <x v="7"/>
    <x v="1"/>
    <x v="1"/>
    <s v="WW0017811"/>
    <s v="0076917"/>
    <s v="武汉威伟机械"/>
    <s v="鄂AFX299"/>
    <m/>
    <s v="马广楠"/>
    <s v="9.6米"/>
    <n v="1"/>
    <n v="0"/>
    <n v="1"/>
  </r>
  <r>
    <d v="2018-04-03T00:00:00"/>
    <s v="陈鹏"/>
    <n v="2330"/>
    <n v="2340"/>
    <x v="4"/>
    <x v="7"/>
    <x v="1"/>
    <x v="1"/>
    <s v="WW0019020"/>
    <s v="0076918"/>
    <s v="武汉威伟机械"/>
    <s v="鄂AFX299"/>
    <m/>
    <s v="马广楠"/>
    <s v="9.6米"/>
    <n v="1"/>
    <n v="1"/>
    <n v="2"/>
  </r>
  <r>
    <d v="2018-04-03T00:00:00"/>
    <s v="涂爱武"/>
    <n v="48"/>
    <n v="58"/>
    <x v="2"/>
    <x v="2"/>
    <x v="1"/>
    <x v="1"/>
    <s v="WW0019019"/>
    <s v="0085733"/>
    <s v="武汉威伟机械"/>
    <s v="鄂AMT870"/>
    <s v="鄂AMT870"/>
    <s v="欧文艺"/>
    <s v="9.6米"/>
    <n v="11"/>
    <n v="0"/>
    <n v="11"/>
  </r>
  <r>
    <d v="2018-04-03T00:00:00"/>
    <s v="涂爱武"/>
    <n v="2150"/>
    <n v="58"/>
    <x v="2"/>
    <x v="2"/>
    <x v="1"/>
    <x v="1"/>
    <s v="WW0019018"/>
    <s v="0085759"/>
    <s v="武汉威伟机械"/>
    <s v="鄂AMT870"/>
    <s v="鄂AMT870"/>
    <s v="周华安"/>
    <s v="9.6米"/>
    <n v="14"/>
    <n v="0"/>
    <n v="14"/>
  </r>
  <r>
    <d v="2018-04-03T00:00:00"/>
    <s v="邱芳祥"/>
    <n v="1903"/>
    <n v="1913"/>
    <x v="2"/>
    <x v="2"/>
    <x v="1"/>
    <x v="1"/>
    <s v="WW0019017"/>
    <s v="0085738"/>
    <s v="武汉威伟机械"/>
    <s v="鄂AMT870"/>
    <s v="鄂AMT870"/>
    <s v="周华安"/>
    <s v="9.6米"/>
    <n v="14"/>
    <n v="0"/>
    <n v="14"/>
  </r>
  <r>
    <d v="2018-04-03T00:00:00"/>
    <s v="邱芳祥"/>
    <n v="1152"/>
    <n v="1202"/>
    <x v="2"/>
    <x v="2"/>
    <x v="1"/>
    <x v="1"/>
    <s v="WW0019016"/>
    <s v="0085735"/>
    <s v="武汉威伟机械"/>
    <s v="鄂AMT870"/>
    <s v="鄂AMT870"/>
    <s v="周华安"/>
    <s v="9.6米"/>
    <n v="14"/>
    <n v="0"/>
    <n v="14"/>
  </r>
  <r>
    <d v="2018-04-03T00:00:00"/>
    <s v="邱芳祥"/>
    <n v="1057"/>
    <n v="1107"/>
    <x v="2"/>
    <x v="2"/>
    <x v="1"/>
    <x v="1"/>
    <s v="WW0019012"/>
    <s v="0085734"/>
    <s v="武汉威伟机械"/>
    <s v="鄂AMT870"/>
    <s v="鄂AMT870"/>
    <s v="周华安"/>
    <s v="9.6米"/>
    <n v="14"/>
    <n v="0"/>
    <n v="14"/>
  </r>
  <r>
    <d v="2018-04-03T00:00:00"/>
    <s v="邱芳祥"/>
    <n v="925"/>
    <n v="935"/>
    <x v="2"/>
    <x v="2"/>
    <x v="1"/>
    <x v="1"/>
    <s v="WW0019571"/>
    <s v="0085739"/>
    <s v="武汉威伟机械"/>
    <s v="鄂AMT870"/>
    <m/>
    <s v="周华安"/>
    <s v="9.6米"/>
    <n v="14"/>
    <n v="0"/>
    <n v="14"/>
  </r>
  <r>
    <d v="2018-04-03T00:00:00"/>
    <s v="李婕"/>
    <n v="2256"/>
    <n v="2306"/>
    <x v="2"/>
    <x v="2"/>
    <x v="1"/>
    <x v="1"/>
    <s v="WW0019813"/>
    <s v="0020617"/>
    <s v="武汉威伟机械"/>
    <s v="鄂ANH299"/>
    <m/>
    <s v="杨勇"/>
    <s v="9.6米"/>
    <n v="12"/>
    <n v="0"/>
    <n v="12"/>
  </r>
  <r>
    <d v="2018-04-03T00:00:00"/>
    <s v="涂爱武"/>
    <n v="234"/>
    <n v="2350"/>
    <x v="2"/>
    <x v="2"/>
    <x v="1"/>
    <x v="1"/>
    <s v="WW0017812"/>
    <s v="0085757"/>
    <s v="武汉威伟机械"/>
    <s v="鄂AF1588"/>
    <m/>
    <s v="陈和敏"/>
    <s v="9.6米"/>
    <n v="14"/>
    <n v="0"/>
    <n v="14"/>
  </r>
  <r>
    <d v="2018-04-03T00:00:00"/>
    <s v="涂爱武"/>
    <n v="2300"/>
    <n v="2310"/>
    <x v="2"/>
    <x v="2"/>
    <x v="1"/>
    <x v="1"/>
    <s v="WW0017808"/>
    <s v="0085758"/>
    <s v="武汉威伟机械"/>
    <s v="鄂AF1588"/>
    <m/>
    <s v="陈和敏"/>
    <s v="9.6米"/>
    <n v="14"/>
    <n v="0"/>
    <n v="14"/>
  </r>
  <r>
    <d v="2018-04-03T00:00:00"/>
    <s v="涂爱武"/>
    <n v="2009"/>
    <n v="2019"/>
    <x v="2"/>
    <x v="2"/>
    <x v="1"/>
    <x v="1"/>
    <s v="WW0017807"/>
    <s v="0085722"/>
    <s v="武汉威伟机械"/>
    <s v="鄂AF1588"/>
    <m/>
    <s v="陈和敏"/>
    <s v="9.6米"/>
    <n v="14"/>
    <n v="0"/>
    <n v="14"/>
  </r>
  <r>
    <d v="2018-04-03T00:00:00"/>
    <s v="邱芳祥"/>
    <n v="1655"/>
    <n v="1705"/>
    <x v="2"/>
    <x v="2"/>
    <x v="1"/>
    <x v="1"/>
    <s v="WW0017806"/>
    <s v="0085721"/>
    <s v="武汉威伟机械"/>
    <s v="鄂AF1588"/>
    <m/>
    <s v="陈和敏"/>
    <s v="9.6米"/>
    <n v="14"/>
    <n v="0"/>
    <n v="14"/>
  </r>
  <r>
    <d v="2018-04-03T00:00:00"/>
    <s v="邱芳祥"/>
    <n v="1125"/>
    <n v="1135"/>
    <x v="2"/>
    <x v="2"/>
    <x v="1"/>
    <x v="1"/>
    <s v="WW0019141"/>
    <s v="0085720"/>
    <s v="武汉威伟机械"/>
    <s v="鄂AF1588"/>
    <m/>
    <s v="陈和敏"/>
    <s v="9.6米"/>
    <n v="14"/>
    <n v="0"/>
    <n v="14"/>
  </r>
  <r>
    <d v="2018-04-03T00:00:00"/>
    <s v="邱芳祥"/>
    <n v="1020"/>
    <n v="1030"/>
    <x v="2"/>
    <x v="2"/>
    <x v="1"/>
    <x v="1"/>
    <s v="WW0019140"/>
    <s v="0076990"/>
    <s v="武汉威伟机械"/>
    <s v="鄂AF1588"/>
    <m/>
    <s v="陈和敏"/>
    <s v="9.6米"/>
    <n v="14"/>
    <n v="0"/>
    <n v="14"/>
  </r>
  <r>
    <d v="2018-04-04T00:00:00"/>
    <s v="王燕"/>
    <n v="1929"/>
    <n v="2144"/>
    <x v="1"/>
    <x v="8"/>
    <x v="0"/>
    <x v="3"/>
    <s v="WW0019139"/>
    <s v="0028598"/>
    <s v="武汉威伟机械"/>
    <s v="鄂AHB101"/>
    <s v="鄂AHB101"/>
    <s v="吕文杰"/>
    <s v="9.6米"/>
    <n v="8"/>
    <n v="0"/>
    <n v="8"/>
  </r>
  <r>
    <d v="2018-04-04T00:00:00"/>
    <s v="刘文"/>
    <n v="1230"/>
    <n v="1411"/>
    <x v="1"/>
    <x v="8"/>
    <x v="0"/>
    <x v="3"/>
    <s v="WW0019138"/>
    <s v="0021054"/>
    <s v="武汉威伟机械"/>
    <s v="鄂AZR876"/>
    <s v="鄂AZR876"/>
    <s v="欧文科"/>
    <s v="9.6米"/>
    <n v="14"/>
    <n v="0"/>
    <n v="14"/>
  </r>
  <r>
    <d v="2018-04-04T00:00:00"/>
    <s v="王燕"/>
    <n v="1715"/>
    <n v="1902"/>
    <x v="1"/>
    <x v="8"/>
    <x v="0"/>
    <x v="3"/>
    <s v="WW0019137"/>
    <s v="0028597"/>
    <s v="武汉威伟机械"/>
    <s v="鄂FJU350"/>
    <s v="鄂FJU350"/>
    <s v="李耀"/>
    <s v="9.6米"/>
    <n v="14"/>
    <n v="0"/>
    <n v="14"/>
  </r>
  <r>
    <d v="2018-04-04T00:00:00"/>
    <s v="王成"/>
    <n v="1825"/>
    <n v="2027"/>
    <x v="0"/>
    <x v="6"/>
    <x v="0"/>
    <x v="3"/>
    <s v="WW0019136"/>
    <s v="0028626"/>
    <s v="武汉威伟机械"/>
    <s v="鄂ALU291"/>
    <s v="鄂ALU291"/>
    <s v="宋军"/>
    <s v="9.6米"/>
    <n v="14"/>
    <n v="0"/>
    <n v="14"/>
  </r>
  <r>
    <d v="2018-04-04T00:00:00"/>
    <s v="周宏兵"/>
    <n v="1032"/>
    <n v="1105"/>
    <x v="3"/>
    <x v="9"/>
    <x v="0"/>
    <x v="3"/>
    <s v="WW0019134"/>
    <s v="0020605"/>
    <s v="武汉威伟机械"/>
    <s v="鄂ANH299"/>
    <s v="鄂ANH299"/>
    <s v="杨勇"/>
    <s v="9.6米"/>
    <n v="12"/>
    <n v="0"/>
    <n v="12"/>
  </r>
  <r>
    <d v="2018-04-04T00:00:00"/>
    <s v="邱振"/>
    <n v="2005"/>
    <n v="2030"/>
    <x v="3"/>
    <x v="9"/>
    <x v="0"/>
    <x v="3"/>
    <s v="WW0019142"/>
    <s v="0020545"/>
    <s v="武汉威伟机械"/>
    <s v="鄂ANH299"/>
    <s v="鄂ANH299"/>
    <s v="杨勇"/>
    <s v="9.6米"/>
    <n v="14"/>
    <n v="0"/>
    <n v="14"/>
  </r>
  <r>
    <d v="2018-04-04T00:00:00"/>
    <s v="贺成"/>
    <n v="2205"/>
    <n v="2220"/>
    <x v="3"/>
    <x v="9"/>
    <x v="0"/>
    <x v="3"/>
    <s v="WW0018650"/>
    <s v="0085822"/>
    <s v="武汉威伟机械"/>
    <s v="鄂AZV377"/>
    <s v="鄂AZV377"/>
    <s v="代永华"/>
    <s v="9.6米"/>
    <n v="8"/>
    <n v="0"/>
    <n v="8"/>
  </r>
  <r>
    <d v="2018-04-04T00:00:00"/>
    <s v="邱振"/>
    <n v="2125"/>
    <n v="2152"/>
    <x v="3"/>
    <x v="9"/>
    <x v="0"/>
    <x v="3"/>
    <s v="WW0019826"/>
    <s v="0085740"/>
    <s v="武汉威伟机械"/>
    <s v="鄂AZV377"/>
    <s v="鄂AZV377"/>
    <s v="代永华"/>
    <s v="9.6米"/>
    <n v="9"/>
    <n v="0"/>
    <n v="9"/>
  </r>
  <r>
    <d v="2018-04-04T00:00:00"/>
    <s v="周宏桂"/>
    <n v="1943"/>
    <n v="2000"/>
    <x v="3"/>
    <x v="9"/>
    <x v="0"/>
    <x v="3"/>
    <s v="WW0011659"/>
    <s v="0085658"/>
    <s v="武汉威伟机械"/>
    <s v="鄂AZV377"/>
    <s v="鄂AZV377"/>
    <s v="代永华"/>
    <s v="9.6米"/>
    <n v="14"/>
    <n v="0"/>
    <n v="14"/>
  </r>
  <r>
    <d v="2018-04-04T00:00:00"/>
    <s v="叶方俊"/>
    <n v="1640"/>
    <n v="1708"/>
    <x v="3"/>
    <x v="9"/>
    <x v="0"/>
    <x v="3"/>
    <s v="WW0018776"/>
    <s v="0085736"/>
    <s v="武汉威伟机械"/>
    <s v="鄂AMT870"/>
    <s v="鄂AMT870"/>
    <s v="周华安"/>
    <s v="9.6米"/>
    <n v="12"/>
    <n v="0"/>
    <n v="12"/>
  </r>
  <r>
    <d v="2018-04-04T00:00:00"/>
    <s v="贺成"/>
    <n v="1905"/>
    <n v="1730"/>
    <x v="3"/>
    <x v="9"/>
    <x v="0"/>
    <x v="3"/>
    <s v="WW0019827"/>
    <s v="0085752"/>
    <s v="武汉威伟机械"/>
    <s v="鄂AF1588"/>
    <s v="鄂AF1588"/>
    <s v="陈和敏"/>
    <s v="9.6米"/>
    <n v="12"/>
    <n v="0"/>
    <n v="12"/>
  </r>
  <r>
    <d v="2018-04-04T00:00:00"/>
    <s v="涂爱武"/>
    <n v="2115"/>
    <n v="2125"/>
    <x v="2"/>
    <x v="10"/>
    <x v="1"/>
    <x v="4"/>
    <s v="WW0017153"/>
    <s v="0085749"/>
    <s v="武汉威伟机械"/>
    <s v="鄂AF1588"/>
    <s v="鄂AF1588"/>
    <s v="陈和敏"/>
    <s v="9.6米"/>
    <n v="14"/>
    <n v="0"/>
    <n v="14"/>
  </r>
  <r>
    <d v="2018-04-04T00:00:00"/>
    <s v="邱芳祥"/>
    <n v="1529"/>
    <n v="1539"/>
    <x v="2"/>
    <x v="10"/>
    <x v="1"/>
    <x v="4"/>
    <s v="WW0016298"/>
    <s v="0085754"/>
    <s v="武汉威伟机械"/>
    <s v="鄂AF1588"/>
    <s v="鄂AF1588"/>
    <s v="陈和敏"/>
    <s v="9.6米"/>
    <n v="14"/>
    <n v="0"/>
    <n v="14"/>
  </r>
  <r>
    <d v="2018-04-04T00:00:00"/>
    <s v="邱芳祥"/>
    <n v="1134"/>
    <n v="1154"/>
    <x v="2"/>
    <x v="10"/>
    <x v="1"/>
    <x v="4"/>
    <s v="WW0019575"/>
    <s v="0085753"/>
    <s v="武汉威伟机械"/>
    <s v="鄂AF1588"/>
    <s v="鄂AF1588"/>
    <s v="陈和敏"/>
    <s v="9.6米"/>
    <n v="14"/>
    <n v="0"/>
    <n v="14"/>
  </r>
  <r>
    <d v="2018-04-04T00:00:00"/>
    <s v="邱芳祥"/>
    <n v="1014"/>
    <n v="1034"/>
    <x v="2"/>
    <x v="10"/>
    <x v="1"/>
    <x v="4"/>
    <s v="WW0017824"/>
    <s v="0085755"/>
    <s v="武汉威伟机械"/>
    <s v="鄂AF1588"/>
    <s v="鄂AF1588"/>
    <s v="陈和敏"/>
    <s v="9.6米"/>
    <n v="14"/>
    <n v="0"/>
    <n v="14"/>
  </r>
  <r>
    <d v="2018-04-04T00:00:00"/>
    <s v="涂爱武"/>
    <n v="40"/>
    <n v="50"/>
    <x v="2"/>
    <x v="10"/>
    <x v="1"/>
    <x v="4"/>
    <s v="WW0017823"/>
    <s v="0085756"/>
    <s v="武汉威伟机械"/>
    <s v="鄂AF1588"/>
    <s v="鄂AF1588"/>
    <s v="陈和敏"/>
    <s v="9.6米"/>
    <n v="14"/>
    <n v="0"/>
    <n v="14"/>
  </r>
  <r>
    <d v="2018-04-04T00:00:00"/>
    <s v="涂爱武"/>
    <n v="1904"/>
    <n v="1914"/>
    <x v="2"/>
    <x v="10"/>
    <x v="1"/>
    <x v="4"/>
    <s v="WW0017822"/>
    <s v="0020618"/>
    <s v="武汉威伟机械"/>
    <s v="鄂ANH299"/>
    <s v="鄂ANH299"/>
    <s v="杨勇"/>
    <s v="9.6米"/>
    <n v="14"/>
    <n v="0"/>
    <n v="14"/>
  </r>
  <r>
    <d v="2018-04-04T00:00:00"/>
    <s v="涂爱武"/>
    <n v="2359"/>
    <n v="9"/>
    <x v="2"/>
    <x v="10"/>
    <x v="1"/>
    <x v="4"/>
    <s v="WW0017820"/>
    <s v="0085763"/>
    <s v="武汉威伟机械"/>
    <s v="鄂AMT870"/>
    <s v="鄂AMT870"/>
    <s v="周华安"/>
    <s v="9.6米"/>
    <n v="12"/>
    <n v="0"/>
    <n v="12"/>
  </r>
  <r>
    <d v="2018-04-04T00:00:00"/>
    <s v="涂爱武"/>
    <n v="2240"/>
    <n v="2250"/>
    <x v="2"/>
    <x v="10"/>
    <x v="1"/>
    <x v="4"/>
    <s v="WW0017814"/>
    <s v="0085768"/>
    <s v="武汉威伟机械"/>
    <s v="鄂AMT870"/>
    <s v="鄂AMT870"/>
    <s v="周华安"/>
    <s v="9.6米"/>
    <n v="14"/>
    <n v="0"/>
    <n v="14"/>
  </r>
  <r>
    <d v="2018-04-04T00:00:00"/>
    <s v="邱芳祥"/>
    <n v="1959"/>
    <n v="2009"/>
    <x v="2"/>
    <x v="10"/>
    <x v="1"/>
    <x v="4"/>
    <s v="WW0017539"/>
    <s v="0085737"/>
    <s v="武汉威伟机械"/>
    <s v="鄂AMT870"/>
    <s v="鄂AMT870"/>
    <s v="周华安"/>
    <s v="9.6米"/>
    <n v="14"/>
    <n v="0"/>
    <n v="14"/>
  </r>
  <r>
    <d v="2018-04-04T00:00:00"/>
    <s v="杜传英"/>
    <n v="1157"/>
    <n v="1207"/>
    <x v="2"/>
    <x v="10"/>
    <x v="1"/>
    <x v="4"/>
    <s v="WW0017538"/>
    <s v="0085762"/>
    <s v="武汉威伟机械"/>
    <s v="鄂AMT870"/>
    <s v="鄂AMT870"/>
    <s v="周华安"/>
    <s v="9.6米"/>
    <n v="12"/>
    <n v="0"/>
    <n v="12"/>
  </r>
  <r>
    <d v="2018-04-04T00:00:00"/>
    <s v="邱芳祥"/>
    <n v="1035"/>
    <n v="1055"/>
    <x v="2"/>
    <x v="10"/>
    <x v="1"/>
    <x v="4"/>
    <s v="WW0017537"/>
    <s v="0085760"/>
    <s v="武汉威伟机械"/>
    <s v="鄂AMT870"/>
    <s v="鄂AMT870"/>
    <s v="周华安"/>
    <s v="9.6米"/>
    <n v="16"/>
    <n v="0"/>
    <n v="16"/>
  </r>
  <r>
    <d v="2018-04-04T00:00:00"/>
    <s v="陈鹏"/>
    <n v="2120"/>
    <n v="2130"/>
    <x v="4"/>
    <x v="11"/>
    <x v="1"/>
    <x v="4"/>
    <s v="WW0017536"/>
    <s v="0076928"/>
    <s v="武汉威伟机械"/>
    <s v="鄂AFX299"/>
    <s v="鄂AFX299"/>
    <s v="马广楠"/>
    <s v="9.6米"/>
    <n v="1"/>
    <n v="0"/>
    <n v="1"/>
  </r>
  <r>
    <d v="2018-04-04T00:00:00"/>
    <s v="陈鹏"/>
    <n v="2030"/>
    <n v="2040"/>
    <x v="4"/>
    <x v="11"/>
    <x v="1"/>
    <x v="4"/>
    <s v="WW0017535"/>
    <s v="0076927"/>
    <s v="武汉威伟机械"/>
    <s v="鄂AFX299"/>
    <s v="鄂AFX299"/>
    <s v="马广楠"/>
    <s v="9.6米"/>
    <n v="2"/>
    <n v="1"/>
    <n v="3"/>
  </r>
  <r>
    <d v="2018-04-04T00:00:00"/>
    <s v="陈鹏"/>
    <n v="1630"/>
    <n v="1640"/>
    <x v="4"/>
    <x v="11"/>
    <x v="1"/>
    <x v="4"/>
    <s v="WW0017533"/>
    <s v="0076925"/>
    <s v="武汉威伟机械"/>
    <s v="鄂AFX299"/>
    <s v="鄂AFX299"/>
    <s v="马广楠"/>
    <s v="9.6米"/>
    <n v="1"/>
    <n v="0"/>
    <n v="1"/>
  </r>
  <r>
    <d v="2018-04-04T00:00:00"/>
    <s v="陈鹏"/>
    <n v="1530"/>
    <n v="1540"/>
    <x v="4"/>
    <x v="11"/>
    <x v="1"/>
    <x v="4"/>
    <s v="WW0017532"/>
    <s v="0076924"/>
    <s v="武汉威伟机械"/>
    <s v="鄂AFX299"/>
    <s v="鄂AFX299"/>
    <s v="马广楠"/>
    <s v="9.6米"/>
    <n v="1"/>
    <n v="0"/>
    <n v="1"/>
  </r>
  <r>
    <d v="2018-04-04T00:00:00"/>
    <s v="陈鹏"/>
    <n v="1430"/>
    <n v="1440"/>
    <x v="4"/>
    <x v="11"/>
    <x v="1"/>
    <x v="4"/>
    <s v="WW0017531"/>
    <s v="0076923"/>
    <s v="武汉威伟机械"/>
    <s v="鄂AFX299"/>
    <s v="鄂AFX299"/>
    <s v="马广楠"/>
    <s v="9.6米"/>
    <n v="1"/>
    <n v="0"/>
    <n v="1"/>
  </r>
  <r>
    <d v="2018-04-04T00:00:00"/>
    <s v="陈鹏"/>
    <n v="1140"/>
    <n v="1150"/>
    <x v="4"/>
    <x v="11"/>
    <x v="1"/>
    <x v="4"/>
    <s v="WW0019026"/>
    <s v="0076922"/>
    <s v="武汉威伟机械"/>
    <s v="鄂AFX299"/>
    <s v="鄂AFX299"/>
    <s v="马广楠"/>
    <s v="9.6米"/>
    <n v="1"/>
    <n v="0"/>
    <n v="1"/>
  </r>
  <r>
    <d v="2018-04-04T00:00:00"/>
    <s v="陈鹏"/>
    <n v="1040"/>
    <n v="1050"/>
    <x v="4"/>
    <x v="11"/>
    <x v="1"/>
    <x v="4"/>
    <s v="WW0019147"/>
    <s v="0076920"/>
    <s v="武汉威伟机械"/>
    <s v="鄂AFX299"/>
    <s v="鄂AFX299"/>
    <s v="马广楠"/>
    <s v="9.6米"/>
    <n v="2"/>
    <n v="1"/>
    <n v="3"/>
  </r>
  <r>
    <d v="2018-04-04T00:00:00"/>
    <s v="陈鹏"/>
    <n v="2330"/>
    <n v="2340"/>
    <x v="4"/>
    <x v="11"/>
    <x v="1"/>
    <x v="4"/>
    <s v="WW0019149"/>
    <s v="0076929"/>
    <s v="武汉威伟机械"/>
    <s v="鄂AFX299"/>
    <s v="鄂AFX299"/>
    <s v="马广楠"/>
    <s v="9.6米"/>
    <n v="1"/>
    <n v="0"/>
    <n v="1"/>
  </r>
  <r>
    <d v="2018-04-05T00:00:00"/>
    <s v="崔义鹏"/>
    <n v="1920"/>
    <n v="2109"/>
    <x v="1"/>
    <x v="12"/>
    <x v="0"/>
    <x v="3"/>
    <s v="WW0019148"/>
    <s v="0085770"/>
    <s v="武汉威伟机械"/>
    <s v="鄂AAW309"/>
    <s v="鄂AAW309"/>
    <s v="姚东明"/>
    <s v="9.6米"/>
    <n v="11"/>
    <n v="0"/>
    <n v="11"/>
  </r>
  <r>
    <d v="2018-04-05T00:00:00"/>
    <s v="崔义鹏"/>
    <n v="1640"/>
    <n v="1835"/>
    <x v="1"/>
    <x v="12"/>
    <x v="0"/>
    <x v="3"/>
    <s v="WW0019146"/>
    <s v="0028593"/>
    <s v="武汉威伟机械"/>
    <s v="鄂ABY256"/>
    <s v="鄂ABY256"/>
    <s v="洪家国"/>
    <s v="9.6米"/>
    <n v="14"/>
    <n v="0"/>
    <n v="14"/>
  </r>
  <r>
    <d v="2018-04-05T00:00:00"/>
    <s v="王成"/>
    <n v="1930"/>
    <n v="2107"/>
    <x v="0"/>
    <x v="6"/>
    <x v="0"/>
    <x v="3"/>
    <s v="WW0019144"/>
    <s v="0029890"/>
    <s v="武汉威伟机械"/>
    <s v="鄂ABY277"/>
    <s v="鄂ABY277"/>
    <s v="邓军"/>
    <s v="9.6米"/>
    <n v="8"/>
    <n v="0"/>
    <n v="8"/>
  </r>
  <r>
    <d v="2018-04-05T00:00:00"/>
    <s v="王成"/>
    <n v="1458"/>
    <n v="1649"/>
    <x v="0"/>
    <x v="6"/>
    <x v="0"/>
    <x v="3"/>
    <s v="WW0019143"/>
    <s v="0029888"/>
    <s v="武汉威伟机械"/>
    <s v="粤BGR032"/>
    <s v="粤BGR032"/>
    <s v="方浩勇"/>
    <s v="9.6米"/>
    <n v="9"/>
    <n v="0"/>
    <n v="9"/>
  </r>
  <r>
    <d v="2018-04-05T00:00:00"/>
    <s v="邱振"/>
    <n v="2150"/>
    <n v="2202"/>
    <x v="5"/>
    <x v="9"/>
    <x v="0"/>
    <x v="3"/>
    <s v="WW0019150"/>
    <s v="0085620"/>
    <s v="武汉威伟机械"/>
    <s v="鄂ABY256"/>
    <s v="鄂ABY256"/>
    <s v="洪家国"/>
    <s v="9.6米"/>
    <n v="4"/>
    <n v="0"/>
    <n v="4"/>
  </r>
  <r>
    <d v="2018-04-05T00:00:00"/>
    <s v="邱振"/>
    <n v="2008"/>
    <n v="2031"/>
    <x v="5"/>
    <x v="9"/>
    <x v="0"/>
    <x v="3"/>
    <s v="WW0017155"/>
    <s v="0028603"/>
    <s v="武汉威伟机械"/>
    <s v="鄂ANH299"/>
    <s v="鄂ANH299"/>
    <s v="杨勇"/>
    <s v="9.6米"/>
    <n v="13"/>
    <n v="0"/>
    <n v="13"/>
  </r>
  <r>
    <d v="2018-04-05T00:00:00"/>
    <s v="贺成"/>
    <n v="1939"/>
    <n v="2022"/>
    <x v="5"/>
    <x v="13"/>
    <x v="0"/>
    <x v="3"/>
    <s v="WW0018887"/>
    <s v="0085826"/>
    <s v="武汉威伟机械"/>
    <s v="鄂AZV377"/>
    <s v="鄂AZV377"/>
    <s v="代永华"/>
    <s v="9.6米"/>
    <n v="12"/>
    <n v="0"/>
    <n v="12"/>
  </r>
  <r>
    <d v="2018-04-05T00:00:00"/>
    <s v="周宏兵"/>
    <n v="1438"/>
    <n v="1459"/>
    <x v="5"/>
    <x v="9"/>
    <x v="0"/>
    <x v="3"/>
    <s v="WW0016993"/>
    <s v="0028602"/>
    <s v="武汉威伟机械"/>
    <s v="鄂ANH299"/>
    <s v="鄂ANH299"/>
    <s v="杨勇"/>
    <s v="9.6米"/>
    <n v="11"/>
    <n v="0"/>
    <n v="11"/>
  </r>
  <r>
    <d v="2018-04-05T00:00:00"/>
    <s v="涂爱武"/>
    <n v="1930"/>
    <n v="1940"/>
    <x v="2"/>
    <x v="10"/>
    <x v="1"/>
    <x v="4"/>
    <s v="WW0018678"/>
    <s v="0085780"/>
    <s v="武汉威伟机械"/>
    <s v="鄂AMT870"/>
    <s v="鄂AMT870"/>
    <s v="周华安"/>
    <s v="9.6米"/>
    <n v="15"/>
    <n v="0"/>
    <n v="15"/>
  </r>
  <r>
    <d v="2018-04-05T00:00:00"/>
    <s v="涂爱武"/>
    <n v="1830"/>
    <n v="1840"/>
    <x v="2"/>
    <x v="10"/>
    <x v="1"/>
    <x v="4"/>
    <s v="WW0016576"/>
    <s v="0085845"/>
    <s v="武汉威伟机械"/>
    <s v="鄂AMT870"/>
    <s v="鄂AMT870"/>
    <s v="周华安"/>
    <s v="9.6米"/>
    <n v="14"/>
    <n v="0"/>
    <n v="14"/>
  </r>
  <r>
    <d v="2018-04-05T00:00:00"/>
    <s v="邱芳祥"/>
    <n v="1158"/>
    <n v="1210"/>
    <x v="2"/>
    <x v="10"/>
    <x v="1"/>
    <x v="4"/>
    <s v="WW0018053"/>
    <s v="0085846"/>
    <s v="武汉威伟机械"/>
    <s v="鄂AMT870"/>
    <s v="鄂AMT870"/>
    <s v="周华安"/>
    <s v="9.6米"/>
    <n v="14"/>
    <n v="0"/>
    <n v="14"/>
  </r>
  <r>
    <d v="2018-04-05T00:00:00"/>
    <s v="邱芳祥"/>
    <n v="1038"/>
    <n v="1100"/>
    <x v="2"/>
    <x v="10"/>
    <x v="1"/>
    <x v="4"/>
    <s v="WW0018054"/>
    <s v="0085766"/>
    <s v="武汉威伟机械"/>
    <s v="鄂AMT870"/>
    <s v="鄂AMT870"/>
    <s v="周华安"/>
    <s v="9.6米"/>
    <n v="14"/>
    <n v="0"/>
    <n v="14"/>
  </r>
  <r>
    <d v="2018-04-05T00:00:00"/>
    <s v="金涛"/>
    <n v="41"/>
    <n v="51"/>
    <x v="2"/>
    <x v="10"/>
    <x v="1"/>
    <x v="4"/>
    <s v="WW0011662"/>
    <s v="0085764"/>
    <s v="武汉威伟机械"/>
    <s v="鄂AMT870"/>
    <s v="鄂AMT870"/>
    <s v="周华安"/>
    <s v="9.6米"/>
    <n v="12"/>
    <n v="0"/>
    <n v="12"/>
  </r>
  <r>
    <d v="2018-04-05T00:00:00"/>
    <s v="涂爱武"/>
    <n v="2330"/>
    <n v="2340"/>
    <x v="2"/>
    <x v="10"/>
    <x v="1"/>
    <x v="4"/>
    <s v="WW0017543"/>
    <s v="0085715"/>
    <s v="武汉威伟机械"/>
    <s v="鄂AF1588"/>
    <s v="鄂AF1588"/>
    <s v="陈和敏"/>
    <s v="9.6米"/>
    <n v="14"/>
    <n v="0"/>
    <n v="14"/>
  </r>
  <r>
    <d v="2018-04-05T00:00:00"/>
    <s v="杜传英"/>
    <n v="2140"/>
    <n v="2150"/>
    <x v="2"/>
    <x v="10"/>
    <x v="1"/>
    <x v="4"/>
    <s v="WW0016995"/>
    <s v="0085648"/>
    <s v="武汉威伟机械"/>
    <s v="鄂AF1588"/>
    <s v="鄂AF1588"/>
    <s v="陈和敏"/>
    <s v="9.6米"/>
    <n v="14"/>
    <n v="0"/>
    <n v="14"/>
  </r>
  <r>
    <d v="2018-04-05T00:00:00"/>
    <s v="涂爱武"/>
    <n v="2055"/>
    <n v="2110"/>
    <x v="2"/>
    <x v="10"/>
    <x v="1"/>
    <x v="4"/>
    <s v="WW0016994"/>
    <s v="0085778"/>
    <s v="武汉威伟机械"/>
    <s v="鄂AF1588"/>
    <s v="鄂AF1588"/>
    <s v="陈和敏"/>
    <s v="9.6米"/>
    <n v="14"/>
    <n v="0"/>
    <n v="14"/>
  </r>
  <r>
    <d v="2018-04-05T00:00:00"/>
    <s v="涂爱武"/>
    <n v="1850"/>
    <n v="1900"/>
    <x v="2"/>
    <x v="10"/>
    <x v="1"/>
    <x v="4"/>
    <s v="WW0017545"/>
    <s v="0085748"/>
    <s v="武汉威伟机械"/>
    <s v="鄂AF1588"/>
    <s v="鄂AF1588"/>
    <s v="陈和敏"/>
    <s v="9.6米"/>
    <n v="14"/>
    <n v="0"/>
    <n v="14"/>
  </r>
  <r>
    <d v="2018-04-05T00:00:00"/>
    <s v="涂爱武"/>
    <n v="1745"/>
    <n v="1806"/>
    <x v="2"/>
    <x v="10"/>
    <x v="1"/>
    <x v="4"/>
    <s v="WW0019025"/>
    <s v="0085723"/>
    <s v="武汉威伟机械"/>
    <s v="鄂AF1588"/>
    <s v="鄂AF1588"/>
    <s v="陈和敏"/>
    <s v="9.6米"/>
    <n v="14"/>
    <n v="0"/>
    <n v="14"/>
  </r>
  <r>
    <d v="2018-04-05T00:00:00"/>
    <s v="周宏兵"/>
    <n v="1536"/>
    <n v="1546"/>
    <x v="2"/>
    <x v="10"/>
    <x v="1"/>
    <x v="4"/>
    <s v="WW0019024"/>
    <s v="0085724"/>
    <s v="武汉威伟机械"/>
    <s v="鄂AF1588"/>
    <s v="鄂AF1588"/>
    <s v="陈和敏"/>
    <s v="9.6米"/>
    <n v="14"/>
    <n v="0"/>
    <n v="14"/>
  </r>
  <r>
    <d v="2018-04-05T00:00:00"/>
    <s v="邱芳祥"/>
    <n v="1127"/>
    <n v="1135"/>
    <x v="2"/>
    <x v="10"/>
    <x v="1"/>
    <x v="4"/>
    <s v="WW0019022"/>
    <s v="0085750"/>
    <s v="武汉威伟机械"/>
    <s v="鄂AF1588"/>
    <s v="鄂AF1588"/>
    <s v="陈和敏"/>
    <s v="9.6米"/>
    <n v="14"/>
    <n v="0"/>
    <n v="14"/>
  </r>
  <r>
    <d v="2018-04-05T00:00:00"/>
    <s v="邱芳祥"/>
    <n v="945"/>
    <n v="1135"/>
    <x v="2"/>
    <x v="10"/>
    <x v="1"/>
    <x v="4"/>
    <s v="WW0019021"/>
    <s v="0085751"/>
    <s v="武汉威伟机械"/>
    <s v="鄂AF1588"/>
    <s v="鄂AF1588"/>
    <s v="陈和敏"/>
    <s v="9.6米"/>
    <n v="14"/>
    <n v="0"/>
    <n v="14"/>
  </r>
  <r>
    <d v="2018-04-05T00:00:00"/>
    <s v="陈鹏"/>
    <n v="2330"/>
    <n v="2340"/>
    <x v="4"/>
    <x v="11"/>
    <x v="1"/>
    <x v="4"/>
    <s v="WW0017540"/>
    <s v="0076937"/>
    <s v="武汉威伟机械"/>
    <s v="鄂AFX299"/>
    <s v="鄂AFX299"/>
    <s v="马广楠"/>
    <s v="9.6米"/>
    <n v="0"/>
    <n v="1"/>
    <n v="1"/>
  </r>
  <r>
    <d v="2018-04-05T00:00:00"/>
    <s v="陈鹏"/>
    <n v="1530"/>
    <n v="1540"/>
    <x v="4"/>
    <x v="11"/>
    <x v="1"/>
    <x v="4"/>
    <s v="WW0019033"/>
    <s v="0076933"/>
    <s v="武汉威伟机械"/>
    <s v="鄂AFX299"/>
    <s v="鄂AFX299"/>
    <s v="马广楠"/>
    <s v="9.6米"/>
    <n v="1"/>
    <n v="0"/>
    <n v="1"/>
  </r>
  <r>
    <d v="2018-04-05T00:00:00"/>
    <s v="陈鹏"/>
    <n v="2030"/>
    <n v="2040"/>
    <x v="4"/>
    <x v="11"/>
    <x v="1"/>
    <x v="4"/>
    <s v="WW0019032"/>
    <s v="0076935"/>
    <s v="武汉威伟机械"/>
    <s v="鄂AFX299"/>
    <s v="鄂AFX299"/>
    <s v="马广楠"/>
    <s v="9.6米"/>
    <n v="1"/>
    <n v="0"/>
    <n v="1"/>
  </r>
  <r>
    <d v="2018-04-05T00:00:00"/>
    <s v="陈鹏"/>
    <n v="1625"/>
    <n v="1635"/>
    <x v="4"/>
    <x v="11"/>
    <x v="1"/>
    <x v="4"/>
    <s v="WW0019031"/>
    <s v="0076934"/>
    <s v="武汉威伟机械"/>
    <s v="鄂AFX299"/>
    <s v="鄂AFX299"/>
    <s v="马广楠"/>
    <s v="9.6米"/>
    <n v="1"/>
    <n v="0"/>
    <n v="1"/>
  </r>
  <r>
    <d v="2018-04-05T00:00:00"/>
    <s v="陈鹏"/>
    <n v="1430"/>
    <n v="1440"/>
    <x v="4"/>
    <x v="11"/>
    <x v="1"/>
    <x v="4"/>
    <s v="WW0019030"/>
    <s v="0076932"/>
    <s v="武汉威伟机械"/>
    <s v="鄂AFX299"/>
    <s v="鄂AFX299"/>
    <s v="马广楠"/>
    <s v="9.6米"/>
    <n v="2"/>
    <n v="0"/>
    <n v="2"/>
  </r>
  <r>
    <d v="2018-04-05T00:00:00"/>
    <s v="陈鹏"/>
    <n v="1130"/>
    <n v="1140"/>
    <x v="4"/>
    <x v="11"/>
    <x v="1"/>
    <x v="4"/>
    <s v="WW0019029"/>
    <s v="0076931"/>
    <s v="武汉威伟机械"/>
    <s v="鄂AFX299"/>
    <s v="鄂AFX299"/>
    <s v="马广楠"/>
    <s v="9.6米"/>
    <n v="1"/>
    <n v="0"/>
    <n v="1"/>
  </r>
  <r>
    <d v="2018-04-05T00:00:00"/>
    <s v="陈鹏"/>
    <n v="1030"/>
    <n v="1040"/>
    <x v="4"/>
    <x v="11"/>
    <x v="1"/>
    <x v="4"/>
    <s v="WW0019028"/>
    <s v="0076930"/>
    <s v="武汉威伟机械"/>
    <s v="鄂AFX299"/>
    <s v="鄂AFX299"/>
    <s v="马广楠"/>
    <s v="9.6米"/>
    <n v="1"/>
    <n v="1"/>
    <n v="2"/>
  </r>
  <r>
    <d v="2018-04-05T00:00:00"/>
    <s v="陈鹏"/>
    <n v="2130"/>
    <n v="2140"/>
    <x v="4"/>
    <x v="11"/>
    <x v="1"/>
    <x v="4"/>
    <s v="WW0019027"/>
    <s v="0076936"/>
    <s v="武汉威伟机械"/>
    <s v="鄂AFX299"/>
    <s v="鄂AFX299"/>
    <s v="马广楠"/>
    <s v="9.6米"/>
    <n v="1"/>
    <n v="0"/>
    <n v="1"/>
  </r>
  <r>
    <d v="2018-04-06T00:00:00"/>
    <s v="王燕"/>
    <n v="1530"/>
    <n v="1728"/>
    <x v="1"/>
    <x v="12"/>
    <x v="0"/>
    <x v="3"/>
    <s v="WW0019034"/>
    <s v="0028600"/>
    <s v="武汉威伟机械"/>
    <s v="鄂ANH299"/>
    <s v="鄂ANH299"/>
    <s v="杨勇"/>
    <s v="9.6米"/>
    <n v="14"/>
    <n v="0"/>
    <n v="14"/>
  </r>
  <r>
    <d v="2018-04-06T00:00:00"/>
    <s v="王燕"/>
    <n v="1730"/>
    <n v="1907"/>
    <x v="1"/>
    <x v="12"/>
    <x v="0"/>
    <x v="3"/>
    <s v="WW0017934"/>
    <s v="0085824"/>
    <s v="武汉威伟机械"/>
    <s v="鄂FJU350"/>
    <s v="鄂FJU350"/>
    <s v="李耀"/>
    <s v="9.6米"/>
    <n v="14"/>
    <n v="0"/>
    <n v="14"/>
  </r>
  <r>
    <d v="2018-04-06T00:00:00"/>
    <s v="陈安涛"/>
    <n v="1459"/>
    <n v="1642"/>
    <x v="0"/>
    <x v="6"/>
    <x v="0"/>
    <x v="3"/>
    <s v="WW0017933"/>
    <s v="0029886"/>
    <s v="武汉威伟机械"/>
    <s v="鄂AZR876"/>
    <s v="鄂AZR876"/>
    <s v="欧文科"/>
    <s v="9.6米"/>
    <n v="11"/>
    <n v="0"/>
    <n v="11"/>
  </r>
  <r>
    <d v="2018-04-06T00:00:00"/>
    <s v="王成"/>
    <n v="1929"/>
    <n v="2103"/>
    <x v="0"/>
    <x v="6"/>
    <x v="0"/>
    <x v="3"/>
    <s v="WW0017932"/>
    <s v="0029893"/>
    <s v="武汉威伟机械"/>
    <s v="鄂AFE237"/>
    <s v="鄂AFE237"/>
    <s v="童红兵"/>
    <s v="9.6米"/>
    <n v="14"/>
    <n v="0"/>
    <n v="14"/>
  </r>
  <r>
    <d v="2018-04-06T00:00:00"/>
    <s v="王成"/>
    <n v="1930"/>
    <n v="2130"/>
    <x v="0"/>
    <x v="6"/>
    <x v="0"/>
    <x v="3"/>
    <s v="WW0017931"/>
    <s v="0085959"/>
    <s v="武汉威伟机械"/>
    <s v="鄂AZV377"/>
    <s v="鄂AZV377"/>
    <s v="代永华"/>
    <s v="9.6米"/>
    <n v="6"/>
    <n v="0"/>
    <n v="6"/>
  </r>
  <r>
    <d v="2018-04-06T00:00:00"/>
    <s v="邱振"/>
    <n v="1700"/>
    <n v="1723"/>
    <x v="3"/>
    <x v="13"/>
    <x v="0"/>
    <x v="3"/>
    <s v="WW0017825"/>
    <s v="0085772"/>
    <s v="武汉威伟机械"/>
    <s v="鄂AAW309"/>
    <s v="鄂AAW309"/>
    <s v="姚东明"/>
    <s v="9.6米"/>
    <n v="14"/>
    <n v="0"/>
    <n v="14"/>
  </r>
  <r>
    <d v="2018-04-06T00:00:00"/>
    <s v="周宏兵"/>
    <n v="1955"/>
    <n v="2025"/>
    <x v="3"/>
    <x v="13"/>
    <x v="0"/>
    <x v="3"/>
    <s v="WW0017859"/>
    <s v="0085773"/>
    <s v="武汉威伟机械"/>
    <s v="鄂AAW309"/>
    <s v="鄂AAW309"/>
    <s v="姚东明"/>
    <s v="9.6米"/>
    <n v="14"/>
    <n v="0"/>
    <n v="14"/>
  </r>
  <r>
    <d v="2018-04-06T00:00:00"/>
    <s v="周宏兵"/>
    <n v="1030"/>
    <n v="1050"/>
    <x v="3"/>
    <x v="13"/>
    <x v="0"/>
    <x v="3"/>
    <s v="WW0016179"/>
    <s v="0085644"/>
    <s v="武汉威伟机械"/>
    <s v="鄂ABY277"/>
    <s v="鄂ABY277"/>
    <s v="邓军"/>
    <s v="9.6米"/>
    <n v="14"/>
    <n v="0"/>
    <n v="14"/>
  </r>
  <r>
    <d v="2018-04-06T00:00:00"/>
    <s v="叶方俊"/>
    <n v="1400"/>
    <n v="1420"/>
    <x v="3"/>
    <x v="13"/>
    <x v="0"/>
    <x v="3"/>
    <s v="WW0015571"/>
    <s v="0085839"/>
    <s v="武汉威伟机械"/>
    <s v="鄂AF1588"/>
    <s v="鄂AF1588"/>
    <s v="陈和敏"/>
    <s v="9.6米"/>
    <n v="12"/>
    <n v="0"/>
    <n v="12"/>
  </r>
  <r>
    <d v="2018-04-06T00:00:00"/>
    <s v="贺成"/>
    <n v="2154"/>
    <n v="2203"/>
    <x v="3"/>
    <x v="13"/>
    <x v="0"/>
    <x v="3"/>
    <s v="WW0018058"/>
    <s v="0028548"/>
    <s v="武汉威伟机械"/>
    <s v="鄂AZR876"/>
    <s v="鄂AZR876"/>
    <s v="欧文科"/>
    <s v="9.6米"/>
    <n v="5"/>
    <n v="0"/>
    <n v="5"/>
  </r>
  <r>
    <d v="2018-04-06T00:00:00"/>
    <s v="贺成"/>
    <n v="1927"/>
    <n v="1949"/>
    <x v="3"/>
    <x v="13"/>
    <x v="0"/>
    <x v="3"/>
    <s v="WW0019831"/>
    <s v="0078029"/>
    <s v="武汉威伟机械"/>
    <s v="鄂AZR876"/>
    <s v="鄂AZR876"/>
    <s v="欧文科"/>
    <s v="9.6米"/>
    <n v="14"/>
    <n v="0"/>
    <n v="14"/>
  </r>
  <r>
    <d v="2018-04-06T00:00:00"/>
    <s v="涂爱武"/>
    <n v="2050"/>
    <n v="2100"/>
    <x v="2"/>
    <x v="10"/>
    <x v="1"/>
    <x v="4"/>
    <s v="WW0019635"/>
    <s v="0085837"/>
    <s v="武汉威伟机械"/>
    <s v="鄂AF1588"/>
    <s v="鄂AF1588"/>
    <s v="陈和敏"/>
    <s v="9.6米"/>
    <n v="14"/>
    <n v="0"/>
    <n v="14"/>
  </r>
  <r>
    <d v="2018-04-06T00:00:00"/>
    <s v="邱芳祥"/>
    <n v="1653"/>
    <n v="1703"/>
    <x v="2"/>
    <x v="10"/>
    <x v="1"/>
    <x v="4"/>
    <s v="WW0019634"/>
    <s v="0085830"/>
    <s v="武汉威伟机械"/>
    <s v="鄂AF1588"/>
    <s v="鄂AF1588"/>
    <s v="陈和敏"/>
    <s v="9.6米"/>
    <n v="14"/>
    <n v="0"/>
    <n v="14"/>
  </r>
  <r>
    <d v="2018-04-06T00:00:00"/>
    <s v="邱芳祥"/>
    <n v="1225"/>
    <n v="1235"/>
    <x v="2"/>
    <x v="10"/>
    <x v="1"/>
    <x v="4"/>
    <s v="WW0016580"/>
    <s v="0085656"/>
    <s v="武汉威伟机械"/>
    <s v="鄂AF1588"/>
    <s v="鄂AF1588"/>
    <s v="陈和敏"/>
    <s v="9.6米"/>
    <n v="14"/>
    <n v="0"/>
    <n v="14"/>
  </r>
  <r>
    <d v="2018-04-06T00:00:00"/>
    <s v="邱芳祥"/>
    <n v="1122"/>
    <n v="1132"/>
    <x v="2"/>
    <x v="10"/>
    <x v="1"/>
    <x v="4"/>
    <s v="WW0017942"/>
    <s v="0085655"/>
    <s v="武汉威伟机械"/>
    <s v="鄂AF1588"/>
    <s v="鄂AF1588"/>
    <s v="陈和敏"/>
    <s v="9.6米"/>
    <n v="14"/>
    <n v="0"/>
    <n v="14"/>
  </r>
  <r>
    <d v="2018-04-06T00:00:00"/>
    <s v="邱芳祥"/>
    <n v="935"/>
    <n v="945"/>
    <x v="2"/>
    <x v="10"/>
    <x v="1"/>
    <x v="4"/>
    <s v="WW0017941"/>
    <s v="0085717"/>
    <s v="武汉威伟机械"/>
    <s v="鄂AF1588"/>
    <s v="鄂AF1588"/>
    <s v="陈和敏"/>
    <s v="9.6米"/>
    <n v="14"/>
    <n v="0"/>
    <n v="14"/>
  </r>
  <r>
    <d v="2018-04-06T00:00:00"/>
    <s v="涂爱武"/>
    <n v="35"/>
    <n v="45"/>
    <x v="2"/>
    <x v="10"/>
    <x v="1"/>
    <x v="4"/>
    <s v="WW0017940"/>
    <s v="0085716"/>
    <s v="武汉威伟机械"/>
    <s v="鄂AF1588"/>
    <s v="鄂AF1588"/>
    <s v="陈和敏"/>
    <s v="9.6米"/>
    <n v="14"/>
    <n v="0"/>
    <n v="14"/>
  </r>
  <r>
    <d v="2018-04-06T00:00:00"/>
    <s v="陈鹏"/>
    <n v="2130"/>
    <n v="2140"/>
    <x v="4"/>
    <x v="11"/>
    <x v="1"/>
    <x v="4"/>
    <s v="WW0017939"/>
    <s v="0076944"/>
    <s v="武汉威伟机械"/>
    <s v="鄂AFX299"/>
    <s v="鄂AFX299"/>
    <s v="马广楠"/>
    <s v="9.6米"/>
    <n v="1"/>
    <n v="0"/>
    <n v="1"/>
  </r>
  <r>
    <d v="2018-04-06T00:00:00"/>
    <s v="陈鹏"/>
    <n v="2020"/>
    <n v="2030"/>
    <x v="4"/>
    <x v="11"/>
    <x v="1"/>
    <x v="4"/>
    <s v="WW0017938"/>
    <s v="0076943"/>
    <s v="武汉威伟机械"/>
    <s v="鄂AFX299"/>
    <s v="鄂AFX299"/>
    <s v="马广楠"/>
    <s v="9.6米"/>
    <n v="1"/>
    <n v="0"/>
    <n v="1"/>
  </r>
  <r>
    <d v="2018-04-06T00:00:00"/>
    <s v="陈鹏"/>
    <n v="1630"/>
    <n v="1640"/>
    <x v="4"/>
    <x v="11"/>
    <x v="1"/>
    <x v="4"/>
    <s v="WW0017935"/>
    <s v="0076942"/>
    <s v="武汉威伟机械"/>
    <s v="鄂AFX299"/>
    <s v="鄂AFX299"/>
    <s v="马广楠"/>
    <s v="9.6米"/>
    <n v="1"/>
    <n v="0"/>
    <n v="1"/>
  </r>
  <r>
    <d v="2018-04-06T00:00:00"/>
    <s v="陈鹏"/>
    <n v="1530"/>
    <n v="1540"/>
    <x v="4"/>
    <x v="11"/>
    <x v="1"/>
    <x v="4"/>
    <s v="WW0017552"/>
    <s v="0076941"/>
    <s v="武汉威伟机械"/>
    <s v="鄂AFX299"/>
    <s v="鄂AFX299"/>
    <s v="马广楠"/>
    <s v="9.6米"/>
    <n v="1"/>
    <n v="0"/>
    <n v="1"/>
  </r>
  <r>
    <d v="2018-04-06T00:00:00"/>
    <s v="陈鹏"/>
    <n v="1420"/>
    <n v="1430"/>
    <x v="4"/>
    <x v="11"/>
    <x v="1"/>
    <x v="4"/>
    <s v="WW0017551"/>
    <s v="0076940"/>
    <s v="武汉威伟机械"/>
    <s v="鄂AFX299"/>
    <s v="鄂AFX299"/>
    <s v="马广楠"/>
    <s v="9.6米"/>
    <n v="1"/>
    <n v="0"/>
    <n v="1"/>
  </r>
  <r>
    <d v="2018-04-06T00:00:00"/>
    <s v="陈鹏"/>
    <n v="1135"/>
    <n v="1145"/>
    <x v="4"/>
    <x v="11"/>
    <x v="1"/>
    <x v="4"/>
    <s v="WW0017550"/>
    <s v="0076939"/>
    <s v="武汉威伟机械"/>
    <s v="鄂AFX299"/>
    <s v="鄂AFX299"/>
    <s v="马广楠"/>
    <s v="9.6米"/>
    <n v="1"/>
    <n v="0"/>
    <n v="1"/>
  </r>
  <r>
    <d v="2018-04-06T00:00:00"/>
    <s v="陈鹏"/>
    <n v="1030"/>
    <n v="1040"/>
    <x v="4"/>
    <x v="11"/>
    <x v="1"/>
    <x v="4"/>
    <s v="WW0017549"/>
    <s v="0076938"/>
    <s v="武汉威伟机械"/>
    <s v="鄂AFX299"/>
    <s v="鄂AFX299"/>
    <s v="马广楠"/>
    <s v="9.6米"/>
    <n v="1"/>
    <n v="0"/>
    <n v="1"/>
  </r>
  <r>
    <d v="2018-04-06T00:00:00"/>
    <s v="陈鹏"/>
    <n v="2320"/>
    <n v="2330"/>
    <x v="4"/>
    <x v="11"/>
    <x v="1"/>
    <x v="4"/>
    <s v="WW0017548"/>
    <s v="0076945"/>
    <s v="武汉威伟机械"/>
    <s v="鄂AFX299"/>
    <s v="鄂AFX299"/>
    <s v="马广楠"/>
    <s v="9.6米"/>
    <n v="1"/>
    <n v="0"/>
    <n v="1"/>
  </r>
  <r>
    <d v="2018-04-06T00:00:00"/>
    <s v="涂爱武"/>
    <n v="2235"/>
    <n v="2249"/>
    <x v="2"/>
    <x v="10"/>
    <x v="1"/>
    <x v="4"/>
    <s v="WW0019037"/>
    <s v="0085790"/>
    <s v="武汉威伟机械"/>
    <s v="鄂AMT870"/>
    <s v="鄂AMT870"/>
    <s v="周华安"/>
    <s v="9.6米"/>
    <n v="14"/>
    <n v="0"/>
    <n v="14"/>
  </r>
  <r>
    <d v="2018-04-06T00:00:00"/>
    <s v="涂爱武"/>
    <n v="1930"/>
    <n v="1940"/>
    <x v="2"/>
    <x v="10"/>
    <x v="1"/>
    <x v="4"/>
    <s v="WW0019038"/>
    <s v="0085791"/>
    <s v="武汉威伟机械"/>
    <s v="鄂AMT870"/>
    <s v="鄂AMT870"/>
    <s v="周华安"/>
    <s v="9.6米"/>
    <n v="14"/>
    <n v="0"/>
    <n v="14"/>
  </r>
  <r>
    <d v="2018-04-06T00:00:00"/>
    <s v="邱芳祥"/>
    <n v="1521"/>
    <n v="1531"/>
    <x v="2"/>
    <x v="10"/>
    <x v="1"/>
    <x v="4"/>
    <s v="WW0019039"/>
    <s v="0085775"/>
    <s v="武汉威伟机械"/>
    <s v="鄂AMT870"/>
    <s v="鄂AMT870"/>
    <s v="周华安"/>
    <s v="9.6米"/>
    <n v="14"/>
    <n v="0"/>
    <n v="14"/>
  </r>
  <r>
    <d v="2018-04-06T00:00:00"/>
    <s v="邱芳祥"/>
    <n v="1123"/>
    <n v="1133"/>
    <x v="2"/>
    <x v="10"/>
    <x v="1"/>
    <x v="4"/>
    <s v="WW0019040"/>
    <s v="0085774"/>
    <s v="武汉威伟机械"/>
    <s v="鄂AMT870"/>
    <s v="鄂AMT870"/>
    <s v="周华安"/>
    <s v="9.6米"/>
    <n v="6"/>
    <n v="0"/>
    <n v="6"/>
  </r>
  <r>
    <d v="2018-04-06T00:00:00"/>
    <s v="邱芳祥"/>
    <n v="1030"/>
    <n v="1040"/>
    <x v="2"/>
    <x v="10"/>
    <x v="1"/>
    <x v="4"/>
    <s v="WW0019041"/>
    <s v="0085725"/>
    <s v="武汉威伟机械"/>
    <s v="鄂AMT870"/>
    <s v="鄂AMT870"/>
    <s v="周华安"/>
    <s v="9.6米"/>
    <n v="14"/>
    <n v="0"/>
    <n v="14"/>
  </r>
  <r>
    <d v="2018-04-07T00:00:00"/>
    <s v="王燕"/>
    <n v="1540"/>
    <n v="1728"/>
    <x v="1"/>
    <x v="12"/>
    <x v="0"/>
    <x v="4"/>
    <s v="WW0017859"/>
    <s v="0029794"/>
    <s v="武汉威伟机械"/>
    <s v="鄂AZV373"/>
    <s v="鄂AZV373"/>
    <s v="宋辉"/>
    <s v="9.6米"/>
    <n v="14"/>
    <n v="0"/>
    <n v="14"/>
  </r>
  <r>
    <d v="2018-04-07T00:00:00"/>
    <s v="王燕"/>
    <n v="1400"/>
    <n v="1526"/>
    <x v="1"/>
    <x v="12"/>
    <x v="0"/>
    <x v="4"/>
    <s v="WW0016179"/>
    <s v="0024221"/>
    <s v="武汉威伟机械"/>
    <s v="鄂AQQ353"/>
    <s v="鄂AQQ353"/>
    <s v="丁鹏"/>
    <s v="9.6米"/>
    <n v="14"/>
    <n v="0"/>
    <n v="14"/>
  </r>
  <r>
    <d v="2018-04-07T00:00:00"/>
    <s v="王成"/>
    <n v="1840"/>
    <n v="2040"/>
    <x v="0"/>
    <x v="6"/>
    <x v="0"/>
    <x v="3"/>
    <s v="WW0015571"/>
    <s v="0029892"/>
    <s v="武汉威伟机械"/>
    <s v="鄂ALU151"/>
    <s v="鄂ALU151"/>
    <s v="李明华"/>
    <s v="9.6米"/>
    <n v="14"/>
    <n v="0"/>
    <n v="14"/>
  </r>
  <r>
    <d v="2018-04-07T00:00:00"/>
    <s v="王成"/>
    <n v="1930"/>
    <n v="2115"/>
    <x v="0"/>
    <x v="6"/>
    <x v="0"/>
    <x v="3"/>
    <s v="WW0018058"/>
    <s v="0029894"/>
    <s v="武汉威伟机械"/>
    <s v="鄂AAW309"/>
    <s v="鄂AAW309"/>
    <s v="姚东明"/>
    <s v="9.6米"/>
    <n v="7"/>
    <n v="0"/>
    <n v="7"/>
  </r>
  <r>
    <d v="2018-04-07T00:00:00"/>
    <s v="王燕"/>
    <n v="1850"/>
    <n v="2040"/>
    <x v="1"/>
    <x v="12"/>
    <x v="0"/>
    <x v="3"/>
    <s v="WW0019831"/>
    <s v="0029795"/>
    <s v="武汉威伟机械"/>
    <s v="鄂ABY256"/>
    <s v="鄂ABY256"/>
    <s v="洪家国"/>
    <s v="9.6米"/>
    <n v="14"/>
    <n v="0"/>
    <n v="14"/>
  </r>
  <r>
    <d v="2018-04-07T00:00:00"/>
    <s v="周宏桂"/>
    <n v="1945"/>
    <n v="2028"/>
    <x v="6"/>
    <x v="13"/>
    <x v="0"/>
    <x v="3"/>
    <s v="WW0019635"/>
    <s v="0085699"/>
    <s v="武汉威伟机械"/>
    <s v="鄂AZR992"/>
    <s v="鄂AZR992"/>
    <s v="潘涛"/>
    <s v="9.6米"/>
    <n v="14"/>
    <n v="0"/>
    <n v="14"/>
  </r>
  <r>
    <d v="2018-04-07T00:00:00"/>
    <s v="曹才锋"/>
    <n v="1322"/>
    <n v="1338"/>
    <x v="6"/>
    <x v="13"/>
    <x v="0"/>
    <x v="3"/>
    <s v="WW0019634"/>
    <s v="0085708"/>
    <s v="武汉威伟机械"/>
    <s v="鄂AZR992"/>
    <s v="鄂AZR992"/>
    <s v="潘涛"/>
    <s v="9.6米"/>
    <n v="9"/>
    <n v="0"/>
    <n v="9"/>
  </r>
  <r>
    <d v="2018-04-07T00:00:00"/>
    <s v="周宏桂"/>
    <n v="2152"/>
    <n v="2202"/>
    <x v="6"/>
    <x v="13"/>
    <x v="0"/>
    <x v="3"/>
    <s v="WW0016580"/>
    <s v="0076499"/>
    <s v="武汉威伟机械"/>
    <s v="鄂AZV377"/>
    <s v="鄂AZV377"/>
    <s v="代永华"/>
    <s v="9.6米"/>
    <n v="11"/>
    <n v="0"/>
    <n v="11"/>
  </r>
  <r>
    <d v="2018-04-07T00:00:00"/>
    <s v="涂爱武"/>
    <n v="1910"/>
    <n v="1920"/>
    <x v="2"/>
    <x v="14"/>
    <x v="1"/>
    <x v="4"/>
    <s v="WW0017942"/>
    <s v="0076514"/>
    <s v="武汉威伟机械"/>
    <s v="鄂AMT870"/>
    <s v="鄂AMT870"/>
    <s v="周华安"/>
    <s v="9.6米"/>
    <n v="14"/>
    <n v="0"/>
    <n v="14"/>
  </r>
  <r>
    <d v="2018-04-07T00:00:00"/>
    <s v="涂爱武"/>
    <n v="1645"/>
    <n v="1655"/>
    <x v="2"/>
    <x v="14"/>
    <x v="1"/>
    <x v="4"/>
    <s v="WW0017941"/>
    <s v="0076513"/>
    <s v="武汉威伟机械"/>
    <s v="鄂AMT870"/>
    <s v="鄂AMT870"/>
    <s v="周华安"/>
    <s v="9.6米"/>
    <n v="14"/>
    <n v="0"/>
    <n v="14"/>
  </r>
  <r>
    <d v="2018-04-07T00:00:00"/>
    <s v="杜传英"/>
    <n v="1145"/>
    <n v="1155"/>
    <x v="2"/>
    <x v="14"/>
    <x v="1"/>
    <x v="4"/>
    <s v="WW0017940"/>
    <s v="0085781"/>
    <s v="武汉威伟机械"/>
    <s v="鄂AMT870"/>
    <s v="鄂AMT870"/>
    <s v="周华安"/>
    <s v="9.6米"/>
    <n v="5"/>
    <n v="0"/>
    <n v="5"/>
  </r>
  <r>
    <d v="2018-04-07T00:00:00"/>
    <s v="杜传英"/>
    <n v="1040"/>
    <n v="1050"/>
    <x v="2"/>
    <x v="14"/>
    <x v="1"/>
    <x v="4"/>
    <s v="WW0017939"/>
    <s v="0085779"/>
    <s v="武汉威伟机械"/>
    <s v="鄂AMT870"/>
    <s v="鄂AMT870"/>
    <s v="周华安"/>
    <s v="9.6米"/>
    <n v="14"/>
    <n v="0"/>
    <n v="14"/>
  </r>
  <r>
    <d v="2018-04-07T00:00:00"/>
    <s v="杜传英"/>
    <n v="930"/>
    <n v="940"/>
    <x v="2"/>
    <x v="14"/>
    <x v="1"/>
    <x v="4"/>
    <s v="WW0017938"/>
    <s v="0085789"/>
    <s v="武汉威伟机械"/>
    <s v="鄂AMT870"/>
    <s v="鄂AMT870"/>
    <s v="周华安"/>
    <s v="9.6米"/>
    <n v="14"/>
    <n v="0"/>
    <n v="14"/>
  </r>
  <r>
    <d v="2018-04-07T00:00:00"/>
    <s v="涂爱武"/>
    <n v="30"/>
    <n v="40"/>
    <x v="2"/>
    <x v="14"/>
    <x v="1"/>
    <x v="4"/>
    <s v="WW0017935"/>
    <s v="0085777"/>
    <s v="武汉威伟机械"/>
    <s v="鄂AMT870"/>
    <s v="鄂AMT870"/>
    <s v="周华安"/>
    <s v="9.6米"/>
    <n v="14"/>
    <n v="0"/>
    <n v="14"/>
  </r>
  <r>
    <d v="2018-04-07T00:00:00"/>
    <s v="涂爱武"/>
    <n v="215"/>
    <n v="2225"/>
    <x v="2"/>
    <x v="14"/>
    <x v="1"/>
    <x v="4"/>
    <s v="WW0017552"/>
    <s v="0076487"/>
    <s v="武汉威伟机械"/>
    <s v="鄂AF1588"/>
    <s v="鄂AF1588"/>
    <s v="陈和敏"/>
    <s v="9.6米"/>
    <n v="14"/>
    <n v="0"/>
    <n v="14"/>
  </r>
  <r>
    <d v="2018-04-07T00:00:00"/>
    <s v="涂爱武"/>
    <n v="2025"/>
    <n v="2035"/>
    <x v="2"/>
    <x v="14"/>
    <x v="1"/>
    <x v="4"/>
    <s v="WW0017551"/>
    <s v="0076486"/>
    <s v="武汉威伟机械"/>
    <s v="鄂AF1588"/>
    <s v="鄂AF1588"/>
    <s v="陈和敏"/>
    <s v="9.6米"/>
    <n v="14"/>
    <n v="0"/>
    <n v="14"/>
  </r>
  <r>
    <d v="2018-04-07T00:00:00"/>
    <s v="涂爱武"/>
    <n v="1600"/>
    <n v="1610"/>
    <x v="2"/>
    <x v="14"/>
    <x v="1"/>
    <x v="4"/>
    <s v="WW0017550"/>
    <s v="0085834"/>
    <s v="武汉威伟机械"/>
    <s v="鄂AF1588"/>
    <s v="鄂AF1588"/>
    <s v="陈和敏"/>
    <s v="9.6米"/>
    <n v="14"/>
    <n v="0"/>
    <n v="14"/>
  </r>
  <r>
    <d v="2018-04-07T00:00:00"/>
    <s v="杜传英"/>
    <n v="1132"/>
    <n v="1142"/>
    <x v="2"/>
    <x v="14"/>
    <x v="1"/>
    <x v="4"/>
    <s v="WW0017549"/>
    <s v="0085835"/>
    <s v="武汉威伟机械"/>
    <s v="鄂AF1588"/>
    <s v="鄂AF1588"/>
    <s v="陈和敏"/>
    <s v="9.6米"/>
    <n v="14"/>
    <n v="0"/>
    <n v="14"/>
  </r>
  <r>
    <d v="2018-04-07T00:00:00"/>
    <s v="杜传英"/>
    <n v="1005"/>
    <n v="1015"/>
    <x v="2"/>
    <x v="14"/>
    <x v="1"/>
    <x v="4"/>
    <s v="WW0017548"/>
    <s v="0085836"/>
    <s v="武汉威伟机械"/>
    <s v="鄂AF1588"/>
    <s v="鄂AF1588"/>
    <s v="陈和敏"/>
    <s v="9.6米"/>
    <n v="14"/>
    <n v="0"/>
    <n v="14"/>
  </r>
  <r>
    <d v="2018-04-07T00:00:00"/>
    <s v="陈鹏"/>
    <n v="1130"/>
    <n v="1140"/>
    <x v="4"/>
    <x v="11"/>
    <x v="1"/>
    <x v="4"/>
    <s v="WW0019037"/>
    <s v="0076946"/>
    <s v="武汉威伟机械"/>
    <s v="鄂AFX299"/>
    <s v="鄂AFX299"/>
    <s v="马广楠"/>
    <s v="9.6米"/>
    <n v="1"/>
    <n v="0"/>
    <n v="1"/>
  </r>
  <r>
    <d v="2018-04-07T00:00:00"/>
    <s v="陈鹏"/>
    <n v="1510"/>
    <n v="1520"/>
    <x v="4"/>
    <x v="11"/>
    <x v="1"/>
    <x v="4"/>
    <s v="WW0019038"/>
    <s v="0076947"/>
    <s v="武汉威伟机械"/>
    <s v="鄂AFX299"/>
    <s v="鄂AFX299"/>
    <s v="马广楠"/>
    <s v="9.6米"/>
    <n v="1"/>
    <n v="0"/>
    <n v="1"/>
  </r>
  <r>
    <d v="2018-04-07T00:00:00"/>
    <s v="陈鹏"/>
    <n v="1630"/>
    <n v="1640"/>
    <x v="4"/>
    <x v="11"/>
    <x v="1"/>
    <x v="4"/>
    <s v="WW0019039"/>
    <s v="0076948"/>
    <s v="武汉威伟机械"/>
    <s v="鄂AFX299"/>
    <s v="鄂AFX299"/>
    <s v="马广楠"/>
    <s v="9.6米"/>
    <n v="1"/>
    <n v="0"/>
    <n v="1"/>
  </r>
  <r>
    <d v="2018-04-07T00:00:00"/>
    <s v="陈鹏"/>
    <n v="2111"/>
    <n v="2121"/>
    <x v="4"/>
    <x v="11"/>
    <x v="1"/>
    <x v="4"/>
    <s v="WW0019040"/>
    <s v="0076949"/>
    <s v="武汉威伟机械"/>
    <s v="鄂AFX299"/>
    <s v="鄂AFX299"/>
    <s v="马广楠"/>
    <s v="9.6米"/>
    <n v="1"/>
    <n v="0"/>
    <n v="1"/>
  </r>
  <r>
    <d v="2018-04-07T00:00:00"/>
    <s v="陈鹏"/>
    <n v="1110"/>
    <n v="1120"/>
    <x v="4"/>
    <x v="11"/>
    <x v="1"/>
    <x v="4"/>
    <s v="WW0019041"/>
    <s v="0076950"/>
    <s v="武汉威伟机械"/>
    <s v="鄂AFX299"/>
    <s v="鄂AFX299"/>
    <s v="马广楠"/>
    <s v="9.6米"/>
    <n v="1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3" minRefreshableVersion="3" useAutoFormatting="1" itemPrintTitles="1" createdVersion="6" indent="0" outline="1" outlineData="1" multipleFieldFilters="0" chartFormat="1">
  <location ref="A1:I5" firstHeaderRow="1" firstDataRow="2" firstDataCol="1"/>
  <pivotFields count="18">
    <pivotField numFmtId="14" showAll="0"/>
    <pivotField showAll="0"/>
    <pivotField showAll="0"/>
    <pivotField showAll="0"/>
    <pivotField axis="axisCol" showAll="0">
      <items count="8">
        <item x="0"/>
        <item x="2"/>
        <item x="1"/>
        <item x="4"/>
        <item x="3"/>
        <item x="5"/>
        <item x="6"/>
        <item t="default"/>
      </items>
    </pivotField>
    <pivotField showAll="0">
      <items count="16">
        <item x="5"/>
        <item x="7"/>
        <item x="3"/>
        <item x="0"/>
        <item x="6"/>
        <item x="1"/>
        <item x="2"/>
        <item x="4"/>
        <item x="10"/>
        <item x="12"/>
        <item x="8"/>
        <item x="14"/>
        <item x="11"/>
        <item x="9"/>
        <item x="13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计数项:司机" fld="12" subtotal="count" baseField="0" baseItem="0"/>
  </dataFields>
  <chartFormats count="7"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109"/>
  <sheetViews>
    <sheetView topLeftCell="G1" workbookViewId="0">
      <selection activeCell="L17" sqref="L17"/>
    </sheetView>
  </sheetViews>
  <sheetFormatPr defaultRowHeight="15"/>
  <cols>
    <col min="1" max="1" width="13.25" style="3" bestFit="1" customWidth="1"/>
    <col min="2" max="2" width="8.875" style="3" bestFit="1" customWidth="1"/>
    <col min="3" max="3" width="11.375" style="3" bestFit="1" customWidth="1"/>
    <col min="4" max="4" width="15" style="3" bestFit="1" customWidth="1"/>
    <col min="5" max="5" width="16.625" style="3" bestFit="1" customWidth="1"/>
    <col min="6" max="6" width="18" style="3" bestFit="1" customWidth="1"/>
    <col min="7" max="7" width="16.625" style="3" bestFit="1" customWidth="1"/>
    <col min="8" max="8" width="11.375" style="3" bestFit="1" customWidth="1"/>
    <col min="9" max="10" width="14" style="3" bestFit="1" customWidth="1"/>
    <col min="11" max="11" width="16.625" style="3" bestFit="1" customWidth="1"/>
    <col min="12" max="12" width="14.5" style="30" bestFit="1" customWidth="1"/>
    <col min="13" max="13" width="8.875" style="3" bestFit="1" customWidth="1"/>
    <col min="14" max="14" width="7.875" style="3" bestFit="1" customWidth="1"/>
    <col min="15" max="16" width="19.25" style="3" bestFit="1" customWidth="1"/>
    <col min="17" max="17" width="6.5" style="3" bestFit="1" customWidth="1"/>
    <col min="18" max="18" width="11" style="3" customWidth="1"/>
    <col min="19" max="16384" width="9" style="3"/>
  </cols>
  <sheetData>
    <row r="1" spans="1:60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2" t="s">
        <v>9</v>
      </c>
      <c r="K1" s="21" t="s">
        <v>10</v>
      </c>
      <c r="L1" s="22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4" t="s">
        <v>17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</row>
    <row r="2" spans="1:60" s="17" customFormat="1" ht="18.75">
      <c r="A2" s="8">
        <v>43191</v>
      </c>
      <c r="B2" s="9" t="s">
        <v>28</v>
      </c>
      <c r="C2" s="18">
        <v>0.75138888888888899</v>
      </c>
      <c r="D2" s="18">
        <v>0.82986111111111116</v>
      </c>
      <c r="E2" s="10" t="s">
        <v>29</v>
      </c>
      <c r="F2" s="10" t="s">
        <v>30</v>
      </c>
      <c r="G2" s="11" t="s">
        <v>31</v>
      </c>
      <c r="H2" s="11" t="s">
        <v>32</v>
      </c>
      <c r="I2" s="12" t="s">
        <v>68</v>
      </c>
      <c r="J2" s="19" t="s">
        <v>33</v>
      </c>
      <c r="K2" s="7" t="s">
        <v>18</v>
      </c>
      <c r="L2" s="20" t="s">
        <v>178</v>
      </c>
      <c r="M2" s="16" t="s">
        <v>35</v>
      </c>
      <c r="N2" s="6" t="s">
        <v>19</v>
      </c>
      <c r="O2" s="14">
        <v>14</v>
      </c>
      <c r="P2" s="14">
        <v>0</v>
      </c>
      <c r="Q2" s="14">
        <f>SUM(O2:P2)</f>
        <v>14</v>
      </c>
      <c r="R2" s="7" t="str">
        <f>IF(A2&lt;&gt;"","分拣摆渡","----")</f>
        <v>分拣摆渡</v>
      </c>
    </row>
    <row r="3" spans="1:60" s="17" customFormat="1" ht="18.75">
      <c r="A3" s="8">
        <v>43191</v>
      </c>
      <c r="B3" s="9" t="s">
        <v>36</v>
      </c>
      <c r="C3" s="18">
        <v>0.68055555555555547</v>
      </c>
      <c r="D3" s="18">
        <v>0.7583333333333333</v>
      </c>
      <c r="E3" s="11" t="s">
        <v>37</v>
      </c>
      <c r="F3" s="11" t="s">
        <v>38</v>
      </c>
      <c r="G3" s="11" t="s">
        <v>31</v>
      </c>
      <c r="H3" s="11" t="s">
        <v>32</v>
      </c>
      <c r="I3" s="12" t="s">
        <v>69</v>
      </c>
      <c r="J3" s="19" t="s">
        <v>39</v>
      </c>
      <c r="K3" s="7" t="s">
        <v>18</v>
      </c>
      <c r="L3" s="20" t="s">
        <v>174</v>
      </c>
      <c r="M3" s="16" t="s">
        <v>41</v>
      </c>
      <c r="N3" s="6" t="s">
        <v>19</v>
      </c>
      <c r="O3" s="14">
        <v>14</v>
      </c>
      <c r="P3" s="14">
        <v>0</v>
      </c>
      <c r="Q3" s="14">
        <f t="shared" ref="Q3:Q11" si="0">SUM(O3:P3)</f>
        <v>14</v>
      </c>
      <c r="R3" s="7" t="str">
        <f t="shared" ref="R3:R67" si="1">IF(A3&lt;&gt;"","分拣摆渡","----")</f>
        <v>分拣摆渡</v>
      </c>
    </row>
    <row r="4" spans="1:60" s="17" customFormat="1" ht="18.75">
      <c r="A4" s="8">
        <v>43191</v>
      </c>
      <c r="B4" s="9" t="s">
        <v>45</v>
      </c>
      <c r="C4" s="18">
        <v>0.49305555555555558</v>
      </c>
      <c r="D4" s="18">
        <v>0.57500000000000007</v>
      </c>
      <c r="E4" s="11" t="s">
        <v>37</v>
      </c>
      <c r="F4" s="11" t="s">
        <v>38</v>
      </c>
      <c r="G4" s="11" t="s">
        <v>31</v>
      </c>
      <c r="H4" s="11" t="s">
        <v>32</v>
      </c>
      <c r="I4" s="12" t="s">
        <v>70</v>
      </c>
      <c r="J4" s="19" t="s">
        <v>46</v>
      </c>
      <c r="K4" s="7" t="s">
        <v>18</v>
      </c>
      <c r="L4" s="20" t="s">
        <v>1071</v>
      </c>
      <c r="M4" s="16" t="s">
        <v>48</v>
      </c>
      <c r="N4" s="6" t="s">
        <v>19</v>
      </c>
      <c r="O4" s="14">
        <v>14</v>
      </c>
      <c r="P4" s="14">
        <v>0</v>
      </c>
      <c r="Q4" s="14">
        <f t="shared" si="0"/>
        <v>14</v>
      </c>
      <c r="R4" s="7" t="str">
        <f t="shared" si="1"/>
        <v>分拣摆渡</v>
      </c>
    </row>
    <row r="5" spans="1:60" s="17" customFormat="1" ht="18.75">
      <c r="A5" s="8">
        <v>43191</v>
      </c>
      <c r="B5" s="9" t="s">
        <v>25</v>
      </c>
      <c r="C5" s="18">
        <v>0.62152777777777779</v>
      </c>
      <c r="D5" s="18">
        <v>0.70000000000000007</v>
      </c>
      <c r="E5" s="11" t="s">
        <v>26</v>
      </c>
      <c r="F5" s="11" t="s">
        <v>27</v>
      </c>
      <c r="G5" s="11" t="s">
        <v>31</v>
      </c>
      <c r="H5" s="11" t="s">
        <v>32</v>
      </c>
      <c r="I5" s="12" t="s">
        <v>49</v>
      </c>
      <c r="J5" s="19" t="s">
        <v>42</v>
      </c>
      <c r="K5" s="7" t="s">
        <v>18</v>
      </c>
      <c r="L5" s="20" t="s">
        <v>180</v>
      </c>
      <c r="M5" s="16" t="s">
        <v>44</v>
      </c>
      <c r="N5" s="6" t="s">
        <v>19</v>
      </c>
      <c r="O5" s="14">
        <v>14</v>
      </c>
      <c r="P5" s="14">
        <v>0</v>
      </c>
      <c r="Q5" s="14">
        <f t="shared" si="0"/>
        <v>14</v>
      </c>
      <c r="R5" s="7" t="str">
        <f t="shared" si="1"/>
        <v>分拣摆渡</v>
      </c>
    </row>
    <row r="6" spans="1:60" s="17" customFormat="1" ht="18.75">
      <c r="A6" s="8">
        <v>43191</v>
      </c>
      <c r="B6" s="9" t="s">
        <v>25</v>
      </c>
      <c r="C6" s="18">
        <v>0.62430555555555556</v>
      </c>
      <c r="D6" s="18">
        <v>0.69444444444444453</v>
      </c>
      <c r="E6" s="11" t="s">
        <v>26</v>
      </c>
      <c r="F6" s="11" t="s">
        <v>27</v>
      </c>
      <c r="G6" s="11" t="s">
        <v>31</v>
      </c>
      <c r="H6" s="11" t="s">
        <v>32</v>
      </c>
      <c r="I6" s="12" t="s">
        <v>145</v>
      </c>
      <c r="J6" s="19" t="s">
        <v>146</v>
      </c>
      <c r="K6" s="7" t="s">
        <v>18</v>
      </c>
      <c r="L6" s="20" t="s">
        <v>168</v>
      </c>
      <c r="M6" s="16" t="s">
        <v>51</v>
      </c>
      <c r="N6" s="6" t="s">
        <v>19</v>
      </c>
      <c r="O6" s="14">
        <v>14</v>
      </c>
      <c r="P6" s="14">
        <v>0</v>
      </c>
      <c r="Q6" s="14">
        <f t="shared" si="0"/>
        <v>14</v>
      </c>
      <c r="R6" s="7" t="str">
        <f t="shared" si="1"/>
        <v>分拣摆渡</v>
      </c>
    </row>
    <row r="7" spans="1:60" s="17" customFormat="1" ht="18.75">
      <c r="A7" s="8">
        <v>43191</v>
      </c>
      <c r="B7" s="9" t="s">
        <v>63</v>
      </c>
      <c r="C7" s="18">
        <v>0.81180555555555556</v>
      </c>
      <c r="D7" s="18">
        <v>0.88194444444444453</v>
      </c>
      <c r="E7" s="11" t="s">
        <v>37</v>
      </c>
      <c r="F7" s="11" t="s">
        <v>38</v>
      </c>
      <c r="G7" s="11" t="s">
        <v>31</v>
      </c>
      <c r="H7" s="11" t="s">
        <v>32</v>
      </c>
      <c r="I7" s="12" t="s">
        <v>67</v>
      </c>
      <c r="J7" s="19" t="s">
        <v>64</v>
      </c>
      <c r="K7" s="7" t="s">
        <v>18</v>
      </c>
      <c r="L7" s="20" t="s">
        <v>510</v>
      </c>
      <c r="M7" s="16" t="s">
        <v>66</v>
      </c>
      <c r="N7" s="6" t="s">
        <v>19</v>
      </c>
      <c r="O7" s="14">
        <v>14</v>
      </c>
      <c r="P7" s="14">
        <v>0</v>
      </c>
      <c r="Q7" s="14">
        <f>SUM(O7:P7)</f>
        <v>14</v>
      </c>
      <c r="R7" s="7" t="str">
        <f t="shared" si="1"/>
        <v>分拣摆渡</v>
      </c>
    </row>
    <row r="8" spans="1:60" s="17" customFormat="1" ht="18.75">
      <c r="A8" s="8">
        <v>43191</v>
      </c>
      <c r="B8" s="9" t="s">
        <v>71</v>
      </c>
      <c r="C8" s="25">
        <v>2112</v>
      </c>
      <c r="D8" s="25">
        <v>2122</v>
      </c>
      <c r="E8" s="11" t="s">
        <v>72</v>
      </c>
      <c r="F8" s="11" t="s">
        <v>73</v>
      </c>
      <c r="G8" s="11" t="s">
        <v>74</v>
      </c>
      <c r="H8" s="11" t="s">
        <v>75</v>
      </c>
      <c r="I8" s="12" t="s">
        <v>76</v>
      </c>
      <c r="J8" s="19" t="s">
        <v>77</v>
      </c>
      <c r="K8" s="7" t="str">
        <f t="shared" ref="K8:K19" si="2">IF(A8&lt;&gt;"","武汉威伟机械","------")</f>
        <v>武汉威伟机械</v>
      </c>
      <c r="L8" s="20" t="s">
        <v>163</v>
      </c>
      <c r="M8" s="16" t="s">
        <v>79</v>
      </c>
      <c r="N8" s="7" t="str">
        <f>IF(L8&lt;&gt;"","9.6米","--")</f>
        <v>9.6米</v>
      </c>
      <c r="O8" s="14">
        <v>13</v>
      </c>
      <c r="P8" s="14">
        <v>0</v>
      </c>
      <c r="Q8" s="14">
        <f t="shared" si="0"/>
        <v>13</v>
      </c>
      <c r="R8" s="7" t="str">
        <f t="shared" si="1"/>
        <v>分拣摆渡</v>
      </c>
    </row>
    <row r="9" spans="1:60" s="17" customFormat="1" ht="18.75">
      <c r="A9" s="8">
        <v>43191</v>
      </c>
      <c r="B9" s="9" t="s">
        <v>89</v>
      </c>
      <c r="C9" s="25">
        <v>2112</v>
      </c>
      <c r="D9" s="25">
        <v>2122</v>
      </c>
      <c r="E9" s="11" t="s">
        <v>72</v>
      </c>
      <c r="F9" s="11" t="s">
        <v>73</v>
      </c>
      <c r="G9" s="11" t="s">
        <v>74</v>
      </c>
      <c r="H9" s="11" t="s">
        <v>75</v>
      </c>
      <c r="I9" s="12" t="s">
        <v>80</v>
      </c>
      <c r="J9" s="19" t="s">
        <v>81</v>
      </c>
      <c r="K9" s="7" t="str">
        <f t="shared" si="2"/>
        <v>武汉威伟机械</v>
      </c>
      <c r="L9" s="20" t="s">
        <v>163</v>
      </c>
      <c r="M9" s="16" t="s">
        <v>79</v>
      </c>
      <c r="N9" s="7" t="str">
        <f t="shared" ref="N9:N76" si="3">IF(L9&lt;&gt;"","9.6米","--")</f>
        <v>9.6米</v>
      </c>
      <c r="O9" s="14">
        <v>14</v>
      </c>
      <c r="P9" s="14">
        <v>0</v>
      </c>
      <c r="Q9" s="14">
        <f t="shared" si="0"/>
        <v>14</v>
      </c>
      <c r="R9" s="7" t="str">
        <f t="shared" si="1"/>
        <v>分拣摆渡</v>
      </c>
    </row>
    <row r="10" spans="1:60" s="17" customFormat="1" ht="18.75">
      <c r="A10" s="8">
        <v>43191</v>
      </c>
      <c r="B10" s="9" t="s">
        <v>89</v>
      </c>
      <c r="C10" s="25">
        <v>2112</v>
      </c>
      <c r="D10" s="25">
        <v>2122</v>
      </c>
      <c r="E10" s="11" t="s">
        <v>72</v>
      </c>
      <c r="F10" s="11" t="s">
        <v>73</v>
      </c>
      <c r="G10" s="11" t="s">
        <v>74</v>
      </c>
      <c r="H10" s="11" t="s">
        <v>75</v>
      </c>
      <c r="I10" s="12" t="s">
        <v>82</v>
      </c>
      <c r="J10" s="19" t="s">
        <v>84</v>
      </c>
      <c r="K10" s="7" t="str">
        <f t="shared" si="2"/>
        <v>武汉威伟机械</v>
      </c>
      <c r="L10" s="20" t="s">
        <v>163</v>
      </c>
      <c r="M10" s="16" t="s">
        <v>79</v>
      </c>
      <c r="N10" s="7" t="str">
        <f t="shared" si="3"/>
        <v>9.6米</v>
      </c>
      <c r="O10" s="14">
        <v>6</v>
      </c>
      <c r="P10" s="14">
        <v>0</v>
      </c>
      <c r="Q10" s="14">
        <f t="shared" si="0"/>
        <v>6</v>
      </c>
      <c r="R10" s="7" t="str">
        <f t="shared" si="1"/>
        <v>分拣摆渡</v>
      </c>
    </row>
    <row r="11" spans="1:60" s="17" customFormat="1" ht="18.75">
      <c r="A11" s="8">
        <v>43191</v>
      </c>
      <c r="B11" s="9" t="s">
        <v>89</v>
      </c>
      <c r="C11" s="25">
        <v>1151</v>
      </c>
      <c r="D11" s="25">
        <v>1201</v>
      </c>
      <c r="E11" s="11" t="s">
        <v>72</v>
      </c>
      <c r="F11" s="11" t="s">
        <v>73</v>
      </c>
      <c r="G11" s="11" t="s">
        <v>74</v>
      </c>
      <c r="H11" s="11" t="s">
        <v>75</v>
      </c>
      <c r="I11" s="12" t="s">
        <v>85</v>
      </c>
      <c r="J11" s="19" t="s">
        <v>86</v>
      </c>
      <c r="K11" s="7" t="str">
        <f t="shared" si="2"/>
        <v>武汉威伟机械</v>
      </c>
      <c r="L11" s="20" t="s">
        <v>163</v>
      </c>
      <c r="M11" s="16" t="s">
        <v>79</v>
      </c>
      <c r="N11" s="7" t="str">
        <f t="shared" si="3"/>
        <v>9.6米</v>
      </c>
      <c r="O11" s="14">
        <v>14</v>
      </c>
      <c r="P11" s="14">
        <v>0</v>
      </c>
      <c r="Q11" s="14">
        <f t="shared" si="0"/>
        <v>14</v>
      </c>
      <c r="R11" s="7" t="str">
        <f t="shared" si="1"/>
        <v>分拣摆渡</v>
      </c>
    </row>
    <row r="12" spans="1:60" s="17" customFormat="1" ht="18.75">
      <c r="A12" s="8">
        <v>43191</v>
      </c>
      <c r="B12" s="9" t="s">
        <v>89</v>
      </c>
      <c r="C12" s="25">
        <v>1006</v>
      </c>
      <c r="D12" s="25">
        <v>1016</v>
      </c>
      <c r="E12" s="11" t="s">
        <v>72</v>
      </c>
      <c r="F12" s="11" t="s">
        <v>73</v>
      </c>
      <c r="G12" s="11" t="s">
        <v>74</v>
      </c>
      <c r="H12" s="11" t="s">
        <v>75</v>
      </c>
      <c r="I12" s="12" t="s">
        <v>87</v>
      </c>
      <c r="J12" s="19" t="s">
        <v>88</v>
      </c>
      <c r="K12" s="7" t="str">
        <f t="shared" si="2"/>
        <v>武汉威伟机械</v>
      </c>
      <c r="L12" s="20" t="s">
        <v>163</v>
      </c>
      <c r="M12" s="16" t="s">
        <v>79</v>
      </c>
      <c r="N12" s="7" t="str">
        <f t="shared" ref="N12" si="4">IF(L12&lt;&gt;"","9.6米","--")</f>
        <v>9.6米</v>
      </c>
      <c r="O12" s="14">
        <v>14</v>
      </c>
      <c r="P12" s="14">
        <v>0</v>
      </c>
      <c r="Q12" s="14">
        <f t="shared" ref="Q12" si="5">SUM(O12:P12)</f>
        <v>14</v>
      </c>
      <c r="R12" s="7" t="str">
        <f t="shared" ref="R12" si="6">IF(A12&lt;&gt;"","分拣摆渡","----")</f>
        <v>分拣摆渡</v>
      </c>
    </row>
    <row r="13" spans="1:60" s="17" customFormat="1" ht="18.75">
      <c r="A13" s="8">
        <v>43191</v>
      </c>
      <c r="B13" s="9" t="s">
        <v>89</v>
      </c>
      <c r="C13" s="25">
        <v>50</v>
      </c>
      <c r="D13" s="25">
        <v>100</v>
      </c>
      <c r="E13" s="11" t="s">
        <v>72</v>
      </c>
      <c r="F13" s="11" t="s">
        <v>73</v>
      </c>
      <c r="G13" s="11" t="s">
        <v>74</v>
      </c>
      <c r="H13" s="11" t="s">
        <v>75</v>
      </c>
      <c r="I13" s="12" t="s">
        <v>90</v>
      </c>
      <c r="J13" s="19" t="s">
        <v>91</v>
      </c>
      <c r="K13" s="7" t="str">
        <f t="shared" si="2"/>
        <v>武汉威伟机械</v>
      </c>
      <c r="L13" s="20" t="s">
        <v>163</v>
      </c>
      <c r="M13" s="16" t="s">
        <v>79</v>
      </c>
      <c r="N13" s="7" t="str">
        <f t="shared" ref="N13" si="7">IF(L13&lt;&gt;"","9.6米","--")</f>
        <v>9.6米</v>
      </c>
      <c r="O13" s="14">
        <v>9</v>
      </c>
      <c r="P13" s="14">
        <v>0</v>
      </c>
      <c r="Q13" s="14">
        <f t="shared" ref="Q13" si="8">SUM(O13:P13)</f>
        <v>9</v>
      </c>
      <c r="R13" s="7" t="str">
        <f t="shared" ref="R13" si="9">IF(A13&lt;&gt;"","分拣摆渡","----")</f>
        <v>分拣摆渡</v>
      </c>
    </row>
    <row r="14" spans="1:60" s="17" customFormat="1" ht="18.75">
      <c r="A14" s="8">
        <v>43191</v>
      </c>
      <c r="B14" s="9" t="s">
        <v>71</v>
      </c>
      <c r="C14" s="25">
        <v>2325</v>
      </c>
      <c r="D14" s="25">
        <v>2335</v>
      </c>
      <c r="E14" s="11" t="s">
        <v>72</v>
      </c>
      <c r="F14" s="11" t="s">
        <v>73</v>
      </c>
      <c r="G14" s="11" t="s">
        <v>74</v>
      </c>
      <c r="H14" s="11" t="s">
        <v>75</v>
      </c>
      <c r="I14" s="12" t="s">
        <v>92</v>
      </c>
      <c r="J14" s="19" t="s">
        <v>93</v>
      </c>
      <c r="K14" s="7" t="str">
        <f t="shared" si="2"/>
        <v>武汉威伟机械</v>
      </c>
      <c r="L14" s="20" t="s">
        <v>162</v>
      </c>
      <c r="M14" s="16" t="s">
        <v>117</v>
      </c>
      <c r="N14" s="7" t="str">
        <f t="shared" ref="N14" si="10">IF(L14&lt;&gt;"","9.6米","--")</f>
        <v>9.6米</v>
      </c>
      <c r="O14" s="14">
        <v>14</v>
      </c>
      <c r="P14" s="14">
        <v>0</v>
      </c>
      <c r="Q14" s="14">
        <f t="shared" ref="Q14" si="11">SUM(O14:P14)</f>
        <v>14</v>
      </c>
      <c r="R14" s="7" t="str">
        <f t="shared" ref="R14" si="12">IF(A14&lt;&gt;"","分拣摆渡","----")</f>
        <v>分拣摆渡</v>
      </c>
    </row>
    <row r="15" spans="1:60" s="17" customFormat="1" ht="18.75">
      <c r="A15" s="8">
        <v>43191</v>
      </c>
      <c r="B15" s="9" t="s">
        <v>71</v>
      </c>
      <c r="C15" s="25">
        <v>2025</v>
      </c>
      <c r="D15" s="25">
        <v>2035</v>
      </c>
      <c r="E15" s="11" t="s">
        <v>72</v>
      </c>
      <c r="F15" s="11" t="s">
        <v>73</v>
      </c>
      <c r="G15" s="11" t="s">
        <v>74</v>
      </c>
      <c r="H15" s="11" t="s">
        <v>75</v>
      </c>
      <c r="I15" s="12" t="s">
        <v>95</v>
      </c>
      <c r="J15" s="19" t="s">
        <v>96</v>
      </c>
      <c r="K15" s="7" t="str">
        <f t="shared" si="2"/>
        <v>武汉威伟机械</v>
      </c>
      <c r="L15" s="20" t="s">
        <v>162</v>
      </c>
      <c r="M15" s="16" t="s">
        <v>117</v>
      </c>
      <c r="N15" s="7" t="str">
        <f t="shared" ref="N15" si="13">IF(L15&lt;&gt;"","9.6米","--")</f>
        <v>9.6米</v>
      </c>
      <c r="O15" s="14">
        <v>14</v>
      </c>
      <c r="P15" s="14">
        <v>0</v>
      </c>
      <c r="Q15" s="14">
        <f t="shared" ref="Q15" si="14">SUM(O15:P15)</f>
        <v>14</v>
      </c>
      <c r="R15" s="7" t="str">
        <f t="shared" ref="R15" si="15">IF(A15&lt;&gt;"","分拣摆渡","----")</f>
        <v>分拣摆渡</v>
      </c>
    </row>
    <row r="16" spans="1:60" s="17" customFormat="1" ht="18.75">
      <c r="A16" s="8">
        <v>43191</v>
      </c>
      <c r="B16" s="9" t="s">
        <v>71</v>
      </c>
      <c r="C16" s="25">
        <v>1520</v>
      </c>
      <c r="D16" s="25">
        <v>1530</v>
      </c>
      <c r="E16" s="11" t="s">
        <v>72</v>
      </c>
      <c r="F16" s="11" t="s">
        <v>73</v>
      </c>
      <c r="G16" s="11" t="s">
        <v>74</v>
      </c>
      <c r="H16" s="11" t="s">
        <v>75</v>
      </c>
      <c r="I16" s="12" t="s">
        <v>97</v>
      </c>
      <c r="J16" s="19" t="s">
        <v>98</v>
      </c>
      <c r="K16" s="7" t="str">
        <f t="shared" si="2"/>
        <v>武汉威伟机械</v>
      </c>
      <c r="L16" s="20" t="s">
        <v>162</v>
      </c>
      <c r="M16" s="16" t="s">
        <v>117</v>
      </c>
      <c r="N16" s="7" t="str">
        <f t="shared" ref="N16" si="16">IF(L16&lt;&gt;"","9.6米","--")</f>
        <v>9.6米</v>
      </c>
      <c r="O16" s="14">
        <v>14</v>
      </c>
      <c r="P16" s="14">
        <v>0</v>
      </c>
      <c r="Q16" s="14">
        <f t="shared" ref="Q16" si="17">SUM(O16:P16)</f>
        <v>14</v>
      </c>
      <c r="R16" s="7" t="str">
        <f t="shared" ref="R16" si="18">IF(A16&lt;&gt;"","分拣摆渡","----")</f>
        <v>分拣摆渡</v>
      </c>
    </row>
    <row r="17" spans="1:18" s="17" customFormat="1" ht="18.75">
      <c r="A17" s="8">
        <v>43191</v>
      </c>
      <c r="B17" s="9" t="s">
        <v>89</v>
      </c>
      <c r="C17" s="25">
        <v>1130</v>
      </c>
      <c r="D17" s="25">
        <v>1140</v>
      </c>
      <c r="E17" s="11" t="s">
        <v>72</v>
      </c>
      <c r="F17" s="11" t="s">
        <v>73</v>
      </c>
      <c r="G17" s="11" t="s">
        <v>74</v>
      </c>
      <c r="H17" s="11" t="s">
        <v>75</v>
      </c>
      <c r="I17" s="12" t="s">
        <v>99</v>
      </c>
      <c r="J17" s="19" t="s">
        <v>100</v>
      </c>
      <c r="K17" s="7" t="str">
        <f t="shared" si="2"/>
        <v>武汉威伟机械</v>
      </c>
      <c r="L17" s="20" t="s">
        <v>162</v>
      </c>
      <c r="M17" s="16" t="s">
        <v>117</v>
      </c>
      <c r="N17" s="7" t="str">
        <f t="shared" ref="N17" si="19">IF(L17&lt;&gt;"","9.6米","--")</f>
        <v>9.6米</v>
      </c>
      <c r="O17" s="14">
        <v>14</v>
      </c>
      <c r="P17" s="14">
        <v>0</v>
      </c>
      <c r="Q17" s="14">
        <f t="shared" ref="Q17" si="20">SUM(O17:P17)</f>
        <v>14</v>
      </c>
      <c r="R17" s="7" t="str">
        <f t="shared" ref="R17" si="21">IF(A17&lt;&gt;"","分拣摆渡","----")</f>
        <v>分拣摆渡</v>
      </c>
    </row>
    <row r="18" spans="1:18" s="17" customFormat="1" ht="18.75">
      <c r="A18" s="8">
        <v>43191</v>
      </c>
      <c r="B18" s="9" t="s">
        <v>89</v>
      </c>
      <c r="C18" s="25">
        <v>941</v>
      </c>
      <c r="D18" s="25">
        <v>951</v>
      </c>
      <c r="E18" s="11" t="s">
        <v>72</v>
      </c>
      <c r="F18" s="11" t="s">
        <v>73</v>
      </c>
      <c r="G18" s="11" t="s">
        <v>74</v>
      </c>
      <c r="H18" s="11" t="s">
        <v>75</v>
      </c>
      <c r="I18" s="12" t="s">
        <v>101</v>
      </c>
      <c r="J18" s="19" t="s">
        <v>102</v>
      </c>
      <c r="K18" s="7" t="str">
        <f t="shared" si="2"/>
        <v>武汉威伟机械</v>
      </c>
      <c r="L18" s="20" t="s">
        <v>162</v>
      </c>
      <c r="M18" s="16" t="s">
        <v>117</v>
      </c>
      <c r="N18" s="7" t="str">
        <f t="shared" ref="N18" si="22">IF(L18&lt;&gt;"","9.6米","--")</f>
        <v>9.6米</v>
      </c>
      <c r="O18" s="14">
        <v>14</v>
      </c>
      <c r="P18" s="14">
        <v>0</v>
      </c>
      <c r="Q18" s="14">
        <f t="shared" ref="Q18:Q20" si="23">SUM(O18:P18)</f>
        <v>14</v>
      </c>
      <c r="R18" s="7" t="str">
        <f t="shared" ref="R18" si="24">IF(A18&lt;&gt;"","分拣摆渡","----")</f>
        <v>分拣摆渡</v>
      </c>
    </row>
    <row r="19" spans="1:18" s="17" customFormat="1" ht="18.75">
      <c r="A19" s="8">
        <v>43191</v>
      </c>
      <c r="B19" s="9" t="s">
        <v>139</v>
      </c>
      <c r="C19" s="25">
        <v>2035</v>
      </c>
      <c r="D19" s="25">
        <v>2054</v>
      </c>
      <c r="E19" s="11" t="s">
        <v>74</v>
      </c>
      <c r="F19" s="11" t="s">
        <v>140</v>
      </c>
      <c r="G19" s="11" t="s">
        <v>72</v>
      </c>
      <c r="H19" s="11" t="s">
        <v>73</v>
      </c>
      <c r="I19" s="12" t="s">
        <v>141</v>
      </c>
      <c r="J19" s="19" t="s">
        <v>142</v>
      </c>
      <c r="K19" s="7" t="str">
        <f t="shared" si="2"/>
        <v>武汉威伟机械</v>
      </c>
      <c r="L19" s="20" t="s">
        <v>165</v>
      </c>
      <c r="M19" s="16" t="s">
        <v>144</v>
      </c>
      <c r="N19" s="7" t="str">
        <f>IF(L19&lt;&gt;"","9.6米","--")</f>
        <v>9.6米</v>
      </c>
      <c r="O19" s="14">
        <v>14</v>
      </c>
      <c r="P19" s="14">
        <v>0</v>
      </c>
      <c r="Q19" s="14">
        <f>SUM(O19:P19)</f>
        <v>14</v>
      </c>
      <c r="R19" s="7" t="str">
        <f>IF(A19&lt;&gt;"","分拣摆渡","----")</f>
        <v>分拣摆渡</v>
      </c>
    </row>
    <row r="20" spans="1:18" s="17" customFormat="1" ht="18.75">
      <c r="A20" s="8">
        <v>43191</v>
      </c>
      <c r="B20" s="9" t="s">
        <v>103</v>
      </c>
      <c r="C20" s="25">
        <v>1158</v>
      </c>
      <c r="D20" s="25">
        <v>1227</v>
      </c>
      <c r="E20" s="11" t="s">
        <v>74</v>
      </c>
      <c r="F20" s="11" t="s">
        <v>75</v>
      </c>
      <c r="G20" s="11" t="s">
        <v>72</v>
      </c>
      <c r="H20" s="11" t="s">
        <v>73</v>
      </c>
      <c r="I20" s="12" t="s">
        <v>104</v>
      </c>
      <c r="J20" s="19" t="s">
        <v>105</v>
      </c>
      <c r="K20" s="7" t="str">
        <f t="shared" ref="K20:K76" si="25">IF(A20&lt;&gt;"","武汉威伟机械","------")</f>
        <v>武汉威伟机械</v>
      </c>
      <c r="L20" s="20" t="s">
        <v>183</v>
      </c>
      <c r="M20" s="16" t="s">
        <v>107</v>
      </c>
      <c r="N20" s="7" t="str">
        <f t="shared" si="3"/>
        <v>9.6米</v>
      </c>
      <c r="O20" s="14">
        <v>14</v>
      </c>
      <c r="P20" s="14">
        <v>0</v>
      </c>
      <c r="Q20" s="14">
        <f t="shared" si="23"/>
        <v>14</v>
      </c>
      <c r="R20" s="7" t="str">
        <f t="shared" si="1"/>
        <v>分拣摆渡</v>
      </c>
    </row>
    <row r="21" spans="1:18" s="17" customFormat="1" ht="18.75">
      <c r="A21" s="8">
        <v>43191</v>
      </c>
      <c r="B21" s="9" t="s">
        <v>108</v>
      </c>
      <c r="C21" s="25">
        <v>2018</v>
      </c>
      <c r="D21" s="25">
        <v>2036</v>
      </c>
      <c r="E21" s="11" t="s">
        <v>74</v>
      </c>
      <c r="F21" s="11" t="s">
        <v>75</v>
      </c>
      <c r="G21" s="11" t="s">
        <v>72</v>
      </c>
      <c r="H21" s="11" t="s">
        <v>73</v>
      </c>
      <c r="I21" s="12" t="s">
        <v>109</v>
      </c>
      <c r="J21" s="19" t="s">
        <v>110</v>
      </c>
      <c r="K21" s="7" t="str">
        <f t="shared" ref="K21" si="26">IF(A21&lt;&gt;"","武汉威伟机械","------")</f>
        <v>武汉威伟机械</v>
      </c>
      <c r="L21" s="20" t="s">
        <v>183</v>
      </c>
      <c r="M21" s="16" t="s">
        <v>107</v>
      </c>
      <c r="N21" s="7" t="str">
        <f t="shared" ref="N21" si="27">IF(L21&lt;&gt;"","9.6米","--")</f>
        <v>9.6米</v>
      </c>
      <c r="O21" s="14">
        <v>9</v>
      </c>
      <c r="P21" s="14">
        <v>0</v>
      </c>
      <c r="Q21" s="14">
        <f t="shared" ref="Q21" si="28">SUM(O21:P21)</f>
        <v>9</v>
      </c>
      <c r="R21" s="7" t="str">
        <f t="shared" ref="R21" si="29">IF(A21&lt;&gt;"","分拣摆渡","----")</f>
        <v>分拣摆渡</v>
      </c>
    </row>
    <row r="22" spans="1:18" s="17" customFormat="1" ht="18.75">
      <c r="A22" s="8">
        <v>43191</v>
      </c>
      <c r="B22" s="9" t="s">
        <v>111</v>
      </c>
      <c r="C22" s="25">
        <v>1918</v>
      </c>
      <c r="D22" s="25">
        <v>1828</v>
      </c>
      <c r="E22" s="11" t="s">
        <v>74</v>
      </c>
      <c r="F22" s="11" t="s">
        <v>75</v>
      </c>
      <c r="G22" s="11" t="s">
        <v>72</v>
      </c>
      <c r="H22" s="11" t="s">
        <v>73</v>
      </c>
      <c r="I22" s="12" t="s">
        <v>112</v>
      </c>
      <c r="J22" s="19" t="s">
        <v>113</v>
      </c>
      <c r="K22" s="7" t="str">
        <f t="shared" ref="K22" si="30">IF(A22&lt;&gt;"","武汉威伟机械","------")</f>
        <v>武汉威伟机械</v>
      </c>
      <c r="L22" s="20" t="s">
        <v>183</v>
      </c>
      <c r="M22" s="16" t="s">
        <v>107</v>
      </c>
      <c r="N22" s="7" t="str">
        <f t="shared" ref="N22" si="31">IF(L22&lt;&gt;"","9.6米","--")</f>
        <v>9.6米</v>
      </c>
      <c r="O22" s="14">
        <v>14</v>
      </c>
      <c r="P22" s="14">
        <v>0</v>
      </c>
      <c r="Q22" s="14">
        <f t="shared" ref="Q22" si="32">SUM(O22:P22)</f>
        <v>14</v>
      </c>
      <c r="R22" s="7" t="str">
        <f t="shared" ref="R22" si="33">IF(A22&lt;&gt;"","分拣摆渡","----")</f>
        <v>分拣摆渡</v>
      </c>
    </row>
    <row r="23" spans="1:18" s="17" customFormat="1" ht="18.75">
      <c r="A23" s="8">
        <v>43191</v>
      </c>
      <c r="B23" s="9" t="s">
        <v>114</v>
      </c>
      <c r="C23" s="25">
        <v>940</v>
      </c>
      <c r="D23" s="25">
        <v>2157</v>
      </c>
      <c r="E23" s="11" t="s">
        <v>74</v>
      </c>
      <c r="F23" s="11" t="s">
        <v>75</v>
      </c>
      <c r="G23" s="11" t="s">
        <v>72</v>
      </c>
      <c r="H23" s="11" t="s">
        <v>73</v>
      </c>
      <c r="I23" s="12" t="s">
        <v>115</v>
      </c>
      <c r="J23" s="19" t="s">
        <v>116</v>
      </c>
      <c r="K23" s="7" t="str">
        <f t="shared" ref="K23" si="34">IF(A23&lt;&gt;"","武汉威伟机械","------")</f>
        <v>武汉威伟机械</v>
      </c>
      <c r="L23" s="20" t="s">
        <v>183</v>
      </c>
      <c r="M23" s="16" t="s">
        <v>107</v>
      </c>
      <c r="N23" s="7" t="str">
        <f t="shared" ref="N23" si="35">IF(L23&lt;&gt;"","9.6米","--")</f>
        <v>9.6米</v>
      </c>
      <c r="O23" s="14">
        <v>6</v>
      </c>
      <c r="P23" s="14">
        <v>0</v>
      </c>
      <c r="Q23" s="14">
        <f t="shared" ref="Q23:Q27" si="36">SUM(O23:P23)</f>
        <v>6</v>
      </c>
      <c r="R23" s="7" t="str">
        <f t="shared" ref="R23" si="37">IF(A23&lt;&gt;"","分拣摆渡","----")</f>
        <v>分拣摆渡</v>
      </c>
    </row>
    <row r="24" spans="1:18" s="17" customFormat="1" ht="18.75">
      <c r="A24" s="8">
        <v>43191</v>
      </c>
      <c r="B24" s="9" t="s">
        <v>52</v>
      </c>
      <c r="C24" s="18">
        <v>0.65972222222222221</v>
      </c>
      <c r="D24" s="18">
        <v>0.68680555555555556</v>
      </c>
      <c r="E24" s="11" t="s">
        <v>53</v>
      </c>
      <c r="F24" s="11" t="s">
        <v>54</v>
      </c>
      <c r="G24" s="11" t="s">
        <v>31</v>
      </c>
      <c r="H24" s="11" t="s">
        <v>32</v>
      </c>
      <c r="I24" s="12" t="s">
        <v>55</v>
      </c>
      <c r="J24" s="19" t="s">
        <v>56</v>
      </c>
      <c r="K24" s="7" t="s">
        <v>18</v>
      </c>
      <c r="L24" s="20" t="s">
        <v>164</v>
      </c>
      <c r="M24" s="16" t="s">
        <v>58</v>
      </c>
      <c r="N24" s="6" t="s">
        <v>19</v>
      </c>
      <c r="O24" s="14">
        <v>7</v>
      </c>
      <c r="P24" s="14">
        <v>5</v>
      </c>
      <c r="Q24" s="14">
        <f>SUM(O24:P24)</f>
        <v>12</v>
      </c>
      <c r="R24" s="7" t="str">
        <f>IF(A24&lt;&gt;"","分拣摆渡","----")</f>
        <v>分拣摆渡</v>
      </c>
    </row>
    <row r="25" spans="1:18" s="17" customFormat="1" ht="18.75">
      <c r="A25" s="8">
        <v>43191</v>
      </c>
      <c r="B25" s="9" t="s">
        <v>52</v>
      </c>
      <c r="C25" s="18">
        <v>0.8305555555555556</v>
      </c>
      <c r="D25" s="18">
        <v>0.84166666666666667</v>
      </c>
      <c r="E25" s="11" t="s">
        <v>53</v>
      </c>
      <c r="F25" s="11" t="s">
        <v>54</v>
      </c>
      <c r="G25" s="11" t="s">
        <v>31</v>
      </c>
      <c r="H25" s="11" t="s">
        <v>32</v>
      </c>
      <c r="I25" s="12" t="s">
        <v>83</v>
      </c>
      <c r="J25" s="19" t="s">
        <v>59</v>
      </c>
      <c r="K25" s="7" t="s">
        <v>18</v>
      </c>
      <c r="L25" s="20" t="s">
        <v>164</v>
      </c>
      <c r="M25" s="16" t="s">
        <v>58</v>
      </c>
      <c r="N25" s="6" t="s">
        <v>19</v>
      </c>
      <c r="O25" s="14">
        <v>13</v>
      </c>
      <c r="P25" s="14">
        <v>0</v>
      </c>
      <c r="Q25" s="14">
        <f>SUM(O25:P25)</f>
        <v>13</v>
      </c>
      <c r="R25" s="7" t="str">
        <f>IF(A25&lt;&gt;"","分拣摆渡","----")</f>
        <v>分拣摆渡</v>
      </c>
    </row>
    <row r="26" spans="1:18" s="17" customFormat="1" ht="18.75">
      <c r="A26" s="8">
        <v>43191</v>
      </c>
      <c r="B26" s="9" t="s">
        <v>60</v>
      </c>
      <c r="C26" s="18">
        <v>0.70763888888888893</v>
      </c>
      <c r="D26" s="18">
        <v>0.71944444444444444</v>
      </c>
      <c r="E26" s="11" t="s">
        <v>53</v>
      </c>
      <c r="F26" s="11" t="s">
        <v>54</v>
      </c>
      <c r="G26" s="11" t="s">
        <v>31</v>
      </c>
      <c r="H26" s="11" t="s">
        <v>32</v>
      </c>
      <c r="I26" s="12" t="s">
        <v>61</v>
      </c>
      <c r="J26" s="19" t="s">
        <v>62</v>
      </c>
      <c r="K26" s="7" t="s">
        <v>18</v>
      </c>
      <c r="L26" s="20" t="s">
        <v>164</v>
      </c>
      <c r="M26" s="16" t="s">
        <v>58</v>
      </c>
      <c r="N26" s="6" t="s">
        <v>19</v>
      </c>
      <c r="O26" s="14">
        <v>9</v>
      </c>
      <c r="P26" s="14">
        <v>5</v>
      </c>
      <c r="Q26" s="14">
        <f>SUM(O26:P26)</f>
        <v>14</v>
      </c>
      <c r="R26" s="7" t="str">
        <f>IF(A26&lt;&gt;"","分拣摆渡","----")</f>
        <v>分拣摆渡</v>
      </c>
    </row>
    <row r="27" spans="1:18" s="17" customFormat="1" ht="18.75">
      <c r="A27" s="8">
        <v>43191</v>
      </c>
      <c r="B27" s="9" t="s">
        <v>124</v>
      </c>
      <c r="C27" s="25">
        <v>2330</v>
      </c>
      <c r="D27" s="25">
        <v>2340</v>
      </c>
      <c r="E27" s="11" t="s">
        <v>119</v>
      </c>
      <c r="F27" s="11" t="s">
        <v>120</v>
      </c>
      <c r="G27" s="11" t="s">
        <v>74</v>
      </c>
      <c r="H27" s="11" t="s">
        <v>75</v>
      </c>
      <c r="I27" s="12" t="s">
        <v>121</v>
      </c>
      <c r="J27" s="19" t="s">
        <v>122</v>
      </c>
      <c r="K27" s="7" t="str">
        <f t="shared" si="25"/>
        <v>武汉威伟机械</v>
      </c>
      <c r="L27" s="20" t="s">
        <v>1072</v>
      </c>
      <c r="M27" s="16" t="s">
        <v>118</v>
      </c>
      <c r="N27" s="7" t="str">
        <f t="shared" si="3"/>
        <v>9.6米</v>
      </c>
      <c r="O27" s="14">
        <v>3</v>
      </c>
      <c r="P27" s="14">
        <v>0</v>
      </c>
      <c r="Q27" s="14">
        <f t="shared" si="36"/>
        <v>3</v>
      </c>
      <c r="R27" s="7" t="str">
        <f t="shared" si="1"/>
        <v>分拣摆渡</v>
      </c>
    </row>
    <row r="28" spans="1:18" s="17" customFormat="1" ht="18.75">
      <c r="A28" s="8">
        <v>43191</v>
      </c>
      <c r="B28" s="9" t="s">
        <v>124</v>
      </c>
      <c r="C28" s="25">
        <v>2130</v>
      </c>
      <c r="D28" s="25">
        <v>2140</v>
      </c>
      <c r="E28" s="11" t="s">
        <v>119</v>
      </c>
      <c r="F28" s="11" t="s">
        <v>120</v>
      </c>
      <c r="G28" s="11" t="s">
        <v>74</v>
      </c>
      <c r="H28" s="11" t="s">
        <v>75</v>
      </c>
      <c r="I28" s="12" t="s">
        <v>125</v>
      </c>
      <c r="J28" s="19" t="s">
        <v>126</v>
      </c>
      <c r="K28" s="7" t="str">
        <f t="shared" ref="K28" si="38">IF(A28&lt;&gt;"","武汉威伟机械","------")</f>
        <v>武汉威伟机械</v>
      </c>
      <c r="L28" s="20" t="s">
        <v>1072</v>
      </c>
      <c r="M28" s="16" t="s">
        <v>118</v>
      </c>
      <c r="N28" s="7" t="str">
        <f t="shared" ref="N28" si="39">IF(L28&lt;&gt;"","9.6米","--")</f>
        <v>9.6米</v>
      </c>
      <c r="O28" s="14">
        <v>1</v>
      </c>
      <c r="P28" s="14">
        <v>0</v>
      </c>
      <c r="Q28" s="14">
        <f t="shared" ref="Q28" si="40">SUM(O28:P28)</f>
        <v>1</v>
      </c>
      <c r="R28" s="7" t="str">
        <f t="shared" ref="R28" si="41">IF(A28&lt;&gt;"","分拣摆渡","----")</f>
        <v>分拣摆渡</v>
      </c>
    </row>
    <row r="29" spans="1:18" s="17" customFormat="1" ht="18.75">
      <c r="A29" s="8">
        <v>43191</v>
      </c>
      <c r="B29" s="9" t="s">
        <v>124</v>
      </c>
      <c r="C29" s="25">
        <v>2025</v>
      </c>
      <c r="D29" s="25">
        <v>2035</v>
      </c>
      <c r="E29" s="11" t="s">
        <v>119</v>
      </c>
      <c r="F29" s="11" t="s">
        <v>120</v>
      </c>
      <c r="G29" s="11" t="s">
        <v>74</v>
      </c>
      <c r="H29" s="11" t="s">
        <v>75</v>
      </c>
      <c r="I29" s="12" t="s">
        <v>127</v>
      </c>
      <c r="J29" s="19" t="s">
        <v>128</v>
      </c>
      <c r="K29" s="7" t="str">
        <f t="shared" ref="K29" si="42">IF(A29&lt;&gt;"","武汉威伟机械","------")</f>
        <v>武汉威伟机械</v>
      </c>
      <c r="L29" s="20" t="s">
        <v>1072</v>
      </c>
      <c r="M29" s="16" t="s">
        <v>118</v>
      </c>
      <c r="N29" s="7" t="str">
        <f t="shared" ref="N29" si="43">IF(L29&lt;&gt;"","9.6米","--")</f>
        <v>9.6米</v>
      </c>
      <c r="O29" s="14">
        <v>3</v>
      </c>
      <c r="P29" s="14">
        <v>0</v>
      </c>
      <c r="Q29" s="14">
        <f t="shared" ref="Q29" si="44">SUM(O29:P29)</f>
        <v>3</v>
      </c>
      <c r="R29" s="7" t="str">
        <f t="shared" ref="R29" si="45">IF(A29&lt;&gt;"","分拣摆渡","----")</f>
        <v>分拣摆渡</v>
      </c>
    </row>
    <row r="30" spans="1:18" s="17" customFormat="1" ht="18.75">
      <c r="A30" s="8">
        <v>43191</v>
      </c>
      <c r="B30" s="9" t="s">
        <v>124</v>
      </c>
      <c r="C30" s="25">
        <v>2025</v>
      </c>
      <c r="D30" s="25">
        <v>2035</v>
      </c>
      <c r="E30" s="11" t="s">
        <v>119</v>
      </c>
      <c r="F30" s="11" t="s">
        <v>120</v>
      </c>
      <c r="G30" s="11" t="s">
        <v>74</v>
      </c>
      <c r="H30" s="11" t="s">
        <v>75</v>
      </c>
      <c r="I30" s="12" t="s">
        <v>129</v>
      </c>
      <c r="J30" s="19" t="s">
        <v>130</v>
      </c>
      <c r="K30" s="7" t="str">
        <f t="shared" ref="K30" si="46">IF(A30&lt;&gt;"","武汉威伟机械","------")</f>
        <v>武汉威伟机械</v>
      </c>
      <c r="L30" s="20" t="s">
        <v>1072</v>
      </c>
      <c r="M30" s="16" t="s">
        <v>118</v>
      </c>
      <c r="N30" s="7" t="str">
        <f t="shared" ref="N30" si="47">IF(L30&lt;&gt;"","9.6米","--")</f>
        <v>9.6米</v>
      </c>
      <c r="O30" s="14">
        <v>4</v>
      </c>
      <c r="P30" s="14">
        <v>0</v>
      </c>
      <c r="Q30" s="14">
        <f t="shared" ref="Q30" si="48">SUM(O30:P30)</f>
        <v>4</v>
      </c>
      <c r="R30" s="7" t="str">
        <f t="shared" ref="R30" si="49">IF(A30&lt;&gt;"","分拣摆渡","----")</f>
        <v>分拣摆渡</v>
      </c>
    </row>
    <row r="31" spans="1:18" s="17" customFormat="1" ht="18.75">
      <c r="A31" s="8">
        <v>43191</v>
      </c>
      <c r="B31" s="9" t="s">
        <v>124</v>
      </c>
      <c r="C31" s="25">
        <v>1530</v>
      </c>
      <c r="D31" s="25">
        <v>1540</v>
      </c>
      <c r="E31" s="11" t="s">
        <v>119</v>
      </c>
      <c r="F31" s="11" t="s">
        <v>120</v>
      </c>
      <c r="G31" s="11" t="s">
        <v>74</v>
      </c>
      <c r="H31" s="11" t="s">
        <v>75</v>
      </c>
      <c r="I31" s="12" t="s">
        <v>131</v>
      </c>
      <c r="J31" s="19" t="s">
        <v>132</v>
      </c>
      <c r="K31" s="7" t="str">
        <f t="shared" ref="K31" si="50">IF(A31&lt;&gt;"","武汉威伟机械","------")</f>
        <v>武汉威伟机械</v>
      </c>
      <c r="L31" s="20" t="s">
        <v>1072</v>
      </c>
      <c r="M31" s="16" t="s">
        <v>118</v>
      </c>
      <c r="N31" s="7" t="str">
        <f t="shared" ref="N31" si="51">IF(L31&lt;&gt;"","9.6米","--")</f>
        <v>9.6米</v>
      </c>
      <c r="O31" s="14">
        <v>2</v>
      </c>
      <c r="P31" s="14">
        <v>0</v>
      </c>
      <c r="Q31" s="14">
        <f t="shared" ref="Q31" si="52">SUM(O31:P31)</f>
        <v>2</v>
      </c>
      <c r="R31" s="7" t="str">
        <f t="shared" ref="R31" si="53">IF(A31&lt;&gt;"","分拣摆渡","----")</f>
        <v>分拣摆渡</v>
      </c>
    </row>
    <row r="32" spans="1:18" s="17" customFormat="1" ht="18.75">
      <c r="A32" s="8">
        <v>43191</v>
      </c>
      <c r="B32" s="9" t="s">
        <v>124</v>
      </c>
      <c r="C32" s="25">
        <v>1430</v>
      </c>
      <c r="D32" s="25">
        <v>1440</v>
      </c>
      <c r="E32" s="11" t="s">
        <v>119</v>
      </c>
      <c r="F32" s="11" t="s">
        <v>120</v>
      </c>
      <c r="G32" s="11" t="s">
        <v>74</v>
      </c>
      <c r="H32" s="11" t="s">
        <v>75</v>
      </c>
      <c r="I32" s="12" t="s">
        <v>133</v>
      </c>
      <c r="J32" s="19" t="s">
        <v>134</v>
      </c>
      <c r="K32" s="7" t="str">
        <f t="shared" ref="K32" si="54">IF(A32&lt;&gt;"","武汉威伟机械","------")</f>
        <v>武汉威伟机械</v>
      </c>
      <c r="L32" s="20" t="s">
        <v>1072</v>
      </c>
      <c r="M32" s="16" t="s">
        <v>118</v>
      </c>
      <c r="N32" s="7" t="str">
        <f t="shared" ref="N32" si="55">IF(L32&lt;&gt;"","9.6米","--")</f>
        <v>9.6米</v>
      </c>
      <c r="O32" s="14">
        <v>3</v>
      </c>
      <c r="P32" s="14">
        <v>0</v>
      </c>
      <c r="Q32" s="14">
        <f t="shared" ref="Q32" si="56">SUM(O32:P32)</f>
        <v>3</v>
      </c>
      <c r="R32" s="7" t="str">
        <f t="shared" ref="R32" si="57">IF(A32&lt;&gt;"","分拣摆渡","----")</f>
        <v>分拣摆渡</v>
      </c>
    </row>
    <row r="33" spans="1:18" s="17" customFormat="1" ht="18.75">
      <c r="A33" s="8">
        <v>43191</v>
      </c>
      <c r="B33" s="9" t="s">
        <v>124</v>
      </c>
      <c r="C33" s="25">
        <v>1140</v>
      </c>
      <c r="D33" s="25">
        <v>1150</v>
      </c>
      <c r="E33" s="11" t="s">
        <v>119</v>
      </c>
      <c r="F33" s="11" t="s">
        <v>120</v>
      </c>
      <c r="G33" s="11" t="s">
        <v>74</v>
      </c>
      <c r="H33" s="11" t="s">
        <v>75</v>
      </c>
      <c r="I33" s="12" t="s">
        <v>135</v>
      </c>
      <c r="J33" s="19" t="s">
        <v>136</v>
      </c>
      <c r="K33" s="7" t="str">
        <f t="shared" ref="K33" si="58">IF(A33&lt;&gt;"","武汉威伟机械","------")</f>
        <v>武汉威伟机械</v>
      </c>
      <c r="L33" s="20" t="s">
        <v>1072</v>
      </c>
      <c r="M33" s="16" t="s">
        <v>118</v>
      </c>
      <c r="N33" s="7" t="str">
        <f t="shared" ref="N33" si="59">IF(L33&lt;&gt;"","9.6米","--")</f>
        <v>9.6米</v>
      </c>
      <c r="O33" s="14">
        <v>1</v>
      </c>
      <c r="P33" s="14">
        <v>0</v>
      </c>
      <c r="Q33" s="14">
        <f t="shared" ref="Q33" si="60">SUM(O33:P33)</f>
        <v>1</v>
      </c>
      <c r="R33" s="7" t="str">
        <f t="shared" ref="R33" si="61">IF(A33&lt;&gt;"","分拣摆渡","----")</f>
        <v>分拣摆渡</v>
      </c>
    </row>
    <row r="34" spans="1:18" s="17" customFormat="1" ht="18.75">
      <c r="A34" s="8">
        <v>43191</v>
      </c>
      <c r="B34" s="9" t="s">
        <v>124</v>
      </c>
      <c r="C34" s="25">
        <v>1040</v>
      </c>
      <c r="D34" s="25">
        <v>1050</v>
      </c>
      <c r="E34" s="11" t="s">
        <v>119</v>
      </c>
      <c r="F34" s="11" t="s">
        <v>120</v>
      </c>
      <c r="G34" s="11" t="s">
        <v>74</v>
      </c>
      <c r="H34" s="11" t="s">
        <v>75</v>
      </c>
      <c r="I34" s="12" t="s">
        <v>137</v>
      </c>
      <c r="J34" s="19" t="s">
        <v>138</v>
      </c>
      <c r="K34" s="7" t="str">
        <f t="shared" ref="K34" si="62">IF(A34&lt;&gt;"","武汉威伟机械","------")</f>
        <v>武汉威伟机械</v>
      </c>
      <c r="L34" s="20" t="s">
        <v>1072</v>
      </c>
      <c r="M34" s="16" t="s">
        <v>118</v>
      </c>
      <c r="N34" s="7" t="str">
        <f t="shared" ref="N34" si="63">IF(L34&lt;&gt;"","9.6米","--")</f>
        <v>9.6米</v>
      </c>
      <c r="O34" s="14">
        <v>5</v>
      </c>
      <c r="P34" s="14">
        <v>0</v>
      </c>
      <c r="Q34" s="14">
        <f t="shared" ref="Q34" si="64">SUM(O34:P34)</f>
        <v>5</v>
      </c>
      <c r="R34" s="7" t="str">
        <f t="shared" ref="R34" si="65">IF(A34&lt;&gt;"","分拣摆渡","----")</f>
        <v>分拣摆渡</v>
      </c>
    </row>
    <row r="35" spans="1:18" s="17" customFormat="1" ht="18.75">
      <c r="A35" s="8"/>
      <c r="B35" s="9"/>
      <c r="C35" s="25"/>
      <c r="D35" s="25"/>
      <c r="E35" s="11"/>
      <c r="F35" s="11"/>
      <c r="G35" s="11"/>
      <c r="H35" s="11"/>
      <c r="I35" s="12"/>
      <c r="J35" s="19"/>
      <c r="K35" s="7"/>
      <c r="L35" s="20"/>
      <c r="M35" s="16"/>
      <c r="N35" s="7"/>
      <c r="O35" s="14"/>
      <c r="P35" s="14"/>
      <c r="Q35" s="14"/>
      <c r="R35" s="7"/>
    </row>
    <row r="36" spans="1:18" s="17" customFormat="1" ht="18.75">
      <c r="A36" s="8"/>
      <c r="B36" s="9"/>
      <c r="C36" s="25"/>
      <c r="D36" s="25"/>
      <c r="E36" s="11"/>
      <c r="F36" s="11"/>
      <c r="G36" s="11"/>
      <c r="H36" s="11"/>
      <c r="I36" s="12"/>
      <c r="J36" s="13"/>
      <c r="K36" s="7" t="str">
        <f t="shared" si="25"/>
        <v>------</v>
      </c>
      <c r="L36" s="20"/>
      <c r="M36" s="16"/>
      <c r="N36" s="7" t="str">
        <f t="shared" si="3"/>
        <v>--</v>
      </c>
      <c r="O36" s="14"/>
      <c r="P36" s="14"/>
      <c r="Q36" s="14"/>
      <c r="R36" s="7" t="str">
        <f t="shared" si="1"/>
        <v>----</v>
      </c>
    </row>
    <row r="37" spans="1:18" s="17" customFormat="1" ht="18.75">
      <c r="A37" s="8"/>
      <c r="B37" s="9"/>
      <c r="C37" s="25"/>
      <c r="D37" s="25"/>
      <c r="E37" s="11"/>
      <c r="F37" s="11"/>
      <c r="G37" s="11"/>
      <c r="H37" s="11"/>
      <c r="I37" s="12"/>
      <c r="J37" s="13"/>
      <c r="K37" s="7" t="str">
        <f t="shared" si="25"/>
        <v>------</v>
      </c>
      <c r="L37" s="20"/>
      <c r="M37" s="16"/>
      <c r="N37" s="7" t="str">
        <f t="shared" si="3"/>
        <v>--</v>
      </c>
      <c r="O37" s="14"/>
      <c r="P37" s="14"/>
      <c r="Q37" s="14"/>
      <c r="R37" s="7" t="str">
        <f t="shared" si="1"/>
        <v>----</v>
      </c>
    </row>
    <row r="38" spans="1:18" s="17" customFormat="1" ht="18.75">
      <c r="A38" s="8"/>
      <c r="B38" s="9"/>
      <c r="C38" s="25"/>
      <c r="D38" s="25"/>
      <c r="E38" s="11"/>
      <c r="F38" s="11"/>
      <c r="G38" s="11"/>
      <c r="H38" s="11"/>
      <c r="I38" s="12"/>
      <c r="J38" s="13"/>
      <c r="K38" s="7" t="str">
        <f t="shared" si="25"/>
        <v>------</v>
      </c>
      <c r="L38" s="20"/>
      <c r="M38" s="16"/>
      <c r="N38" s="7" t="str">
        <f t="shared" si="3"/>
        <v>--</v>
      </c>
      <c r="O38" s="14"/>
      <c r="P38" s="14"/>
      <c r="Q38" s="14"/>
      <c r="R38" s="7" t="str">
        <f t="shared" si="1"/>
        <v>----</v>
      </c>
    </row>
    <row r="39" spans="1:18" s="17" customFormat="1" ht="18.75">
      <c r="A39" s="8"/>
      <c r="B39" s="9"/>
      <c r="C39" s="25"/>
      <c r="D39" s="25"/>
      <c r="E39" s="11"/>
      <c r="F39" s="11"/>
      <c r="G39" s="11"/>
      <c r="H39" s="11"/>
      <c r="I39" s="12"/>
      <c r="J39" s="13"/>
      <c r="K39" s="7" t="str">
        <f t="shared" si="25"/>
        <v>------</v>
      </c>
      <c r="L39" s="20"/>
      <c r="M39" s="16"/>
      <c r="N39" s="7" t="str">
        <f t="shared" si="3"/>
        <v>--</v>
      </c>
      <c r="O39" s="14"/>
      <c r="P39" s="14"/>
      <c r="Q39" s="14"/>
      <c r="R39" s="7" t="str">
        <f t="shared" si="1"/>
        <v>----</v>
      </c>
    </row>
    <row r="40" spans="1:18" s="17" customFormat="1" ht="18.75">
      <c r="A40" s="8"/>
      <c r="B40" s="9"/>
      <c r="C40" s="25"/>
      <c r="D40" s="25"/>
      <c r="E40" s="11"/>
      <c r="F40" s="11"/>
      <c r="G40" s="11"/>
      <c r="H40" s="11"/>
      <c r="I40" s="12"/>
      <c r="J40" s="13"/>
      <c r="K40" s="7" t="str">
        <f t="shared" si="25"/>
        <v>------</v>
      </c>
      <c r="L40" s="20"/>
      <c r="M40" s="16"/>
      <c r="N40" s="7" t="str">
        <f t="shared" si="3"/>
        <v>--</v>
      </c>
      <c r="O40" s="14"/>
      <c r="P40" s="14"/>
      <c r="Q40" s="14"/>
      <c r="R40" s="7" t="str">
        <f t="shared" si="1"/>
        <v>----</v>
      </c>
    </row>
    <row r="41" spans="1:18" s="17" customFormat="1" ht="18.75">
      <c r="A41" s="8"/>
      <c r="B41" s="9"/>
      <c r="C41" s="25"/>
      <c r="D41" s="25"/>
      <c r="E41" s="11"/>
      <c r="F41" s="11"/>
      <c r="G41" s="11"/>
      <c r="H41" s="11"/>
      <c r="I41" s="12"/>
      <c r="J41" s="13"/>
      <c r="K41" s="7" t="str">
        <f t="shared" si="25"/>
        <v>------</v>
      </c>
      <c r="L41" s="20"/>
      <c r="M41" s="16"/>
      <c r="N41" s="7" t="str">
        <f t="shared" si="3"/>
        <v>--</v>
      </c>
      <c r="O41" s="14"/>
      <c r="P41" s="14"/>
      <c r="Q41" s="14"/>
      <c r="R41" s="7" t="str">
        <f t="shared" si="1"/>
        <v>----</v>
      </c>
    </row>
    <row r="42" spans="1:18" s="17" customFormat="1" ht="18.75">
      <c r="A42" s="8"/>
      <c r="B42" s="9"/>
      <c r="C42" s="25"/>
      <c r="D42" s="25"/>
      <c r="E42" s="11"/>
      <c r="F42" s="11"/>
      <c r="G42" s="11"/>
      <c r="H42" s="11"/>
      <c r="I42" s="12"/>
      <c r="J42" s="13"/>
      <c r="K42" s="7" t="str">
        <f t="shared" si="25"/>
        <v>------</v>
      </c>
      <c r="L42" s="20"/>
      <c r="M42" s="16"/>
      <c r="N42" s="7" t="str">
        <f t="shared" si="3"/>
        <v>--</v>
      </c>
      <c r="O42" s="14"/>
      <c r="P42" s="14"/>
      <c r="Q42" s="14"/>
      <c r="R42" s="7" t="str">
        <f t="shared" si="1"/>
        <v>----</v>
      </c>
    </row>
    <row r="43" spans="1:18" s="17" customFormat="1" ht="18.75">
      <c r="A43" s="8"/>
      <c r="B43" s="9"/>
      <c r="C43" s="25"/>
      <c r="D43" s="25"/>
      <c r="E43" s="11"/>
      <c r="F43" s="11"/>
      <c r="G43" s="11"/>
      <c r="H43" s="11"/>
      <c r="I43" s="12"/>
      <c r="J43" s="13"/>
      <c r="K43" s="7" t="str">
        <f t="shared" si="25"/>
        <v>------</v>
      </c>
      <c r="L43" s="20"/>
      <c r="M43" s="16"/>
      <c r="N43" s="7" t="str">
        <f t="shared" si="3"/>
        <v>--</v>
      </c>
      <c r="O43" s="14"/>
      <c r="P43" s="14"/>
      <c r="Q43" s="14"/>
      <c r="R43" s="7" t="str">
        <f t="shared" si="1"/>
        <v>----</v>
      </c>
    </row>
    <row r="44" spans="1:18" s="17" customFormat="1" ht="18.75">
      <c r="A44" s="8"/>
      <c r="B44" s="9"/>
      <c r="C44" s="25"/>
      <c r="D44" s="25"/>
      <c r="E44" s="11"/>
      <c r="F44" s="11"/>
      <c r="G44" s="11"/>
      <c r="H44" s="11"/>
      <c r="I44" s="12"/>
      <c r="J44" s="13"/>
      <c r="K44" s="7" t="str">
        <f t="shared" si="25"/>
        <v>------</v>
      </c>
      <c r="L44" s="20"/>
      <c r="M44" s="16"/>
      <c r="N44" s="7" t="str">
        <f t="shared" si="3"/>
        <v>--</v>
      </c>
      <c r="O44" s="14"/>
      <c r="P44" s="14"/>
      <c r="Q44" s="14"/>
      <c r="R44" s="7" t="str">
        <f t="shared" si="1"/>
        <v>----</v>
      </c>
    </row>
    <row r="45" spans="1:18" s="17" customFormat="1" ht="18.75">
      <c r="A45" s="8"/>
      <c r="B45" s="9"/>
      <c r="C45" s="25"/>
      <c r="D45" s="25"/>
      <c r="E45" s="11"/>
      <c r="F45" s="11"/>
      <c r="G45" s="11"/>
      <c r="H45" s="11"/>
      <c r="I45" s="12"/>
      <c r="J45" s="13"/>
      <c r="K45" s="7" t="str">
        <f t="shared" si="25"/>
        <v>------</v>
      </c>
      <c r="L45" s="20"/>
      <c r="M45" s="16"/>
      <c r="N45" s="7" t="str">
        <f t="shared" si="3"/>
        <v>--</v>
      </c>
      <c r="O45" s="14"/>
      <c r="P45" s="14"/>
      <c r="Q45" s="14"/>
      <c r="R45" s="7" t="str">
        <f t="shared" si="1"/>
        <v>----</v>
      </c>
    </row>
    <row r="46" spans="1:18" s="17" customFormat="1" ht="18.75">
      <c r="A46" s="8"/>
      <c r="B46" s="9"/>
      <c r="C46" s="25"/>
      <c r="D46" s="25"/>
      <c r="E46" s="11"/>
      <c r="F46" s="11"/>
      <c r="G46" s="11"/>
      <c r="H46" s="11"/>
      <c r="I46" s="12"/>
      <c r="J46" s="13"/>
      <c r="K46" s="7" t="str">
        <f t="shared" si="25"/>
        <v>------</v>
      </c>
      <c r="L46" s="20"/>
      <c r="M46" s="16"/>
      <c r="N46" s="7" t="str">
        <f t="shared" si="3"/>
        <v>--</v>
      </c>
      <c r="O46" s="14"/>
      <c r="P46" s="14"/>
      <c r="Q46" s="14"/>
      <c r="R46" s="7" t="str">
        <f t="shared" si="1"/>
        <v>----</v>
      </c>
    </row>
    <row r="47" spans="1:18" s="17" customFormat="1" ht="18.75">
      <c r="A47" s="8"/>
      <c r="B47" s="9"/>
      <c r="C47" s="25"/>
      <c r="D47" s="25"/>
      <c r="E47" s="11"/>
      <c r="F47" s="11"/>
      <c r="G47" s="11"/>
      <c r="H47" s="11"/>
      <c r="I47" s="12"/>
      <c r="J47" s="13"/>
      <c r="K47" s="7" t="str">
        <f t="shared" si="25"/>
        <v>------</v>
      </c>
      <c r="L47" s="20"/>
      <c r="M47" s="16"/>
      <c r="N47" s="7" t="str">
        <f t="shared" si="3"/>
        <v>--</v>
      </c>
      <c r="O47" s="14"/>
      <c r="P47" s="14"/>
      <c r="Q47" s="14"/>
      <c r="R47" s="7" t="str">
        <f t="shared" si="1"/>
        <v>----</v>
      </c>
    </row>
    <row r="48" spans="1:18" s="17" customFormat="1" ht="18.75">
      <c r="A48" s="8"/>
      <c r="B48" s="9"/>
      <c r="C48" s="25"/>
      <c r="D48" s="25"/>
      <c r="E48" s="11"/>
      <c r="F48" s="11"/>
      <c r="G48" s="11"/>
      <c r="H48" s="11"/>
      <c r="I48" s="12"/>
      <c r="J48" s="13"/>
      <c r="K48" s="7" t="str">
        <f t="shared" si="25"/>
        <v>------</v>
      </c>
      <c r="L48" s="20"/>
      <c r="M48" s="16"/>
      <c r="N48" s="7" t="str">
        <f t="shared" si="3"/>
        <v>--</v>
      </c>
      <c r="O48" s="14"/>
      <c r="P48" s="14"/>
      <c r="Q48" s="14"/>
      <c r="R48" s="7" t="str">
        <f t="shared" si="1"/>
        <v>----</v>
      </c>
    </row>
    <row r="49" spans="1:18" s="17" customFormat="1" ht="18.75">
      <c r="A49" s="8"/>
      <c r="B49" s="9"/>
      <c r="C49" s="25"/>
      <c r="D49" s="25"/>
      <c r="E49" s="11"/>
      <c r="F49" s="11"/>
      <c r="G49" s="11"/>
      <c r="H49" s="11"/>
      <c r="I49" s="12"/>
      <c r="J49" s="13"/>
      <c r="K49" s="7" t="str">
        <f t="shared" si="25"/>
        <v>------</v>
      </c>
      <c r="L49" s="20"/>
      <c r="M49" s="16"/>
      <c r="N49" s="7" t="str">
        <f t="shared" si="3"/>
        <v>--</v>
      </c>
      <c r="O49" s="14"/>
      <c r="P49" s="14"/>
      <c r="Q49" s="14"/>
      <c r="R49" s="7" t="str">
        <f t="shared" si="1"/>
        <v>----</v>
      </c>
    </row>
    <row r="50" spans="1:18" s="17" customFormat="1" ht="18.75">
      <c r="A50" s="8"/>
      <c r="B50" s="9"/>
      <c r="C50" s="25"/>
      <c r="D50" s="25"/>
      <c r="E50" s="11"/>
      <c r="F50" s="11"/>
      <c r="G50" s="11"/>
      <c r="H50" s="11"/>
      <c r="I50" s="12"/>
      <c r="J50" s="13"/>
      <c r="K50" s="7" t="str">
        <f t="shared" si="25"/>
        <v>------</v>
      </c>
      <c r="L50" s="20"/>
      <c r="M50" s="16"/>
      <c r="N50" s="7" t="str">
        <f t="shared" si="3"/>
        <v>--</v>
      </c>
      <c r="O50" s="14"/>
      <c r="P50" s="14"/>
      <c r="Q50" s="14"/>
      <c r="R50" s="7" t="str">
        <f t="shared" si="1"/>
        <v>----</v>
      </c>
    </row>
    <row r="51" spans="1:18" s="17" customFormat="1" ht="18.75">
      <c r="A51" s="8"/>
      <c r="B51" s="9"/>
      <c r="C51" s="25"/>
      <c r="D51" s="25"/>
      <c r="E51" s="11"/>
      <c r="F51" s="11"/>
      <c r="G51" s="11"/>
      <c r="H51" s="11"/>
      <c r="I51" s="12"/>
      <c r="J51" s="13"/>
      <c r="K51" s="7" t="str">
        <f t="shared" si="25"/>
        <v>------</v>
      </c>
      <c r="L51" s="20"/>
      <c r="M51" s="16"/>
      <c r="N51" s="7" t="str">
        <f t="shared" si="3"/>
        <v>--</v>
      </c>
      <c r="O51" s="14"/>
      <c r="P51" s="14"/>
      <c r="Q51" s="14"/>
      <c r="R51" s="7" t="str">
        <f t="shared" si="1"/>
        <v>----</v>
      </c>
    </row>
    <row r="52" spans="1:18" s="17" customFormat="1" ht="18.75">
      <c r="A52" s="8"/>
      <c r="B52" s="9"/>
      <c r="C52" s="25"/>
      <c r="D52" s="25"/>
      <c r="E52" s="11"/>
      <c r="F52" s="11"/>
      <c r="G52" s="11"/>
      <c r="H52" s="11"/>
      <c r="I52" s="12"/>
      <c r="J52" s="13"/>
      <c r="K52" s="7" t="str">
        <f t="shared" si="25"/>
        <v>------</v>
      </c>
      <c r="L52" s="20"/>
      <c r="M52" s="16"/>
      <c r="N52" s="7" t="str">
        <f t="shared" si="3"/>
        <v>--</v>
      </c>
      <c r="O52" s="14"/>
      <c r="P52" s="14"/>
      <c r="Q52" s="14"/>
      <c r="R52" s="7" t="str">
        <f t="shared" si="1"/>
        <v>----</v>
      </c>
    </row>
    <row r="53" spans="1:18" s="17" customFormat="1" ht="18.75">
      <c r="A53" s="8"/>
      <c r="B53" s="9"/>
      <c r="C53" s="25"/>
      <c r="D53" s="25"/>
      <c r="E53" s="11"/>
      <c r="F53" s="11"/>
      <c r="G53" s="11"/>
      <c r="H53" s="11"/>
      <c r="I53" s="12"/>
      <c r="J53" s="13"/>
      <c r="K53" s="7" t="str">
        <f t="shared" si="25"/>
        <v>------</v>
      </c>
      <c r="L53" s="20"/>
      <c r="M53" s="16"/>
      <c r="N53" s="7" t="str">
        <f t="shared" si="3"/>
        <v>--</v>
      </c>
      <c r="O53" s="14"/>
      <c r="P53" s="14"/>
      <c r="Q53" s="14"/>
      <c r="R53" s="7" t="str">
        <f t="shared" si="1"/>
        <v>----</v>
      </c>
    </row>
    <row r="54" spans="1:18" s="17" customFormat="1" ht="18.75">
      <c r="A54" s="8"/>
      <c r="B54" s="9"/>
      <c r="C54" s="25"/>
      <c r="D54" s="25"/>
      <c r="E54" s="11"/>
      <c r="F54" s="11"/>
      <c r="G54" s="11"/>
      <c r="H54" s="11"/>
      <c r="I54" s="12"/>
      <c r="J54" s="13"/>
      <c r="K54" s="7" t="str">
        <f t="shared" si="25"/>
        <v>------</v>
      </c>
      <c r="L54" s="20"/>
      <c r="M54" s="16"/>
      <c r="N54" s="7" t="str">
        <f t="shared" si="3"/>
        <v>--</v>
      </c>
      <c r="O54" s="14"/>
      <c r="P54" s="14"/>
      <c r="Q54" s="14"/>
      <c r="R54" s="7" t="str">
        <f t="shared" si="1"/>
        <v>----</v>
      </c>
    </row>
    <row r="55" spans="1:18" s="17" customFormat="1" ht="18.75">
      <c r="A55" s="8"/>
      <c r="B55" s="9"/>
      <c r="C55" s="25"/>
      <c r="D55" s="25"/>
      <c r="E55" s="11"/>
      <c r="F55" s="11"/>
      <c r="G55" s="11"/>
      <c r="H55" s="11"/>
      <c r="I55" s="12"/>
      <c r="J55" s="13"/>
      <c r="K55" s="7" t="str">
        <f t="shared" si="25"/>
        <v>------</v>
      </c>
      <c r="L55" s="20"/>
      <c r="M55" s="16"/>
      <c r="N55" s="7" t="str">
        <f t="shared" si="3"/>
        <v>--</v>
      </c>
      <c r="O55" s="14"/>
      <c r="P55" s="14"/>
      <c r="Q55" s="14"/>
      <c r="R55" s="7" t="str">
        <f t="shared" si="1"/>
        <v>----</v>
      </c>
    </row>
    <row r="56" spans="1:18" s="17" customFormat="1" ht="18.75">
      <c r="A56" s="8"/>
      <c r="B56" s="9"/>
      <c r="C56" s="25"/>
      <c r="D56" s="25"/>
      <c r="E56" s="11"/>
      <c r="F56" s="11"/>
      <c r="G56" s="11"/>
      <c r="H56" s="11"/>
      <c r="I56" s="12"/>
      <c r="J56" s="13"/>
      <c r="K56" s="7" t="str">
        <f t="shared" si="25"/>
        <v>------</v>
      </c>
      <c r="L56" s="20"/>
      <c r="M56" s="16"/>
      <c r="N56" s="7" t="str">
        <f t="shared" si="3"/>
        <v>--</v>
      </c>
      <c r="O56" s="14"/>
      <c r="P56" s="14"/>
      <c r="Q56" s="14"/>
      <c r="R56" s="7" t="str">
        <f t="shared" si="1"/>
        <v>----</v>
      </c>
    </row>
    <row r="57" spans="1:18" s="17" customFormat="1" ht="18.75">
      <c r="A57" s="8"/>
      <c r="B57" s="9"/>
      <c r="C57" s="25"/>
      <c r="D57" s="25"/>
      <c r="E57" s="11"/>
      <c r="F57" s="11"/>
      <c r="G57" s="11"/>
      <c r="H57" s="11"/>
      <c r="I57" s="12"/>
      <c r="J57" s="13"/>
      <c r="K57" s="7" t="str">
        <f t="shared" si="25"/>
        <v>------</v>
      </c>
      <c r="L57" s="20"/>
      <c r="M57" s="16"/>
      <c r="N57" s="7" t="str">
        <f t="shared" si="3"/>
        <v>--</v>
      </c>
      <c r="O57" s="14"/>
      <c r="P57" s="14"/>
      <c r="Q57" s="14"/>
      <c r="R57" s="7" t="str">
        <f t="shared" si="1"/>
        <v>----</v>
      </c>
    </row>
    <row r="58" spans="1:18" s="17" customFormat="1" ht="18.75">
      <c r="A58" s="8"/>
      <c r="B58" s="9"/>
      <c r="C58" s="25"/>
      <c r="D58" s="25"/>
      <c r="E58" s="11"/>
      <c r="F58" s="11"/>
      <c r="G58" s="11"/>
      <c r="H58" s="11"/>
      <c r="I58" s="12"/>
      <c r="J58" s="13"/>
      <c r="K58" s="7" t="str">
        <f t="shared" si="25"/>
        <v>------</v>
      </c>
      <c r="L58" s="20"/>
      <c r="M58" s="16"/>
      <c r="N58" s="7" t="str">
        <f t="shared" si="3"/>
        <v>--</v>
      </c>
      <c r="O58" s="14"/>
      <c r="P58" s="14"/>
      <c r="Q58" s="14"/>
      <c r="R58" s="7" t="str">
        <f t="shared" si="1"/>
        <v>----</v>
      </c>
    </row>
    <row r="59" spans="1:18" s="17" customFormat="1" ht="18.75">
      <c r="A59" s="8"/>
      <c r="B59" s="9"/>
      <c r="C59" s="25"/>
      <c r="D59" s="25"/>
      <c r="E59" s="11"/>
      <c r="F59" s="11"/>
      <c r="G59" s="11"/>
      <c r="H59" s="11"/>
      <c r="I59" s="12"/>
      <c r="J59" s="13"/>
      <c r="K59" s="7" t="str">
        <f t="shared" si="25"/>
        <v>------</v>
      </c>
      <c r="L59" s="20"/>
      <c r="M59" s="16"/>
      <c r="N59" s="7" t="str">
        <f t="shared" si="3"/>
        <v>--</v>
      </c>
      <c r="O59" s="14"/>
      <c r="P59" s="14"/>
      <c r="Q59" s="14"/>
      <c r="R59" s="7" t="str">
        <f t="shared" si="1"/>
        <v>----</v>
      </c>
    </row>
    <row r="60" spans="1:18" s="17" customFormat="1" ht="18.75">
      <c r="A60" s="8"/>
      <c r="B60" s="9"/>
      <c r="C60" s="25"/>
      <c r="D60" s="25"/>
      <c r="E60" s="11"/>
      <c r="F60" s="11"/>
      <c r="G60" s="11"/>
      <c r="H60" s="11"/>
      <c r="I60" s="12"/>
      <c r="J60" s="13"/>
      <c r="K60" s="7" t="str">
        <f t="shared" si="25"/>
        <v>------</v>
      </c>
      <c r="L60" s="20"/>
      <c r="M60" s="16"/>
      <c r="N60" s="7" t="str">
        <f t="shared" si="3"/>
        <v>--</v>
      </c>
      <c r="O60" s="14"/>
      <c r="P60" s="14"/>
      <c r="Q60" s="14"/>
      <c r="R60" s="7" t="str">
        <f t="shared" si="1"/>
        <v>----</v>
      </c>
    </row>
    <row r="61" spans="1:18" s="17" customFormat="1" ht="18.75">
      <c r="A61" s="8"/>
      <c r="B61" s="9"/>
      <c r="C61" s="25"/>
      <c r="D61" s="25"/>
      <c r="E61" s="11"/>
      <c r="F61" s="11"/>
      <c r="G61" s="11"/>
      <c r="H61" s="11"/>
      <c r="I61" s="12"/>
      <c r="J61" s="13"/>
      <c r="K61" s="7" t="str">
        <f t="shared" si="25"/>
        <v>------</v>
      </c>
      <c r="L61" s="20"/>
      <c r="M61" s="16"/>
      <c r="N61" s="7" t="str">
        <f t="shared" si="3"/>
        <v>--</v>
      </c>
      <c r="O61" s="14"/>
      <c r="P61" s="14"/>
      <c r="Q61" s="14"/>
      <c r="R61" s="7" t="str">
        <f t="shared" si="1"/>
        <v>----</v>
      </c>
    </row>
    <row r="62" spans="1:18" s="17" customFormat="1" ht="18.75">
      <c r="A62" s="8"/>
      <c r="B62" s="9"/>
      <c r="C62" s="25"/>
      <c r="D62" s="25"/>
      <c r="E62" s="11"/>
      <c r="F62" s="11"/>
      <c r="G62" s="11"/>
      <c r="H62" s="11"/>
      <c r="I62" s="12"/>
      <c r="J62" s="13"/>
      <c r="K62" s="7" t="str">
        <f t="shared" si="25"/>
        <v>------</v>
      </c>
      <c r="L62" s="20"/>
      <c r="M62" s="16"/>
      <c r="N62" s="7" t="str">
        <f t="shared" si="3"/>
        <v>--</v>
      </c>
      <c r="O62" s="14"/>
      <c r="P62" s="14"/>
      <c r="Q62" s="14"/>
      <c r="R62" s="7" t="str">
        <f t="shared" si="1"/>
        <v>----</v>
      </c>
    </row>
    <row r="63" spans="1:18" s="17" customFormat="1" ht="18.75">
      <c r="A63" s="8"/>
      <c r="B63" s="9"/>
      <c r="C63" s="25"/>
      <c r="D63" s="25"/>
      <c r="E63" s="11"/>
      <c r="F63" s="11"/>
      <c r="G63" s="11"/>
      <c r="H63" s="11"/>
      <c r="I63" s="12"/>
      <c r="J63" s="13"/>
      <c r="K63" s="7" t="str">
        <f t="shared" si="25"/>
        <v>------</v>
      </c>
      <c r="L63" s="20"/>
      <c r="M63" s="16"/>
      <c r="N63" s="7" t="str">
        <f t="shared" si="3"/>
        <v>--</v>
      </c>
      <c r="O63" s="14"/>
      <c r="P63" s="14"/>
      <c r="Q63" s="14"/>
      <c r="R63" s="7" t="str">
        <f t="shared" si="1"/>
        <v>----</v>
      </c>
    </row>
    <row r="64" spans="1:18" s="17" customFormat="1" ht="18.75">
      <c r="A64" s="8"/>
      <c r="B64" s="9"/>
      <c r="C64" s="25"/>
      <c r="D64" s="25"/>
      <c r="E64" s="11"/>
      <c r="F64" s="11"/>
      <c r="G64" s="11"/>
      <c r="H64" s="11"/>
      <c r="I64" s="12"/>
      <c r="J64" s="13"/>
      <c r="K64" s="7" t="str">
        <f t="shared" si="25"/>
        <v>------</v>
      </c>
      <c r="L64" s="20"/>
      <c r="M64" s="16"/>
      <c r="N64" s="7" t="str">
        <f t="shared" si="3"/>
        <v>--</v>
      </c>
      <c r="O64" s="14"/>
      <c r="P64" s="14"/>
      <c r="Q64" s="14"/>
      <c r="R64" s="7" t="str">
        <f t="shared" si="1"/>
        <v>----</v>
      </c>
    </row>
    <row r="65" spans="1:18" s="17" customFormat="1" ht="18.75">
      <c r="A65" s="8"/>
      <c r="B65" s="9"/>
      <c r="C65" s="25"/>
      <c r="D65" s="25"/>
      <c r="E65" s="11"/>
      <c r="F65" s="11"/>
      <c r="G65" s="11"/>
      <c r="H65" s="11"/>
      <c r="I65" s="12"/>
      <c r="J65" s="13"/>
      <c r="K65" s="7" t="str">
        <f t="shared" si="25"/>
        <v>------</v>
      </c>
      <c r="L65" s="20"/>
      <c r="M65" s="16"/>
      <c r="N65" s="7" t="str">
        <f t="shared" si="3"/>
        <v>--</v>
      </c>
      <c r="O65" s="14"/>
      <c r="P65" s="14"/>
      <c r="Q65" s="14"/>
      <c r="R65" s="7" t="str">
        <f t="shared" si="1"/>
        <v>----</v>
      </c>
    </row>
    <row r="66" spans="1:18" s="17" customFormat="1" ht="18.75">
      <c r="A66" s="8"/>
      <c r="B66" s="9"/>
      <c r="C66" s="25"/>
      <c r="D66" s="25"/>
      <c r="E66" s="11"/>
      <c r="F66" s="11"/>
      <c r="G66" s="11"/>
      <c r="H66" s="11"/>
      <c r="I66" s="12"/>
      <c r="J66" s="13"/>
      <c r="K66" s="7" t="str">
        <f t="shared" si="25"/>
        <v>------</v>
      </c>
      <c r="L66" s="20"/>
      <c r="M66" s="16"/>
      <c r="N66" s="7" t="str">
        <f t="shared" si="3"/>
        <v>--</v>
      </c>
      <c r="O66" s="14"/>
      <c r="P66" s="14"/>
      <c r="Q66" s="14"/>
      <c r="R66" s="7" t="str">
        <f t="shared" si="1"/>
        <v>----</v>
      </c>
    </row>
    <row r="67" spans="1:18" s="17" customFormat="1" ht="18.75">
      <c r="A67" s="8"/>
      <c r="B67" s="9"/>
      <c r="C67" s="25"/>
      <c r="D67" s="25"/>
      <c r="E67" s="11"/>
      <c r="F67" s="11"/>
      <c r="G67" s="11"/>
      <c r="H67" s="11"/>
      <c r="I67" s="12"/>
      <c r="J67" s="13"/>
      <c r="K67" s="7" t="str">
        <f t="shared" si="25"/>
        <v>------</v>
      </c>
      <c r="L67" s="20"/>
      <c r="M67" s="16"/>
      <c r="N67" s="7" t="str">
        <f t="shared" si="3"/>
        <v>--</v>
      </c>
      <c r="O67" s="14"/>
      <c r="P67" s="14"/>
      <c r="Q67" s="14"/>
      <c r="R67" s="7" t="str">
        <f t="shared" si="1"/>
        <v>----</v>
      </c>
    </row>
    <row r="68" spans="1:18" s="17" customFormat="1" ht="18.75">
      <c r="A68" s="8"/>
      <c r="B68" s="9"/>
      <c r="C68" s="25"/>
      <c r="D68" s="25"/>
      <c r="E68" s="11"/>
      <c r="F68" s="11"/>
      <c r="G68" s="11"/>
      <c r="H68" s="11"/>
      <c r="I68" s="12"/>
      <c r="J68" s="13"/>
      <c r="K68" s="7" t="str">
        <f t="shared" si="25"/>
        <v>------</v>
      </c>
      <c r="L68" s="20"/>
      <c r="M68" s="16"/>
      <c r="N68" s="7" t="str">
        <f t="shared" si="3"/>
        <v>--</v>
      </c>
      <c r="O68" s="14"/>
      <c r="P68" s="14"/>
      <c r="Q68" s="14"/>
      <c r="R68" s="7" t="str">
        <f t="shared" ref="R68:R82" si="66">IF(A68&lt;&gt;"","分拣摆渡","----")</f>
        <v>----</v>
      </c>
    </row>
    <row r="69" spans="1:18" s="17" customFormat="1" ht="18.75">
      <c r="A69" s="8"/>
      <c r="B69" s="9"/>
      <c r="C69" s="25"/>
      <c r="D69" s="25"/>
      <c r="E69" s="11"/>
      <c r="F69" s="11"/>
      <c r="G69" s="11"/>
      <c r="H69" s="11"/>
      <c r="I69" s="12"/>
      <c r="J69" s="13"/>
      <c r="K69" s="7" t="str">
        <f t="shared" si="25"/>
        <v>------</v>
      </c>
      <c r="L69" s="20"/>
      <c r="M69" s="16"/>
      <c r="N69" s="7" t="str">
        <f t="shared" si="3"/>
        <v>--</v>
      </c>
      <c r="O69" s="14"/>
      <c r="P69" s="14"/>
      <c r="Q69" s="14"/>
      <c r="R69" s="7" t="str">
        <f t="shared" si="66"/>
        <v>----</v>
      </c>
    </row>
    <row r="70" spans="1:18" s="17" customFormat="1" ht="18.75">
      <c r="A70" s="8"/>
      <c r="B70" s="9"/>
      <c r="C70" s="25"/>
      <c r="D70" s="25"/>
      <c r="E70" s="11"/>
      <c r="F70" s="11"/>
      <c r="G70" s="11"/>
      <c r="H70" s="11"/>
      <c r="I70" s="12"/>
      <c r="J70" s="13"/>
      <c r="K70" s="7" t="str">
        <f t="shared" si="25"/>
        <v>------</v>
      </c>
      <c r="L70" s="20"/>
      <c r="M70" s="16"/>
      <c r="N70" s="7" t="str">
        <f t="shared" si="3"/>
        <v>--</v>
      </c>
      <c r="O70" s="14"/>
      <c r="P70" s="14"/>
      <c r="Q70" s="14"/>
      <c r="R70" s="7" t="str">
        <f t="shared" si="66"/>
        <v>----</v>
      </c>
    </row>
    <row r="71" spans="1:18" s="17" customFormat="1" ht="18.75">
      <c r="A71" s="8"/>
      <c r="B71" s="9"/>
      <c r="C71" s="25"/>
      <c r="D71" s="25"/>
      <c r="E71" s="11"/>
      <c r="F71" s="11"/>
      <c r="G71" s="11"/>
      <c r="H71" s="11"/>
      <c r="I71" s="12"/>
      <c r="J71" s="13"/>
      <c r="K71" s="7" t="str">
        <f t="shared" si="25"/>
        <v>------</v>
      </c>
      <c r="L71" s="20"/>
      <c r="M71" s="16"/>
      <c r="N71" s="7" t="str">
        <f t="shared" si="3"/>
        <v>--</v>
      </c>
      <c r="O71" s="14"/>
      <c r="P71" s="14"/>
      <c r="Q71" s="14"/>
      <c r="R71" s="7" t="str">
        <f t="shared" si="66"/>
        <v>----</v>
      </c>
    </row>
    <row r="72" spans="1:18" s="17" customFormat="1" ht="18.75">
      <c r="A72" s="8"/>
      <c r="B72" s="9"/>
      <c r="C72" s="25"/>
      <c r="D72" s="25"/>
      <c r="E72" s="11"/>
      <c r="F72" s="11"/>
      <c r="G72" s="11"/>
      <c r="H72" s="11"/>
      <c r="I72" s="12"/>
      <c r="J72" s="13"/>
      <c r="K72" s="7" t="str">
        <f t="shared" si="25"/>
        <v>------</v>
      </c>
      <c r="L72" s="20"/>
      <c r="M72" s="16"/>
      <c r="N72" s="7" t="str">
        <f t="shared" si="3"/>
        <v>--</v>
      </c>
      <c r="O72" s="14"/>
      <c r="P72" s="14"/>
      <c r="Q72" s="14"/>
      <c r="R72" s="7" t="str">
        <f t="shared" si="66"/>
        <v>----</v>
      </c>
    </row>
    <row r="73" spans="1:18" s="17" customFormat="1" ht="18.75">
      <c r="A73" s="8"/>
      <c r="B73" s="9"/>
      <c r="C73" s="25"/>
      <c r="D73" s="25"/>
      <c r="E73" s="11"/>
      <c r="F73" s="11"/>
      <c r="G73" s="11"/>
      <c r="H73" s="11"/>
      <c r="I73" s="12"/>
      <c r="J73" s="13"/>
      <c r="K73" s="7" t="str">
        <f t="shared" si="25"/>
        <v>------</v>
      </c>
      <c r="L73" s="20"/>
      <c r="M73" s="16"/>
      <c r="N73" s="7" t="str">
        <f t="shared" si="3"/>
        <v>--</v>
      </c>
      <c r="O73" s="14"/>
      <c r="P73" s="14"/>
      <c r="Q73" s="14"/>
      <c r="R73" s="7" t="str">
        <f t="shared" si="66"/>
        <v>----</v>
      </c>
    </row>
    <row r="74" spans="1:18" s="17" customFormat="1" ht="18.75">
      <c r="A74" s="8"/>
      <c r="B74" s="9"/>
      <c r="C74" s="25"/>
      <c r="D74" s="25"/>
      <c r="E74" s="11"/>
      <c r="F74" s="11"/>
      <c r="G74" s="11"/>
      <c r="H74" s="11"/>
      <c r="I74" s="12"/>
      <c r="J74" s="13"/>
      <c r="K74" s="7" t="str">
        <f t="shared" si="25"/>
        <v>------</v>
      </c>
      <c r="L74" s="20"/>
      <c r="M74" s="16"/>
      <c r="N74" s="7" t="str">
        <f t="shared" si="3"/>
        <v>--</v>
      </c>
      <c r="O74" s="14"/>
      <c r="P74" s="14"/>
      <c r="Q74" s="14"/>
      <c r="R74" s="7" t="str">
        <f t="shared" si="66"/>
        <v>----</v>
      </c>
    </row>
    <row r="75" spans="1:18" s="17" customFormat="1" ht="18.75">
      <c r="A75" s="8"/>
      <c r="B75" s="9"/>
      <c r="C75" s="25"/>
      <c r="D75" s="25"/>
      <c r="E75" s="11"/>
      <c r="F75" s="11"/>
      <c r="G75" s="11"/>
      <c r="H75" s="11"/>
      <c r="I75" s="12"/>
      <c r="J75" s="13"/>
      <c r="K75" s="7" t="str">
        <f t="shared" si="25"/>
        <v>------</v>
      </c>
      <c r="L75" s="20"/>
      <c r="M75" s="16"/>
      <c r="N75" s="7" t="str">
        <f t="shared" si="3"/>
        <v>--</v>
      </c>
      <c r="O75" s="14"/>
      <c r="P75" s="14"/>
      <c r="Q75" s="14"/>
      <c r="R75" s="7" t="str">
        <f t="shared" si="66"/>
        <v>----</v>
      </c>
    </row>
    <row r="76" spans="1:18" s="17" customFormat="1" ht="18.75">
      <c r="A76" s="8"/>
      <c r="B76" s="9"/>
      <c r="C76" s="25"/>
      <c r="D76" s="25"/>
      <c r="E76" s="11"/>
      <c r="F76" s="11"/>
      <c r="G76" s="11"/>
      <c r="H76" s="11"/>
      <c r="I76" s="12"/>
      <c r="J76" s="13"/>
      <c r="K76" s="7" t="str">
        <f t="shared" si="25"/>
        <v>------</v>
      </c>
      <c r="L76" s="20"/>
      <c r="M76" s="16"/>
      <c r="N76" s="7" t="str">
        <f t="shared" si="3"/>
        <v>--</v>
      </c>
      <c r="O76" s="14"/>
      <c r="P76" s="14"/>
      <c r="Q76" s="14"/>
      <c r="R76" s="7" t="str">
        <f t="shared" si="66"/>
        <v>----</v>
      </c>
    </row>
    <row r="77" spans="1:18" s="17" customFormat="1" ht="18.75">
      <c r="A77" s="8"/>
      <c r="B77" s="9"/>
      <c r="C77" s="25"/>
      <c r="D77" s="25"/>
      <c r="E77" s="11"/>
      <c r="F77" s="11"/>
      <c r="G77" s="11"/>
      <c r="H77" s="11"/>
      <c r="I77" s="12"/>
      <c r="J77" s="13"/>
      <c r="K77" s="7" t="str">
        <f t="shared" ref="K77:K82" si="67">IF(A77&lt;&gt;"","武汉威伟机械","------")</f>
        <v>------</v>
      </c>
      <c r="L77" s="20"/>
      <c r="M77" s="16"/>
      <c r="N77" s="7" t="str">
        <f t="shared" ref="N77:N82" si="68">IF(L77&lt;&gt;"","9.6米","--")</f>
        <v>--</v>
      </c>
      <c r="O77" s="14"/>
      <c r="P77" s="14"/>
      <c r="Q77" s="14"/>
      <c r="R77" s="7" t="str">
        <f t="shared" si="66"/>
        <v>----</v>
      </c>
    </row>
    <row r="78" spans="1:18" s="17" customFormat="1" ht="18.75">
      <c r="A78" s="8"/>
      <c r="B78" s="9"/>
      <c r="C78" s="25"/>
      <c r="D78" s="25"/>
      <c r="E78" s="11"/>
      <c r="F78" s="11"/>
      <c r="G78" s="11"/>
      <c r="H78" s="11"/>
      <c r="I78" s="12"/>
      <c r="J78" s="13"/>
      <c r="K78" s="7" t="str">
        <f t="shared" si="67"/>
        <v>------</v>
      </c>
      <c r="L78" s="20"/>
      <c r="M78" s="16"/>
      <c r="N78" s="7" t="str">
        <f t="shared" si="68"/>
        <v>--</v>
      </c>
      <c r="O78" s="14"/>
      <c r="P78" s="14"/>
      <c r="Q78" s="14"/>
      <c r="R78" s="7" t="str">
        <f t="shared" si="66"/>
        <v>----</v>
      </c>
    </row>
    <row r="79" spans="1:18" s="17" customFormat="1" ht="18.75">
      <c r="A79" s="8"/>
      <c r="B79" s="9"/>
      <c r="C79" s="25"/>
      <c r="D79" s="25"/>
      <c r="E79" s="11"/>
      <c r="F79" s="11"/>
      <c r="G79" s="11"/>
      <c r="H79" s="11"/>
      <c r="I79" s="12"/>
      <c r="J79" s="13"/>
      <c r="K79" s="7" t="str">
        <f t="shared" si="67"/>
        <v>------</v>
      </c>
      <c r="L79" s="20"/>
      <c r="M79" s="16"/>
      <c r="N79" s="7" t="str">
        <f t="shared" si="68"/>
        <v>--</v>
      </c>
      <c r="O79" s="14"/>
      <c r="P79" s="14"/>
      <c r="Q79" s="14"/>
      <c r="R79" s="7" t="str">
        <f t="shared" si="66"/>
        <v>----</v>
      </c>
    </row>
    <row r="80" spans="1:18" s="17" customFormat="1" ht="18.75">
      <c r="A80" s="8"/>
      <c r="B80" s="9"/>
      <c r="C80" s="25"/>
      <c r="D80" s="25"/>
      <c r="E80" s="11"/>
      <c r="F80" s="11"/>
      <c r="G80" s="11"/>
      <c r="H80" s="11"/>
      <c r="I80" s="12"/>
      <c r="J80" s="13"/>
      <c r="K80" s="7" t="str">
        <f t="shared" si="67"/>
        <v>------</v>
      </c>
      <c r="L80" s="20"/>
      <c r="M80" s="16"/>
      <c r="N80" s="7" t="str">
        <f t="shared" si="68"/>
        <v>--</v>
      </c>
      <c r="O80" s="14"/>
      <c r="P80" s="14"/>
      <c r="Q80" s="14"/>
      <c r="R80" s="7" t="str">
        <f t="shared" si="66"/>
        <v>----</v>
      </c>
    </row>
    <row r="81" spans="1:18" s="17" customFormat="1" ht="18.75">
      <c r="A81" s="8"/>
      <c r="B81" s="9"/>
      <c r="C81" s="25"/>
      <c r="D81" s="25"/>
      <c r="E81" s="11"/>
      <c r="F81" s="11"/>
      <c r="G81" s="11"/>
      <c r="H81" s="11"/>
      <c r="I81" s="12"/>
      <c r="J81" s="13"/>
      <c r="K81" s="7" t="str">
        <f t="shared" si="67"/>
        <v>------</v>
      </c>
      <c r="L81" s="20"/>
      <c r="M81" s="16"/>
      <c r="N81" s="7" t="str">
        <f t="shared" si="68"/>
        <v>--</v>
      </c>
      <c r="O81" s="14"/>
      <c r="P81" s="14"/>
      <c r="Q81" s="14"/>
      <c r="R81" s="7" t="str">
        <f t="shared" si="66"/>
        <v>----</v>
      </c>
    </row>
    <row r="82" spans="1:18" s="17" customFormat="1" ht="18.75">
      <c r="A82" s="8"/>
      <c r="B82" s="9"/>
      <c r="C82" s="25"/>
      <c r="D82" s="25"/>
      <c r="E82" s="11"/>
      <c r="F82" s="11"/>
      <c r="G82" s="11"/>
      <c r="H82" s="11"/>
      <c r="I82" s="12"/>
      <c r="J82" s="13"/>
      <c r="K82" s="7" t="str">
        <f t="shared" si="67"/>
        <v>------</v>
      </c>
      <c r="L82" s="20"/>
      <c r="M82" s="16"/>
      <c r="N82" s="7" t="str">
        <f t="shared" si="68"/>
        <v>--</v>
      </c>
      <c r="O82" s="14"/>
      <c r="P82" s="14"/>
      <c r="Q82" s="14"/>
      <c r="R82" s="7" t="str">
        <f t="shared" si="66"/>
        <v>----</v>
      </c>
    </row>
    <row r="83" spans="1:18" s="17" customFormat="1" ht="18.75">
      <c r="A83" s="8"/>
      <c r="B83" s="9"/>
      <c r="C83" s="25"/>
      <c r="D83" s="25"/>
      <c r="E83" s="11"/>
      <c r="F83" s="11"/>
      <c r="G83" s="11"/>
      <c r="H83" s="11"/>
      <c r="I83" s="12"/>
      <c r="J83" s="13"/>
      <c r="K83" s="14"/>
      <c r="L83" s="20"/>
      <c r="M83" s="16"/>
      <c r="N83" s="11"/>
      <c r="O83" s="14"/>
      <c r="P83" s="14"/>
      <c r="Q83" s="14"/>
      <c r="R83" s="14"/>
    </row>
    <row r="84" spans="1:18" s="17" customFormat="1" ht="18.75">
      <c r="A84" s="8"/>
      <c r="B84" s="9"/>
      <c r="C84" s="25"/>
      <c r="D84" s="25"/>
      <c r="E84" s="11"/>
      <c r="F84" s="11"/>
      <c r="G84" s="11"/>
      <c r="H84" s="11"/>
      <c r="I84" s="12"/>
      <c r="J84" s="13"/>
      <c r="K84" s="14"/>
      <c r="L84" s="20"/>
      <c r="M84" s="16"/>
      <c r="N84" s="11"/>
      <c r="O84" s="14"/>
      <c r="P84" s="14"/>
      <c r="Q84" s="14"/>
      <c r="R84" s="14"/>
    </row>
    <row r="85" spans="1:18" s="17" customFormat="1" ht="18.75">
      <c r="A85" s="8"/>
      <c r="B85" s="9"/>
      <c r="C85" s="25"/>
      <c r="D85" s="25"/>
      <c r="E85" s="11"/>
      <c r="F85" s="11"/>
      <c r="G85" s="11"/>
      <c r="H85" s="11"/>
      <c r="I85" s="12"/>
      <c r="J85" s="13"/>
      <c r="K85" s="14"/>
      <c r="L85" s="20"/>
      <c r="M85" s="16"/>
      <c r="N85" s="11"/>
      <c r="O85" s="14"/>
      <c r="P85" s="14"/>
      <c r="Q85" s="14"/>
      <c r="R85" s="14"/>
    </row>
    <row r="86" spans="1:18" s="17" customFormat="1" ht="18.75">
      <c r="A86" s="8"/>
      <c r="B86" s="9"/>
      <c r="C86" s="10"/>
      <c r="D86" s="18"/>
      <c r="E86" s="11"/>
      <c r="F86" s="11"/>
      <c r="G86" s="11"/>
      <c r="H86" s="11"/>
      <c r="I86" s="12"/>
      <c r="J86" s="13"/>
      <c r="K86" s="14"/>
      <c r="L86" s="20"/>
      <c r="M86" s="16"/>
      <c r="N86" s="11"/>
      <c r="O86" s="14"/>
      <c r="P86" s="14"/>
      <c r="Q86" s="14"/>
      <c r="R86" s="14"/>
    </row>
    <row r="87" spans="1:18" s="17" customFormat="1" ht="18.75">
      <c r="A87" s="8"/>
      <c r="B87" s="9"/>
      <c r="C87" s="10"/>
      <c r="D87" s="18"/>
      <c r="E87" s="11"/>
      <c r="F87" s="11"/>
      <c r="G87" s="11"/>
      <c r="H87" s="11"/>
      <c r="I87" s="12"/>
      <c r="J87" s="13"/>
      <c r="K87" s="14"/>
      <c r="L87" s="20"/>
      <c r="M87" s="16"/>
      <c r="N87" s="11"/>
      <c r="O87" s="14"/>
      <c r="P87" s="14"/>
      <c r="Q87" s="14"/>
      <c r="R87" s="14"/>
    </row>
    <row r="88" spans="1:18" s="17" customFormat="1" ht="18.75">
      <c r="A88" s="8"/>
      <c r="B88" s="9"/>
      <c r="C88" s="10"/>
      <c r="D88" s="18"/>
      <c r="E88" s="11"/>
      <c r="F88" s="11"/>
      <c r="G88" s="11"/>
      <c r="H88" s="11"/>
      <c r="I88" s="12"/>
      <c r="J88" s="13"/>
      <c r="K88" s="14"/>
      <c r="L88" s="20"/>
      <c r="M88" s="16"/>
      <c r="N88" s="11"/>
      <c r="O88" s="14"/>
      <c r="P88" s="14"/>
      <c r="Q88" s="14"/>
      <c r="R88" s="14"/>
    </row>
    <row r="89" spans="1:18" s="17" customFormat="1" ht="18.75">
      <c r="A89" s="8"/>
      <c r="B89" s="9"/>
      <c r="C89" s="10"/>
      <c r="D89" s="18"/>
      <c r="E89" s="11"/>
      <c r="F89" s="11"/>
      <c r="G89" s="11"/>
      <c r="H89" s="11"/>
      <c r="I89" s="12"/>
      <c r="J89" s="13"/>
      <c r="K89" s="14"/>
      <c r="L89" s="20"/>
      <c r="M89" s="16"/>
      <c r="N89" s="11"/>
      <c r="O89" s="14"/>
      <c r="P89" s="14"/>
      <c r="Q89" s="14"/>
      <c r="R89" s="14"/>
    </row>
    <row r="90" spans="1:18" s="17" customFormat="1" ht="18.75">
      <c r="A90" s="8"/>
      <c r="B90" s="9"/>
      <c r="C90" s="10"/>
      <c r="D90" s="18"/>
      <c r="E90" s="11"/>
      <c r="F90" s="11"/>
      <c r="G90" s="11"/>
      <c r="H90" s="11"/>
      <c r="I90" s="12"/>
      <c r="J90" s="13"/>
      <c r="K90" s="14"/>
      <c r="L90" s="20"/>
      <c r="M90" s="16"/>
      <c r="N90" s="11"/>
      <c r="O90" s="14"/>
      <c r="P90" s="14"/>
      <c r="Q90" s="14"/>
      <c r="R90" s="14"/>
    </row>
    <row r="91" spans="1:18" s="17" customFormat="1" ht="18.75">
      <c r="A91" s="8"/>
      <c r="B91" s="9"/>
      <c r="C91" s="10"/>
      <c r="D91" s="18"/>
      <c r="E91" s="11"/>
      <c r="F91" s="11"/>
      <c r="G91" s="11"/>
      <c r="H91" s="11"/>
      <c r="I91" s="12"/>
      <c r="J91" s="13"/>
      <c r="K91" s="14"/>
      <c r="L91" s="20"/>
      <c r="M91" s="16"/>
      <c r="N91" s="11"/>
      <c r="O91" s="14"/>
      <c r="P91" s="14"/>
      <c r="Q91" s="14"/>
      <c r="R91" s="14"/>
    </row>
    <row r="92" spans="1:18" s="17" customFormat="1" ht="18.75">
      <c r="A92" s="8"/>
      <c r="B92" s="9"/>
      <c r="C92" s="10"/>
      <c r="D92" s="18"/>
      <c r="E92" s="11"/>
      <c r="F92" s="11"/>
      <c r="G92" s="11"/>
      <c r="H92" s="11"/>
      <c r="I92" s="12"/>
      <c r="J92" s="13"/>
      <c r="K92" s="14"/>
      <c r="L92" s="20"/>
      <c r="M92" s="16"/>
      <c r="N92" s="11"/>
      <c r="O92" s="14"/>
      <c r="P92" s="14"/>
      <c r="Q92" s="14"/>
      <c r="R92" s="14"/>
    </row>
    <row r="93" spans="1:18" s="17" customFormat="1" ht="18.75">
      <c r="A93" s="8"/>
      <c r="B93" s="9"/>
      <c r="C93" s="10"/>
      <c r="D93" s="18"/>
      <c r="E93" s="11"/>
      <c r="F93" s="11"/>
      <c r="G93" s="11"/>
      <c r="H93" s="11"/>
      <c r="I93" s="12"/>
      <c r="J93" s="13"/>
      <c r="K93" s="14"/>
      <c r="L93" s="20"/>
      <c r="M93" s="16"/>
      <c r="N93" s="11"/>
      <c r="O93" s="14"/>
      <c r="P93" s="14"/>
      <c r="Q93" s="14"/>
      <c r="R93" s="14"/>
    </row>
    <row r="94" spans="1:18" s="17" customFormat="1" ht="18.75">
      <c r="A94" s="8"/>
      <c r="B94" s="9"/>
      <c r="C94" s="10"/>
      <c r="D94" s="18"/>
      <c r="E94" s="11"/>
      <c r="F94" s="11"/>
      <c r="G94" s="11"/>
      <c r="H94" s="11"/>
      <c r="I94" s="12"/>
      <c r="J94" s="13"/>
      <c r="K94" s="14"/>
      <c r="L94" s="20"/>
      <c r="M94" s="16"/>
      <c r="N94" s="11"/>
      <c r="O94" s="14"/>
      <c r="P94" s="14"/>
      <c r="Q94" s="14"/>
      <c r="R94" s="14"/>
    </row>
    <row r="95" spans="1:18" s="17" customFormat="1" ht="18.75">
      <c r="A95" s="8"/>
      <c r="B95" s="9"/>
      <c r="C95" s="10"/>
      <c r="D95" s="18"/>
      <c r="E95" s="11"/>
      <c r="F95" s="11"/>
      <c r="G95" s="11"/>
      <c r="H95" s="11"/>
      <c r="I95" s="12"/>
      <c r="J95" s="13"/>
      <c r="K95" s="14"/>
      <c r="L95" s="20"/>
      <c r="M95" s="16"/>
      <c r="N95" s="11"/>
      <c r="O95" s="14"/>
      <c r="P95" s="14"/>
      <c r="Q95" s="14"/>
      <c r="R95" s="14"/>
    </row>
    <row r="96" spans="1:18" s="17" customFormat="1" ht="18.75">
      <c r="A96" s="8"/>
      <c r="B96" s="9"/>
      <c r="C96" s="10"/>
      <c r="D96" s="18"/>
      <c r="E96" s="11"/>
      <c r="F96" s="11"/>
      <c r="G96" s="11"/>
      <c r="H96" s="11"/>
      <c r="I96" s="12"/>
      <c r="J96" s="13"/>
      <c r="K96" s="14"/>
      <c r="L96" s="20"/>
      <c r="M96" s="16"/>
      <c r="N96" s="11"/>
      <c r="O96" s="14"/>
      <c r="P96" s="14"/>
      <c r="Q96" s="14"/>
      <c r="R96" s="14"/>
    </row>
    <row r="97" spans="1:18" s="17" customFormat="1" ht="18.75">
      <c r="A97" s="8"/>
      <c r="B97" s="9"/>
      <c r="C97" s="10"/>
      <c r="D97" s="18"/>
      <c r="E97" s="11"/>
      <c r="F97" s="11"/>
      <c r="G97" s="11"/>
      <c r="H97" s="11"/>
      <c r="I97" s="12"/>
      <c r="J97" s="13"/>
      <c r="K97" s="14"/>
      <c r="L97" s="20"/>
      <c r="M97" s="16"/>
      <c r="N97" s="11"/>
      <c r="O97" s="14"/>
      <c r="P97" s="14"/>
      <c r="Q97" s="14"/>
      <c r="R97" s="14"/>
    </row>
    <row r="98" spans="1:18" s="17" customFormat="1" ht="18.75">
      <c r="A98" s="8"/>
      <c r="B98" s="9"/>
      <c r="C98" s="10"/>
      <c r="D98" s="10"/>
      <c r="E98" s="11"/>
      <c r="F98" s="11"/>
      <c r="G98" s="11"/>
      <c r="H98" s="11"/>
      <c r="I98" s="12"/>
      <c r="J98" s="13"/>
      <c r="K98" s="14"/>
      <c r="L98" s="20"/>
      <c r="M98" s="16"/>
      <c r="N98" s="11"/>
      <c r="O98" s="14"/>
      <c r="P98" s="14"/>
      <c r="Q98" s="14"/>
      <c r="R98" s="14"/>
    </row>
    <row r="99" spans="1:18" s="17" customFormat="1" ht="18.75">
      <c r="A99" s="8"/>
      <c r="B99" s="9"/>
      <c r="C99" s="10"/>
      <c r="D99" s="10"/>
      <c r="E99" s="11"/>
      <c r="F99" s="11"/>
      <c r="G99" s="11"/>
      <c r="H99" s="11"/>
      <c r="I99" s="12"/>
      <c r="J99" s="13"/>
      <c r="K99" s="14"/>
      <c r="L99" s="20"/>
      <c r="M99" s="16"/>
      <c r="N99" s="11"/>
      <c r="O99" s="14"/>
      <c r="P99" s="14"/>
      <c r="Q99" s="14"/>
      <c r="R99" s="14"/>
    </row>
    <row r="100" spans="1:18" s="17" customFormat="1" ht="18.75">
      <c r="A100" s="8"/>
      <c r="B100" s="9"/>
      <c r="C100" s="10"/>
      <c r="D100" s="10"/>
      <c r="E100" s="11"/>
      <c r="F100" s="11"/>
      <c r="G100" s="11"/>
      <c r="H100" s="11"/>
      <c r="I100" s="12"/>
      <c r="J100" s="13"/>
      <c r="K100" s="14"/>
      <c r="L100" s="20"/>
      <c r="M100" s="16"/>
      <c r="N100" s="11"/>
      <c r="O100" s="14"/>
      <c r="P100" s="14"/>
      <c r="Q100" s="14"/>
      <c r="R100" s="14"/>
    </row>
    <row r="101" spans="1:18" s="17" customFormat="1" ht="18.75">
      <c r="A101" s="8"/>
      <c r="B101" s="9"/>
      <c r="C101" s="10"/>
      <c r="D101" s="10"/>
      <c r="E101" s="11"/>
      <c r="F101" s="11"/>
      <c r="G101" s="11"/>
      <c r="H101" s="11"/>
      <c r="I101" s="12"/>
      <c r="J101" s="13"/>
      <c r="K101" s="14"/>
      <c r="L101" s="20"/>
      <c r="M101" s="16"/>
      <c r="N101" s="11"/>
      <c r="O101" s="14"/>
      <c r="P101" s="14"/>
      <c r="Q101" s="14"/>
      <c r="R101" s="14"/>
    </row>
    <row r="102" spans="1:18" s="17" customFormat="1" ht="18.75">
      <c r="A102" s="8"/>
      <c r="B102" s="9"/>
      <c r="C102" s="10"/>
      <c r="D102" s="10"/>
      <c r="E102" s="11"/>
      <c r="F102" s="11"/>
      <c r="G102" s="11"/>
      <c r="H102" s="11"/>
      <c r="I102" s="12"/>
      <c r="J102" s="13"/>
      <c r="K102" s="14"/>
      <c r="L102" s="20"/>
      <c r="M102" s="16"/>
      <c r="N102" s="11"/>
      <c r="O102" s="14"/>
      <c r="P102" s="14"/>
      <c r="Q102" s="14"/>
      <c r="R102" s="14"/>
    </row>
    <row r="103" spans="1:18" s="17" customFormat="1" ht="18.75">
      <c r="A103" s="8"/>
      <c r="B103" s="9"/>
      <c r="C103" s="10"/>
      <c r="D103" s="10"/>
      <c r="E103" s="11"/>
      <c r="F103" s="11"/>
      <c r="G103" s="11"/>
      <c r="H103" s="11"/>
      <c r="I103" s="12"/>
      <c r="J103" s="13"/>
      <c r="K103" s="14"/>
      <c r="L103" s="20"/>
      <c r="M103" s="16"/>
      <c r="N103" s="11"/>
      <c r="O103" s="14"/>
      <c r="P103" s="14"/>
      <c r="Q103" s="14"/>
      <c r="R103" s="14"/>
    </row>
    <row r="104" spans="1:18" s="17" customFormat="1" ht="18.75">
      <c r="A104" s="8"/>
      <c r="B104" s="9"/>
      <c r="C104" s="10"/>
      <c r="D104" s="10"/>
      <c r="E104" s="11"/>
      <c r="F104" s="11"/>
      <c r="G104" s="11"/>
      <c r="H104" s="11"/>
      <c r="I104" s="12"/>
      <c r="J104" s="13"/>
      <c r="K104" s="14"/>
      <c r="L104" s="20"/>
      <c r="M104" s="16"/>
      <c r="N104" s="11"/>
      <c r="O104" s="14"/>
      <c r="P104" s="14"/>
      <c r="Q104" s="14"/>
      <c r="R104" s="14"/>
    </row>
    <row r="105" spans="1:18" s="17" customFormat="1" ht="18.75">
      <c r="A105" s="8"/>
      <c r="B105" s="9"/>
      <c r="C105" s="10"/>
      <c r="D105" s="10"/>
      <c r="E105" s="11"/>
      <c r="F105" s="11"/>
      <c r="G105" s="11"/>
      <c r="H105" s="11"/>
      <c r="I105" s="12"/>
      <c r="J105" s="13"/>
      <c r="K105" s="14"/>
      <c r="L105" s="20"/>
      <c r="M105" s="16"/>
      <c r="N105" s="11"/>
      <c r="O105" s="14"/>
      <c r="P105" s="14"/>
      <c r="Q105" s="14"/>
      <c r="R105" s="14"/>
    </row>
    <row r="106" spans="1:18" s="17" customFormat="1" ht="18.75">
      <c r="A106" s="8"/>
      <c r="B106" s="9"/>
      <c r="C106" s="10"/>
      <c r="D106" s="10"/>
      <c r="E106" s="11"/>
      <c r="F106" s="11"/>
      <c r="G106" s="11"/>
      <c r="H106" s="11"/>
      <c r="I106" s="12"/>
      <c r="J106" s="13"/>
      <c r="K106" s="14"/>
      <c r="L106" s="20"/>
      <c r="M106" s="16"/>
      <c r="N106" s="11"/>
      <c r="O106" s="14"/>
      <c r="P106" s="14"/>
      <c r="Q106" s="14"/>
      <c r="R106" s="14"/>
    </row>
    <row r="107" spans="1:18" s="17" customFormat="1" ht="18.75">
      <c r="A107" s="8"/>
      <c r="B107" s="9"/>
      <c r="C107" s="10"/>
      <c r="D107" s="10"/>
      <c r="E107" s="11"/>
      <c r="F107" s="11"/>
      <c r="G107" s="11"/>
      <c r="H107" s="11"/>
      <c r="I107" s="12"/>
      <c r="J107" s="13"/>
      <c r="K107" s="14"/>
      <c r="L107" s="20"/>
      <c r="M107" s="16"/>
      <c r="N107" s="11"/>
      <c r="O107" s="14"/>
      <c r="P107" s="14"/>
      <c r="Q107" s="14"/>
      <c r="R107" s="14"/>
    </row>
    <row r="108" spans="1:18" s="17" customFormat="1" ht="18.75">
      <c r="A108" s="8"/>
      <c r="B108" s="9"/>
      <c r="C108" s="10"/>
      <c r="D108" s="10"/>
      <c r="E108" s="11"/>
      <c r="F108" s="11"/>
      <c r="G108" s="11"/>
      <c r="H108" s="11"/>
      <c r="I108" s="12"/>
      <c r="J108" s="13"/>
      <c r="K108" s="14"/>
      <c r="L108" s="20"/>
      <c r="M108" s="16"/>
      <c r="N108" s="11"/>
      <c r="O108" s="14"/>
      <c r="P108" s="14"/>
      <c r="Q108" s="14"/>
      <c r="R108" s="14"/>
    </row>
    <row r="109" spans="1:18" s="17" customFormat="1" ht="18.75">
      <c r="A109" s="8"/>
      <c r="B109" s="9"/>
      <c r="C109" s="10"/>
      <c r="D109" s="10"/>
      <c r="E109" s="11"/>
      <c r="F109" s="11"/>
      <c r="G109" s="11"/>
      <c r="H109" s="11"/>
      <c r="I109" s="12"/>
      <c r="J109" s="13"/>
      <c r="K109" s="14"/>
      <c r="L109" s="20"/>
      <c r="M109" s="16"/>
      <c r="N109" s="11"/>
      <c r="O109" s="14"/>
      <c r="P109" s="14"/>
      <c r="Q109" s="14"/>
      <c r="R109" s="14"/>
    </row>
  </sheetData>
  <phoneticPr fontId="3" type="noConversion"/>
  <conditionalFormatting sqref="I1:J1048576">
    <cfRule type="duplicateValues" dxfId="221" priority="2"/>
  </conditionalFormatting>
  <conditionalFormatting sqref="I19:I23">
    <cfRule type="duplicateValues" dxfId="220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L33"/>
  <sheetViews>
    <sheetView topLeftCell="H10" zoomScale="78" zoomScaleNormal="78" workbookViewId="0">
      <selection activeCell="O1" sqref="O1:O1048576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customWidth="1"/>
    <col min="10" max="10" width="16.125" style="3" customWidth="1"/>
    <col min="11" max="12" width="17.375" style="3" hidden="1" customWidth="1"/>
    <col min="13" max="13" width="14" style="3" customWidth="1"/>
    <col min="14" max="14" width="16.625" style="3" bestFit="1" customWidth="1"/>
    <col min="15" max="15" width="14.5" style="3" hidden="1" customWidth="1"/>
    <col min="16" max="16" width="13.25" style="3" customWidth="1"/>
    <col min="17" max="17" width="8.875" style="30" bestFit="1" customWidth="1"/>
    <col min="18" max="18" width="7.875" style="3" bestFit="1" customWidth="1"/>
    <col min="19" max="20" width="19.25" style="3" bestFit="1" customWidth="1"/>
    <col min="21" max="21" width="6.5" style="3" bestFit="1" customWidth="1"/>
    <col min="22" max="22" width="11" style="3" customWidth="1"/>
    <col min="23" max="16384" width="9" style="3"/>
  </cols>
  <sheetData>
    <row r="1" spans="1:64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1136</v>
      </c>
      <c r="K1" s="21" t="s">
        <v>331</v>
      </c>
      <c r="L1" s="21" t="s">
        <v>658</v>
      </c>
      <c r="M1" s="22" t="s">
        <v>9</v>
      </c>
      <c r="N1" s="21" t="s">
        <v>10</v>
      </c>
      <c r="O1" s="22" t="s">
        <v>499</v>
      </c>
      <c r="P1" s="22" t="s">
        <v>362</v>
      </c>
      <c r="Q1" s="22" t="s">
        <v>12</v>
      </c>
      <c r="R1" s="21" t="s">
        <v>13</v>
      </c>
      <c r="S1" s="21" t="s">
        <v>14</v>
      </c>
      <c r="T1" s="21" t="s">
        <v>15</v>
      </c>
      <c r="U1" s="21" t="s">
        <v>16</v>
      </c>
      <c r="V1" s="24" t="s">
        <v>17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spans="1:64" s="35" customFormat="1" ht="18.75">
      <c r="A2" s="8">
        <v>43200</v>
      </c>
      <c r="B2" s="10" t="s">
        <v>234</v>
      </c>
      <c r="C2" s="10">
        <v>1650</v>
      </c>
      <c r="D2" s="10">
        <v>1834</v>
      </c>
      <c r="E2" s="11" t="s">
        <v>235</v>
      </c>
      <c r="F2" s="11" t="s">
        <v>1065</v>
      </c>
      <c r="G2" s="11" t="s">
        <v>31</v>
      </c>
      <c r="H2" s="11" t="s">
        <v>430</v>
      </c>
      <c r="I2" s="39"/>
      <c r="J2" s="39" t="s">
        <v>1066</v>
      </c>
      <c r="K2" s="10"/>
      <c r="L2" s="10" t="s">
        <v>1137</v>
      </c>
      <c r="M2" s="19" t="s">
        <v>1067</v>
      </c>
      <c r="N2" s="7" t="str">
        <f t="shared" ref="N2:N13" si="0">IF(A2&lt;&gt;"","武汉威伟机械","------")</f>
        <v>武汉威伟机械</v>
      </c>
      <c r="O2" s="26" t="str">
        <f>VLOOKUP(Q2,ch!$A$1:$B$34,2,0)</f>
        <v>鄂AQQ353</v>
      </c>
      <c r="P2" s="10" t="s">
        <v>180</v>
      </c>
      <c r="Q2" s="29" t="s">
        <v>196</v>
      </c>
      <c r="R2" s="7" t="str">
        <f t="shared" ref="R2:R13" si="1">IF(A2&lt;&gt;"","9.6米","--")</f>
        <v>9.6米</v>
      </c>
      <c r="S2" s="14">
        <v>14</v>
      </c>
      <c r="T2" s="14">
        <v>0</v>
      </c>
      <c r="U2" s="14">
        <f t="shared" ref="U2:U13" si="2">SUM(S2:T2)</f>
        <v>14</v>
      </c>
      <c r="V2" s="7" t="str">
        <f t="shared" ref="V2:V13" si="3">IF(A2&lt;&gt;"","分拣摆渡","----")</f>
        <v>分拣摆渡</v>
      </c>
    </row>
    <row r="3" spans="1:64" s="35" customFormat="1" ht="18.75">
      <c r="A3" s="8">
        <v>43200</v>
      </c>
      <c r="B3" s="10" t="s">
        <v>234</v>
      </c>
      <c r="C3" s="10">
        <v>1750</v>
      </c>
      <c r="D3" s="10">
        <v>1926</v>
      </c>
      <c r="E3" s="11" t="s">
        <v>235</v>
      </c>
      <c r="F3" s="11" t="s">
        <v>1065</v>
      </c>
      <c r="G3" s="11" t="s">
        <v>31</v>
      </c>
      <c r="H3" s="11" t="s">
        <v>430</v>
      </c>
      <c r="I3" s="39"/>
      <c r="J3" s="39" t="s">
        <v>1089</v>
      </c>
      <c r="K3" s="10"/>
      <c r="L3" s="10" t="s">
        <v>1138</v>
      </c>
      <c r="M3" s="19" t="s">
        <v>1090</v>
      </c>
      <c r="N3" s="7" t="str">
        <f t="shared" si="0"/>
        <v>武汉威伟机械</v>
      </c>
      <c r="O3" s="26" t="str">
        <f>VLOOKUP(Q3,ch!$A$1:$B$34,2,0)</f>
        <v>鄂AMR731</v>
      </c>
      <c r="P3" s="10" t="s">
        <v>1134</v>
      </c>
      <c r="Q3" s="29" t="s">
        <v>1091</v>
      </c>
      <c r="R3" s="7" t="str">
        <f t="shared" si="1"/>
        <v>9.6米</v>
      </c>
      <c r="S3" s="14">
        <v>14</v>
      </c>
      <c r="T3" s="14">
        <v>0</v>
      </c>
      <c r="U3" s="14">
        <f t="shared" si="2"/>
        <v>14</v>
      </c>
      <c r="V3" s="7" t="str">
        <f t="shared" si="3"/>
        <v>分拣摆渡</v>
      </c>
    </row>
    <row r="4" spans="1:64" s="35" customFormat="1" ht="18.75">
      <c r="A4" s="8">
        <v>43200</v>
      </c>
      <c r="B4" s="10" t="s">
        <v>243</v>
      </c>
      <c r="C4" s="10">
        <v>1929</v>
      </c>
      <c r="D4" s="10">
        <v>2108</v>
      </c>
      <c r="E4" s="11" t="s">
        <v>235</v>
      </c>
      <c r="F4" s="11" t="s">
        <v>1065</v>
      </c>
      <c r="G4" s="11" t="s">
        <v>31</v>
      </c>
      <c r="H4" s="11" t="s">
        <v>430</v>
      </c>
      <c r="I4" s="39"/>
      <c r="J4" s="39" t="s">
        <v>1092</v>
      </c>
      <c r="K4" s="10"/>
      <c r="L4" s="10" t="s">
        <v>1139</v>
      </c>
      <c r="M4" s="19" t="s">
        <v>1093</v>
      </c>
      <c r="N4" s="7" t="str">
        <f t="shared" si="0"/>
        <v>武汉威伟机械</v>
      </c>
      <c r="O4" s="26" t="str">
        <f>VLOOKUP(Q4,ch!$A$1:$B$34,2,0)</f>
        <v>鄂ALU291</v>
      </c>
      <c r="P4" s="10" t="s">
        <v>181</v>
      </c>
      <c r="Q4" s="29" t="s">
        <v>197</v>
      </c>
      <c r="R4" s="7" t="str">
        <f t="shared" si="1"/>
        <v>9.6米</v>
      </c>
      <c r="S4" s="14">
        <v>11</v>
      </c>
      <c r="T4" s="14">
        <v>0</v>
      </c>
      <c r="U4" s="14">
        <f t="shared" si="2"/>
        <v>11</v>
      </c>
      <c r="V4" s="7" t="str">
        <f t="shared" si="3"/>
        <v>分拣摆渡</v>
      </c>
    </row>
    <row r="5" spans="1:64" s="35" customFormat="1" ht="18.75">
      <c r="A5" s="8">
        <v>43200</v>
      </c>
      <c r="B5" s="10" t="s">
        <v>243</v>
      </c>
      <c r="C5" s="10">
        <v>1902</v>
      </c>
      <c r="D5" s="10">
        <v>2044</v>
      </c>
      <c r="E5" s="11" t="s">
        <v>235</v>
      </c>
      <c r="F5" s="11" t="s">
        <v>1065</v>
      </c>
      <c r="G5" s="11" t="s">
        <v>31</v>
      </c>
      <c r="H5" s="11" t="s">
        <v>430</v>
      </c>
      <c r="I5" s="39"/>
      <c r="J5" s="39" t="s">
        <v>1098</v>
      </c>
      <c r="K5" s="10"/>
      <c r="L5" s="10" t="s">
        <v>1140</v>
      </c>
      <c r="M5" s="19" t="s">
        <v>1099</v>
      </c>
      <c r="N5" s="7" t="str">
        <f t="shared" si="0"/>
        <v>武汉威伟机械</v>
      </c>
      <c r="O5" s="26" t="str">
        <f>VLOOKUP(Q5,ch!$A$1:$B$34,2,0)</f>
        <v>鄂AZR992</v>
      </c>
      <c r="P5" s="10" t="s">
        <v>183</v>
      </c>
      <c r="Q5" s="29" t="s">
        <v>107</v>
      </c>
      <c r="R5" s="7" t="str">
        <f t="shared" si="1"/>
        <v>9.6米</v>
      </c>
      <c r="S5" s="14">
        <v>11</v>
      </c>
      <c r="T5" s="14">
        <v>0</v>
      </c>
      <c r="U5" s="14">
        <f t="shared" si="2"/>
        <v>11</v>
      </c>
      <c r="V5" s="7" t="str">
        <f t="shared" si="3"/>
        <v>分拣摆渡</v>
      </c>
    </row>
    <row r="6" spans="1:64" s="35" customFormat="1" ht="18.75">
      <c r="A6" s="8">
        <v>43200</v>
      </c>
      <c r="B6" s="10" t="s">
        <v>500</v>
      </c>
      <c r="C6" s="10">
        <v>1920</v>
      </c>
      <c r="D6" s="10">
        <v>2106</v>
      </c>
      <c r="E6" s="11" t="s">
        <v>201</v>
      </c>
      <c r="F6" s="11" t="s">
        <v>1094</v>
      </c>
      <c r="G6" s="11" t="s">
        <v>203</v>
      </c>
      <c r="H6" s="11" t="s">
        <v>430</v>
      </c>
      <c r="I6" s="39"/>
      <c r="J6" s="39" t="s">
        <v>1095</v>
      </c>
      <c r="K6" s="10"/>
      <c r="L6" s="10" t="s">
        <v>1141</v>
      </c>
      <c r="M6" s="19" t="s">
        <v>1096</v>
      </c>
      <c r="N6" s="7" t="str">
        <f t="shared" si="0"/>
        <v>武汉威伟机械</v>
      </c>
      <c r="O6" s="26" t="str">
        <f>VLOOKUP(Q6,ch!$A$1:$B$34,2,0)</f>
        <v>粤BES791</v>
      </c>
      <c r="P6" s="10" t="s">
        <v>1135</v>
      </c>
      <c r="Q6" s="29" t="s">
        <v>1097</v>
      </c>
      <c r="R6" s="7" t="str">
        <f t="shared" si="1"/>
        <v>9.6米</v>
      </c>
      <c r="S6" s="14">
        <v>8</v>
      </c>
      <c r="T6" s="14">
        <v>0</v>
      </c>
      <c r="U6" s="14">
        <f t="shared" si="2"/>
        <v>8</v>
      </c>
      <c r="V6" s="7" t="str">
        <f t="shared" si="3"/>
        <v>分拣摆渡</v>
      </c>
    </row>
    <row r="7" spans="1:64" s="35" customFormat="1" ht="18.75">
      <c r="A7" s="8">
        <v>43200</v>
      </c>
      <c r="B7" s="10" t="s">
        <v>111</v>
      </c>
      <c r="C7" s="10">
        <v>1739</v>
      </c>
      <c r="D7" s="10">
        <v>1800</v>
      </c>
      <c r="E7" s="11" t="s">
        <v>209</v>
      </c>
      <c r="F7" s="11" t="s">
        <v>517</v>
      </c>
      <c r="G7" s="11" t="s">
        <v>203</v>
      </c>
      <c r="H7" s="11" t="s">
        <v>430</v>
      </c>
      <c r="I7" s="39"/>
      <c r="J7" s="39" t="s">
        <v>1068</v>
      </c>
      <c r="K7" s="10"/>
      <c r="L7" s="10" t="s">
        <v>1142</v>
      </c>
      <c r="M7" s="19" t="s">
        <v>1074</v>
      </c>
      <c r="N7" s="7" t="str">
        <f t="shared" si="0"/>
        <v>武汉威伟机械</v>
      </c>
      <c r="O7" s="26" t="str">
        <f>VLOOKUP(Q7,ch!$A$1:$B$34,2,0)</f>
        <v>鄂AZV377</v>
      </c>
      <c r="P7" s="10" t="s">
        <v>175</v>
      </c>
      <c r="Q7" s="29" t="s">
        <v>239</v>
      </c>
      <c r="R7" s="7" t="str">
        <f t="shared" si="1"/>
        <v>9.6米</v>
      </c>
      <c r="S7" s="14">
        <v>12</v>
      </c>
      <c r="T7" s="14">
        <v>0</v>
      </c>
      <c r="U7" s="14">
        <f t="shared" si="2"/>
        <v>12</v>
      </c>
      <c r="V7" s="7" t="str">
        <f t="shared" si="3"/>
        <v>分拣摆渡</v>
      </c>
    </row>
    <row r="8" spans="1:64" s="35" customFormat="1" ht="18.75">
      <c r="A8" s="8">
        <v>43200</v>
      </c>
      <c r="B8" s="10" t="s">
        <v>111</v>
      </c>
      <c r="C8" s="10">
        <v>1100</v>
      </c>
      <c r="D8" s="10">
        <v>1120</v>
      </c>
      <c r="E8" s="11" t="s">
        <v>209</v>
      </c>
      <c r="F8" s="11" t="s">
        <v>517</v>
      </c>
      <c r="G8" s="11" t="s">
        <v>203</v>
      </c>
      <c r="H8" s="11" t="s">
        <v>430</v>
      </c>
      <c r="I8" s="39"/>
      <c r="J8" s="39" t="s">
        <v>1075</v>
      </c>
      <c r="K8" s="10"/>
      <c r="L8" s="10" t="s">
        <v>1143</v>
      </c>
      <c r="M8" s="19" t="s">
        <v>1069</v>
      </c>
      <c r="N8" s="7" t="str">
        <f t="shared" si="0"/>
        <v>武汉威伟机械</v>
      </c>
      <c r="O8" s="26" t="str">
        <f>VLOOKUP(Q8,ch!$A$1:$B$34,2,0)</f>
        <v>鄂ANH299</v>
      </c>
      <c r="P8" s="10" t="s">
        <v>164</v>
      </c>
      <c r="Q8" s="29" t="s">
        <v>1073</v>
      </c>
      <c r="R8" s="7" t="str">
        <f t="shared" si="1"/>
        <v>9.6米</v>
      </c>
      <c r="S8" s="14">
        <v>13</v>
      </c>
      <c r="T8" s="14">
        <v>0</v>
      </c>
      <c r="U8" s="14">
        <f t="shared" si="2"/>
        <v>13</v>
      </c>
      <c r="V8" s="7" t="str">
        <f t="shared" si="3"/>
        <v>分拣摆渡</v>
      </c>
    </row>
    <row r="9" spans="1:64" s="35" customFormat="1" ht="18.75">
      <c r="A9" s="8">
        <v>43200</v>
      </c>
      <c r="B9" s="10" t="s">
        <v>1060</v>
      </c>
      <c r="C9" s="10">
        <v>2030</v>
      </c>
      <c r="D9" s="10">
        <v>2119</v>
      </c>
      <c r="E9" s="11" t="s">
        <v>209</v>
      </c>
      <c r="F9" s="11" t="s">
        <v>467</v>
      </c>
      <c r="G9" s="11" t="s">
        <v>203</v>
      </c>
      <c r="H9" s="11" t="s">
        <v>430</v>
      </c>
      <c r="I9" s="39"/>
      <c r="J9" s="39" t="s">
        <v>1100</v>
      </c>
      <c r="K9" s="10"/>
      <c r="L9" s="10" t="s">
        <v>1144</v>
      </c>
      <c r="M9" s="19" t="s">
        <v>1101</v>
      </c>
      <c r="N9" s="7" t="str">
        <f t="shared" si="0"/>
        <v>武汉威伟机械</v>
      </c>
      <c r="O9" s="26" t="str">
        <f>VLOOKUP(Q9,ch!$A$1:$B$34,2,0)</f>
        <v>鄂AZV377</v>
      </c>
      <c r="P9" s="10" t="s">
        <v>175</v>
      </c>
      <c r="Q9" s="29" t="s">
        <v>239</v>
      </c>
      <c r="R9" s="7" t="str">
        <f t="shared" si="1"/>
        <v>9.6米</v>
      </c>
      <c r="S9" s="14">
        <v>12</v>
      </c>
      <c r="T9" s="14">
        <v>0</v>
      </c>
      <c r="U9" s="14">
        <f t="shared" si="2"/>
        <v>12</v>
      </c>
      <c r="V9" s="7" t="str">
        <f t="shared" si="3"/>
        <v>分拣摆渡</v>
      </c>
    </row>
    <row r="10" spans="1:64" s="35" customFormat="1" ht="18.75">
      <c r="A10" s="8">
        <v>43200</v>
      </c>
      <c r="B10" s="10" t="s">
        <v>310</v>
      </c>
      <c r="C10" s="10">
        <v>2015</v>
      </c>
      <c r="D10" s="10">
        <v>2052</v>
      </c>
      <c r="E10" s="11" t="s">
        <v>209</v>
      </c>
      <c r="F10" s="11" t="s">
        <v>517</v>
      </c>
      <c r="G10" s="11" t="s">
        <v>203</v>
      </c>
      <c r="H10" s="11" t="s">
        <v>430</v>
      </c>
      <c r="I10" s="39"/>
      <c r="J10" s="39" t="s">
        <v>1104</v>
      </c>
      <c r="K10" s="10"/>
      <c r="L10" s="10" t="s">
        <v>1145</v>
      </c>
      <c r="M10" s="19" t="s">
        <v>1105</v>
      </c>
      <c r="N10" s="7" t="str">
        <f t="shared" si="0"/>
        <v>武汉威伟机械</v>
      </c>
      <c r="O10" s="26" t="str">
        <f>VLOOKUP(Q10,ch!$A$1:$B$34,2,0)</f>
        <v>鄂AAW309</v>
      </c>
      <c r="P10" s="10" t="s">
        <v>165</v>
      </c>
      <c r="Q10" s="29" t="s">
        <v>144</v>
      </c>
      <c r="R10" s="7" t="str">
        <f t="shared" si="1"/>
        <v>9.6米</v>
      </c>
      <c r="S10" s="14">
        <v>14</v>
      </c>
      <c r="T10" s="14">
        <v>0</v>
      </c>
      <c r="U10" s="14">
        <f t="shared" si="2"/>
        <v>14</v>
      </c>
      <c r="V10" s="7" t="str">
        <f t="shared" si="3"/>
        <v>分拣摆渡</v>
      </c>
    </row>
    <row r="11" spans="1:64" s="35" customFormat="1" ht="18.75">
      <c r="A11" s="8">
        <v>43200</v>
      </c>
      <c r="B11" s="10" t="s">
        <v>1106</v>
      </c>
      <c r="C11" s="10">
        <v>1720</v>
      </c>
      <c r="D11" s="10">
        <v>1752</v>
      </c>
      <c r="E11" s="11" t="s">
        <v>209</v>
      </c>
      <c r="F11" s="11" t="s">
        <v>517</v>
      </c>
      <c r="G11" s="11" t="s">
        <v>203</v>
      </c>
      <c r="H11" s="11" t="s">
        <v>430</v>
      </c>
      <c r="I11" s="39"/>
      <c r="J11" s="39" t="s">
        <v>1107</v>
      </c>
      <c r="K11" s="10"/>
      <c r="L11" s="10" t="s">
        <v>1146</v>
      </c>
      <c r="M11" s="19" t="s">
        <v>1108</v>
      </c>
      <c r="N11" s="7" t="str">
        <f t="shared" si="0"/>
        <v>武汉威伟机械</v>
      </c>
      <c r="O11" s="26" t="str">
        <f>VLOOKUP(Q11,ch!$A$1:$B$34,2,0)</f>
        <v>鄂AAW309</v>
      </c>
      <c r="P11" s="10" t="s">
        <v>165</v>
      </c>
      <c r="Q11" s="29" t="s">
        <v>144</v>
      </c>
      <c r="R11" s="7" t="str">
        <f t="shared" si="1"/>
        <v>9.6米</v>
      </c>
      <c r="S11" s="14">
        <v>11</v>
      </c>
      <c r="T11" s="14">
        <v>0</v>
      </c>
      <c r="U11" s="14">
        <f t="shared" si="2"/>
        <v>11</v>
      </c>
      <c r="V11" s="7" t="str">
        <f t="shared" si="3"/>
        <v>分拣摆渡</v>
      </c>
    </row>
    <row r="12" spans="1:64" s="35" customFormat="1" ht="18.75">
      <c r="A12" s="8">
        <v>43200</v>
      </c>
      <c r="B12" s="10" t="s">
        <v>1060</v>
      </c>
      <c r="C12" s="10">
        <v>2100</v>
      </c>
      <c r="D12" s="10">
        <v>2210</v>
      </c>
      <c r="E12" s="11" t="s">
        <v>209</v>
      </c>
      <c r="F12" s="11" t="s">
        <v>1061</v>
      </c>
      <c r="G12" s="11" t="s">
        <v>203</v>
      </c>
      <c r="H12" s="11" t="s">
        <v>430</v>
      </c>
      <c r="I12" s="39"/>
      <c r="J12" s="39" t="s">
        <v>1111</v>
      </c>
      <c r="K12" s="10"/>
      <c r="L12" s="10" t="s">
        <v>1147</v>
      </c>
      <c r="M12" s="19" t="s">
        <v>1112</v>
      </c>
      <c r="N12" s="7" t="str">
        <f t="shared" si="0"/>
        <v>武汉威伟机械</v>
      </c>
      <c r="O12" s="26" t="str">
        <f>VLOOKUP(Q12,ch!$A$1:$B$34,2,0)</f>
        <v>鄂AMR731</v>
      </c>
      <c r="P12" s="10" t="s">
        <v>1134</v>
      </c>
      <c r="Q12" s="29" t="s">
        <v>1091</v>
      </c>
      <c r="R12" s="7" t="str">
        <f t="shared" si="1"/>
        <v>9.6米</v>
      </c>
      <c r="S12" s="14">
        <v>9</v>
      </c>
      <c r="T12" s="14">
        <v>0</v>
      </c>
      <c r="U12" s="14">
        <f t="shared" si="2"/>
        <v>9</v>
      </c>
      <c r="V12" s="7" t="str">
        <f t="shared" si="3"/>
        <v>分拣摆渡</v>
      </c>
    </row>
    <row r="13" spans="1:64" s="35" customFormat="1" ht="18.75">
      <c r="A13" s="8">
        <v>43200</v>
      </c>
      <c r="B13" s="10" t="s">
        <v>310</v>
      </c>
      <c r="C13" s="10">
        <v>2036</v>
      </c>
      <c r="D13" s="10">
        <v>2110</v>
      </c>
      <c r="E13" s="11" t="s">
        <v>209</v>
      </c>
      <c r="F13" s="11" t="s">
        <v>517</v>
      </c>
      <c r="G13" s="11" t="s">
        <v>203</v>
      </c>
      <c r="H13" s="11" t="s">
        <v>430</v>
      </c>
      <c r="I13" s="39"/>
      <c r="J13" s="39" t="s">
        <v>1113</v>
      </c>
      <c r="K13" s="10"/>
      <c r="L13" s="10" t="s">
        <v>1148</v>
      </c>
      <c r="M13" s="19" t="s">
        <v>1114</v>
      </c>
      <c r="N13" s="7" t="str">
        <f t="shared" si="0"/>
        <v>武汉威伟机械</v>
      </c>
      <c r="O13" s="26" t="e">
        <f>VLOOKUP(Q13,ch!$A$1:$B$34,2,0)</f>
        <v>#N/A</v>
      </c>
      <c r="P13" s="10" t="s">
        <v>176</v>
      </c>
      <c r="Q13" s="29" t="s">
        <v>1115</v>
      </c>
      <c r="R13" s="7" t="str">
        <f t="shared" si="1"/>
        <v>9.6米</v>
      </c>
      <c r="S13" s="14">
        <v>14</v>
      </c>
      <c r="T13" s="14">
        <v>0</v>
      </c>
      <c r="U13" s="14">
        <f t="shared" si="2"/>
        <v>14</v>
      </c>
      <c r="V13" s="7" t="str">
        <f t="shared" si="3"/>
        <v>分拣摆渡</v>
      </c>
    </row>
    <row r="14" spans="1:64" s="35" customFormat="1" ht="18.75">
      <c r="A14" s="8">
        <v>43200</v>
      </c>
      <c r="B14" s="10" t="s">
        <v>310</v>
      </c>
      <c r="C14" s="10">
        <v>2215</v>
      </c>
      <c r="D14" s="10">
        <v>2238</v>
      </c>
      <c r="E14" s="11" t="s">
        <v>209</v>
      </c>
      <c r="F14" s="11" t="s">
        <v>517</v>
      </c>
      <c r="G14" s="11" t="s">
        <v>203</v>
      </c>
      <c r="H14" s="11" t="s">
        <v>430</v>
      </c>
      <c r="I14" s="39"/>
      <c r="J14" s="39" t="s">
        <v>1116</v>
      </c>
      <c r="K14" s="10"/>
      <c r="L14" s="10" t="s">
        <v>1149</v>
      </c>
      <c r="M14" s="19" t="s">
        <v>1117</v>
      </c>
      <c r="N14" s="7" t="str">
        <f t="shared" ref="N14" si="4">IF(A14&lt;&gt;"","武汉威伟机械","------")</f>
        <v>武汉威伟机械</v>
      </c>
      <c r="O14" s="26" t="e">
        <f>VLOOKUP(Q14,ch!$A$1:$B$34,2,0)</f>
        <v>#N/A</v>
      </c>
      <c r="P14" s="10" t="s">
        <v>176</v>
      </c>
      <c r="Q14" s="29" t="s">
        <v>1115</v>
      </c>
      <c r="R14" s="7" t="str">
        <f t="shared" ref="R14" si="5">IF(A14&lt;&gt;"","9.6米","--")</f>
        <v>9.6米</v>
      </c>
      <c r="S14" s="14">
        <v>9</v>
      </c>
      <c r="T14" s="14">
        <v>0</v>
      </c>
      <c r="U14" s="14">
        <f t="shared" ref="U14" si="6">SUM(S14:T14)</f>
        <v>9</v>
      </c>
      <c r="V14" s="7" t="str">
        <f t="shared" ref="V14" si="7">IF(A14&lt;&gt;"","分拣摆渡","----")</f>
        <v>分拣摆渡</v>
      </c>
    </row>
    <row r="15" spans="1:64" s="35" customFormat="1" ht="18.75">
      <c r="A15" s="8">
        <v>43200</v>
      </c>
      <c r="B15" s="10" t="s">
        <v>71</v>
      </c>
      <c r="C15" s="10">
        <v>1950</v>
      </c>
      <c r="D15" s="10">
        <v>2000</v>
      </c>
      <c r="E15" s="11" t="s">
        <v>203</v>
      </c>
      <c r="F15" s="11" t="s">
        <v>430</v>
      </c>
      <c r="G15" s="11" t="s">
        <v>209</v>
      </c>
      <c r="H15" s="11" t="s">
        <v>467</v>
      </c>
      <c r="I15" s="39"/>
      <c r="J15" s="39" t="s">
        <v>1076</v>
      </c>
      <c r="K15" s="10"/>
      <c r="L15" s="10" t="s">
        <v>1150</v>
      </c>
      <c r="M15" s="19" t="s">
        <v>1077</v>
      </c>
      <c r="N15" s="7" t="str">
        <f t="shared" ref="N15:N29" si="8">IF(A15&lt;&gt;"","武汉威伟机械","------")</f>
        <v>武汉威伟机械</v>
      </c>
      <c r="O15" s="26" t="str">
        <f>VLOOKUP(Q15,ch!$A$1:$B$34,2,0)</f>
        <v>鄂AZR876</v>
      </c>
      <c r="P15" s="10" t="s">
        <v>163</v>
      </c>
      <c r="Q15" s="29" t="s">
        <v>372</v>
      </c>
      <c r="R15" s="7" t="str">
        <f t="shared" ref="R15:R29" si="9">IF(A15&lt;&gt;"","9.6米","--")</f>
        <v>9.6米</v>
      </c>
      <c r="S15" s="14">
        <v>15</v>
      </c>
      <c r="T15" s="14">
        <v>0</v>
      </c>
      <c r="U15" s="14">
        <f t="shared" ref="U15:U29" si="10">SUM(S15:T15)</f>
        <v>15</v>
      </c>
      <c r="V15" s="7" t="str">
        <f t="shared" ref="V15:V29" si="11">IF(A15&lt;&gt;"","分拣摆渡","----")</f>
        <v>分拣摆渡</v>
      </c>
    </row>
    <row r="16" spans="1:64" s="35" customFormat="1" ht="18.75">
      <c r="A16" s="8">
        <v>43200</v>
      </c>
      <c r="B16" s="10" t="s">
        <v>71</v>
      </c>
      <c r="C16" s="10">
        <v>1830</v>
      </c>
      <c r="D16" s="10">
        <v>1840</v>
      </c>
      <c r="E16" s="11" t="s">
        <v>203</v>
      </c>
      <c r="F16" s="11" t="s">
        <v>430</v>
      </c>
      <c r="G16" s="11" t="s">
        <v>209</v>
      </c>
      <c r="H16" s="11" t="s">
        <v>467</v>
      </c>
      <c r="I16" s="39"/>
      <c r="J16" s="39" t="s">
        <v>1078</v>
      </c>
      <c r="K16" s="10"/>
      <c r="L16" s="10" t="s">
        <v>1151</v>
      </c>
      <c r="M16" s="19" t="s">
        <v>1079</v>
      </c>
      <c r="N16" s="7" t="str">
        <f t="shared" si="8"/>
        <v>武汉威伟机械</v>
      </c>
      <c r="O16" s="26" t="str">
        <f>VLOOKUP(Q16,ch!$A$1:$B$34,2,0)</f>
        <v>鄂AZR876</v>
      </c>
      <c r="P16" s="10" t="s">
        <v>163</v>
      </c>
      <c r="Q16" s="29" t="s">
        <v>372</v>
      </c>
      <c r="R16" s="7" t="str">
        <f t="shared" si="9"/>
        <v>9.6米</v>
      </c>
      <c r="S16" s="14">
        <v>14</v>
      </c>
      <c r="T16" s="14">
        <v>0</v>
      </c>
      <c r="U16" s="14">
        <f t="shared" si="10"/>
        <v>14</v>
      </c>
      <c r="V16" s="7" t="str">
        <f t="shared" si="11"/>
        <v>分拣摆渡</v>
      </c>
    </row>
    <row r="17" spans="1:22" s="35" customFormat="1" ht="18.75">
      <c r="A17" s="8">
        <v>43200</v>
      </c>
      <c r="B17" s="10" t="s">
        <v>71</v>
      </c>
      <c r="C17" s="10">
        <v>1535</v>
      </c>
      <c r="D17" s="10">
        <v>1545</v>
      </c>
      <c r="E17" s="11" t="s">
        <v>203</v>
      </c>
      <c r="F17" s="11" t="s">
        <v>430</v>
      </c>
      <c r="G17" s="11" t="s">
        <v>209</v>
      </c>
      <c r="H17" s="11" t="s">
        <v>467</v>
      </c>
      <c r="I17" s="39"/>
      <c r="J17" s="39" t="s">
        <v>1080</v>
      </c>
      <c r="K17" s="10"/>
      <c r="L17" s="10" t="s">
        <v>1152</v>
      </c>
      <c r="M17" s="19" t="s">
        <v>1081</v>
      </c>
      <c r="N17" s="7" t="str">
        <f t="shared" si="8"/>
        <v>武汉威伟机械</v>
      </c>
      <c r="O17" s="26" t="str">
        <f>VLOOKUP(Q17,ch!$A$1:$B$34,2,0)</f>
        <v>鄂AZR876</v>
      </c>
      <c r="P17" s="10" t="s">
        <v>163</v>
      </c>
      <c r="Q17" s="29" t="s">
        <v>372</v>
      </c>
      <c r="R17" s="7" t="str">
        <f t="shared" si="9"/>
        <v>9.6米</v>
      </c>
      <c r="S17" s="14">
        <v>14</v>
      </c>
      <c r="T17" s="14">
        <v>0</v>
      </c>
      <c r="U17" s="14">
        <f t="shared" si="10"/>
        <v>14</v>
      </c>
      <c r="V17" s="7" t="str">
        <f t="shared" si="11"/>
        <v>分拣摆渡</v>
      </c>
    </row>
    <row r="18" spans="1:22" s="35" customFormat="1" ht="18.75">
      <c r="A18" s="8">
        <v>43200</v>
      </c>
      <c r="B18" s="10" t="s">
        <v>1086</v>
      </c>
      <c r="C18" s="10">
        <v>1202</v>
      </c>
      <c r="D18" s="10">
        <v>1212</v>
      </c>
      <c r="E18" s="11" t="s">
        <v>203</v>
      </c>
      <c r="F18" s="11" t="s">
        <v>430</v>
      </c>
      <c r="G18" s="11" t="s">
        <v>209</v>
      </c>
      <c r="H18" s="11" t="s">
        <v>467</v>
      </c>
      <c r="I18" s="39"/>
      <c r="J18" s="39" t="s">
        <v>1082</v>
      </c>
      <c r="K18" s="10"/>
      <c r="L18" s="10" t="s">
        <v>1153</v>
      </c>
      <c r="M18" s="19" t="s">
        <v>1083</v>
      </c>
      <c r="N18" s="7" t="str">
        <f t="shared" si="8"/>
        <v>武汉威伟机械</v>
      </c>
      <c r="O18" s="26" t="str">
        <f>VLOOKUP(Q18,ch!$A$1:$B$34,2,0)</f>
        <v>鄂AZR876</v>
      </c>
      <c r="P18" s="10" t="s">
        <v>163</v>
      </c>
      <c r="Q18" s="29" t="s">
        <v>372</v>
      </c>
      <c r="R18" s="7" t="str">
        <f t="shared" si="9"/>
        <v>9.6米</v>
      </c>
      <c r="S18" s="14">
        <v>6</v>
      </c>
      <c r="T18" s="14">
        <v>0</v>
      </c>
      <c r="U18" s="14">
        <f t="shared" si="10"/>
        <v>6</v>
      </c>
      <c r="V18" s="7" t="str">
        <f t="shared" si="11"/>
        <v>分拣摆渡</v>
      </c>
    </row>
    <row r="19" spans="1:22" s="35" customFormat="1" ht="18.75">
      <c r="A19" s="8">
        <v>43200</v>
      </c>
      <c r="B19" s="10" t="s">
        <v>1086</v>
      </c>
      <c r="C19" s="10">
        <v>1120</v>
      </c>
      <c r="D19" s="10">
        <v>1130</v>
      </c>
      <c r="E19" s="11" t="s">
        <v>203</v>
      </c>
      <c r="F19" s="11" t="s">
        <v>430</v>
      </c>
      <c r="G19" s="11" t="s">
        <v>209</v>
      </c>
      <c r="H19" s="11" t="s">
        <v>467</v>
      </c>
      <c r="I19" s="39"/>
      <c r="J19" s="39" t="s">
        <v>1084</v>
      </c>
      <c r="K19" s="10"/>
      <c r="L19" s="10" t="s">
        <v>1154</v>
      </c>
      <c r="M19" s="19" t="s">
        <v>1085</v>
      </c>
      <c r="N19" s="7" t="str">
        <f t="shared" si="8"/>
        <v>武汉威伟机械</v>
      </c>
      <c r="O19" s="26" t="str">
        <f>VLOOKUP(Q19,ch!$A$1:$B$34,2,0)</f>
        <v>鄂AZR876</v>
      </c>
      <c r="P19" s="10" t="s">
        <v>163</v>
      </c>
      <c r="Q19" s="29" t="s">
        <v>372</v>
      </c>
      <c r="R19" s="7" t="str">
        <f t="shared" si="9"/>
        <v>9.6米</v>
      </c>
      <c r="S19" s="14">
        <v>14</v>
      </c>
      <c r="T19" s="14">
        <v>0</v>
      </c>
      <c r="U19" s="14">
        <f t="shared" si="10"/>
        <v>14</v>
      </c>
      <c r="V19" s="7" t="str">
        <f t="shared" si="11"/>
        <v>分拣摆渡</v>
      </c>
    </row>
    <row r="20" spans="1:22" s="35" customFormat="1" ht="18.75">
      <c r="A20" s="8">
        <v>43200</v>
      </c>
      <c r="B20" s="10" t="s">
        <v>1086</v>
      </c>
      <c r="C20" s="10">
        <v>1017</v>
      </c>
      <c r="D20" s="10">
        <v>1027</v>
      </c>
      <c r="E20" s="11" t="s">
        <v>203</v>
      </c>
      <c r="F20" s="11" t="s">
        <v>430</v>
      </c>
      <c r="G20" s="11" t="s">
        <v>209</v>
      </c>
      <c r="H20" s="11" t="s">
        <v>467</v>
      </c>
      <c r="I20" s="39"/>
      <c r="J20" s="39" t="s">
        <v>1087</v>
      </c>
      <c r="K20" s="10"/>
      <c r="L20" s="10" t="s">
        <v>1155</v>
      </c>
      <c r="M20" s="19" t="s">
        <v>1088</v>
      </c>
      <c r="N20" s="7" t="str">
        <f t="shared" si="8"/>
        <v>武汉威伟机械</v>
      </c>
      <c r="O20" s="26" t="str">
        <f>VLOOKUP(Q20,ch!$A$1:$B$34,2,0)</f>
        <v>鄂AZR876</v>
      </c>
      <c r="P20" s="10" t="s">
        <v>163</v>
      </c>
      <c r="Q20" s="29" t="s">
        <v>372</v>
      </c>
      <c r="R20" s="7" t="str">
        <f t="shared" si="9"/>
        <v>9.6米</v>
      </c>
      <c r="S20" s="14">
        <v>14</v>
      </c>
      <c r="T20" s="14">
        <v>0</v>
      </c>
      <c r="U20" s="14">
        <f t="shared" si="10"/>
        <v>14</v>
      </c>
      <c r="V20" s="7" t="str">
        <f t="shared" si="11"/>
        <v>分拣摆渡</v>
      </c>
    </row>
    <row r="21" spans="1:22" s="35" customFormat="1" ht="18.75">
      <c r="A21" s="8">
        <v>43200</v>
      </c>
      <c r="B21" s="10" t="s">
        <v>71</v>
      </c>
      <c r="C21" s="10">
        <v>2355</v>
      </c>
      <c r="D21" s="10">
        <v>5</v>
      </c>
      <c r="E21" s="11" t="s">
        <v>203</v>
      </c>
      <c r="F21" s="11" t="s">
        <v>430</v>
      </c>
      <c r="G21" s="11" t="s">
        <v>209</v>
      </c>
      <c r="H21" s="11" t="s">
        <v>467</v>
      </c>
      <c r="I21" s="39"/>
      <c r="J21" s="39" t="s">
        <v>1118</v>
      </c>
      <c r="K21" s="10"/>
      <c r="L21" s="10" t="s">
        <v>1156</v>
      </c>
      <c r="M21" s="19" t="s">
        <v>1119</v>
      </c>
      <c r="N21" s="7" t="str">
        <f t="shared" si="8"/>
        <v>武汉威伟机械</v>
      </c>
      <c r="O21" s="26" t="str">
        <f>VLOOKUP(Q21,ch!$A$1:$B$34,2,0)</f>
        <v>鄂AF1588</v>
      </c>
      <c r="P21" s="10" t="s">
        <v>162</v>
      </c>
      <c r="Q21" s="29" t="s">
        <v>117</v>
      </c>
      <c r="R21" s="7" t="str">
        <f t="shared" si="9"/>
        <v>9.6米</v>
      </c>
      <c r="S21" s="14">
        <v>14</v>
      </c>
      <c r="T21" s="14">
        <v>0</v>
      </c>
      <c r="U21" s="14">
        <f t="shared" si="10"/>
        <v>14</v>
      </c>
      <c r="V21" s="7" t="str">
        <f t="shared" si="11"/>
        <v>分拣摆渡</v>
      </c>
    </row>
    <row r="22" spans="1:22" s="35" customFormat="1" ht="18.75">
      <c r="A22" s="8">
        <v>43200</v>
      </c>
      <c r="B22" s="10" t="s">
        <v>71</v>
      </c>
      <c r="C22" s="10">
        <v>2258</v>
      </c>
      <c r="D22" s="10">
        <v>2308</v>
      </c>
      <c r="E22" s="11" t="s">
        <v>203</v>
      </c>
      <c r="F22" s="11" t="s">
        <v>430</v>
      </c>
      <c r="G22" s="11" t="s">
        <v>209</v>
      </c>
      <c r="H22" s="11" t="s">
        <v>467</v>
      </c>
      <c r="I22" s="39"/>
      <c r="J22" s="39" t="s">
        <v>1120</v>
      </c>
      <c r="K22" s="10"/>
      <c r="L22" s="10" t="s">
        <v>1157</v>
      </c>
      <c r="M22" s="19" t="s">
        <v>1121</v>
      </c>
      <c r="N22" s="7" t="str">
        <f t="shared" si="8"/>
        <v>武汉威伟机械</v>
      </c>
      <c r="O22" s="26" t="str">
        <f>VLOOKUP(Q22,ch!$A$1:$B$34,2,0)</f>
        <v>鄂AF1588</v>
      </c>
      <c r="P22" s="10" t="s">
        <v>162</v>
      </c>
      <c r="Q22" s="29" t="s">
        <v>117</v>
      </c>
      <c r="R22" s="7" t="str">
        <f t="shared" si="9"/>
        <v>9.6米</v>
      </c>
      <c r="S22" s="14">
        <v>14</v>
      </c>
      <c r="T22" s="14">
        <v>0</v>
      </c>
      <c r="U22" s="14">
        <f t="shared" si="10"/>
        <v>14</v>
      </c>
      <c r="V22" s="7" t="str">
        <f t="shared" si="11"/>
        <v>分拣摆渡</v>
      </c>
    </row>
    <row r="23" spans="1:22" s="35" customFormat="1" ht="18.75">
      <c r="A23" s="8">
        <v>43200</v>
      </c>
      <c r="B23" s="10" t="s">
        <v>71</v>
      </c>
      <c r="C23" s="10">
        <v>2220</v>
      </c>
      <c r="D23" s="10">
        <v>2230</v>
      </c>
      <c r="E23" s="11" t="s">
        <v>203</v>
      </c>
      <c r="F23" s="11" t="s">
        <v>430</v>
      </c>
      <c r="G23" s="11" t="s">
        <v>209</v>
      </c>
      <c r="H23" s="11" t="s">
        <v>467</v>
      </c>
      <c r="I23" s="39"/>
      <c r="J23" s="39" t="s">
        <v>1122</v>
      </c>
      <c r="K23" s="10"/>
      <c r="L23" s="10" t="s">
        <v>1158</v>
      </c>
      <c r="M23" s="19" t="s">
        <v>1123</v>
      </c>
      <c r="N23" s="7" t="str">
        <f t="shared" si="8"/>
        <v>武汉威伟机械</v>
      </c>
      <c r="O23" s="26" t="str">
        <f>VLOOKUP(Q23,ch!$A$1:$B$34,2,0)</f>
        <v>鄂AF1588</v>
      </c>
      <c r="P23" s="10" t="s">
        <v>162</v>
      </c>
      <c r="Q23" s="29" t="s">
        <v>117</v>
      </c>
      <c r="R23" s="7" t="str">
        <f t="shared" si="9"/>
        <v>9.6米</v>
      </c>
      <c r="S23" s="14">
        <v>14</v>
      </c>
      <c r="T23" s="14">
        <v>0</v>
      </c>
      <c r="U23" s="14">
        <f t="shared" si="10"/>
        <v>14</v>
      </c>
      <c r="V23" s="7" t="str">
        <f t="shared" si="11"/>
        <v>分拣摆渡</v>
      </c>
    </row>
    <row r="24" spans="1:22" s="35" customFormat="1" ht="18.75">
      <c r="A24" s="8">
        <v>43200</v>
      </c>
      <c r="B24" s="10" t="s">
        <v>71</v>
      </c>
      <c r="C24" s="10">
        <v>2105</v>
      </c>
      <c r="D24" s="10">
        <v>2115</v>
      </c>
      <c r="E24" s="11" t="s">
        <v>203</v>
      </c>
      <c r="F24" s="11" t="s">
        <v>430</v>
      </c>
      <c r="G24" s="11" t="s">
        <v>209</v>
      </c>
      <c r="H24" s="11" t="s">
        <v>467</v>
      </c>
      <c r="I24" s="39"/>
      <c r="J24" s="39" t="s">
        <v>1124</v>
      </c>
      <c r="K24" s="10"/>
      <c r="L24" s="10" t="s">
        <v>1159</v>
      </c>
      <c r="M24" s="19" t="s">
        <v>1125</v>
      </c>
      <c r="N24" s="7" t="str">
        <f t="shared" si="8"/>
        <v>武汉威伟机械</v>
      </c>
      <c r="O24" s="26" t="str">
        <f>VLOOKUP(Q24,ch!$A$1:$B$34,2,0)</f>
        <v>鄂AF1588</v>
      </c>
      <c r="P24" s="10" t="s">
        <v>162</v>
      </c>
      <c r="Q24" s="29" t="s">
        <v>117</v>
      </c>
      <c r="R24" s="7" t="str">
        <f t="shared" si="9"/>
        <v>9.6米</v>
      </c>
      <c r="S24" s="14">
        <v>12</v>
      </c>
      <c r="T24" s="14">
        <v>0</v>
      </c>
      <c r="U24" s="14">
        <f t="shared" si="10"/>
        <v>12</v>
      </c>
      <c r="V24" s="7" t="str">
        <f t="shared" si="11"/>
        <v>分拣摆渡</v>
      </c>
    </row>
    <row r="25" spans="1:22" s="35" customFormat="1" ht="18.75">
      <c r="A25" s="8">
        <v>43200</v>
      </c>
      <c r="B25" s="10" t="s">
        <v>71</v>
      </c>
      <c r="C25" s="10">
        <v>1920</v>
      </c>
      <c r="D25" s="10">
        <v>1930</v>
      </c>
      <c r="E25" s="11" t="s">
        <v>203</v>
      </c>
      <c r="F25" s="11" t="s">
        <v>430</v>
      </c>
      <c r="G25" s="11" t="s">
        <v>209</v>
      </c>
      <c r="H25" s="11" t="s">
        <v>467</v>
      </c>
      <c r="I25" s="39"/>
      <c r="J25" s="39" t="s">
        <v>1126</v>
      </c>
      <c r="K25" s="10"/>
      <c r="L25" s="10" t="s">
        <v>1160</v>
      </c>
      <c r="M25" s="19" t="s">
        <v>1127</v>
      </c>
      <c r="N25" s="7" t="str">
        <f t="shared" si="8"/>
        <v>武汉威伟机械</v>
      </c>
      <c r="O25" s="26" t="str">
        <f>VLOOKUP(Q25,ch!$A$1:$B$34,2,0)</f>
        <v>鄂AF1588</v>
      </c>
      <c r="P25" s="10" t="s">
        <v>162</v>
      </c>
      <c r="Q25" s="29" t="s">
        <v>117</v>
      </c>
      <c r="R25" s="7" t="str">
        <f t="shared" si="9"/>
        <v>9.6米</v>
      </c>
      <c r="S25" s="14">
        <v>14</v>
      </c>
      <c r="T25" s="14">
        <v>0</v>
      </c>
      <c r="U25" s="14">
        <f t="shared" si="10"/>
        <v>14</v>
      </c>
      <c r="V25" s="7" t="str">
        <f t="shared" si="11"/>
        <v>分拣摆渡</v>
      </c>
    </row>
    <row r="26" spans="1:22" s="35" customFormat="1" ht="18.75">
      <c r="A26" s="8">
        <v>43200</v>
      </c>
      <c r="B26" s="10" t="s">
        <v>71</v>
      </c>
      <c r="C26" s="10">
        <v>1605</v>
      </c>
      <c r="D26" s="10">
        <v>1615</v>
      </c>
      <c r="E26" s="11" t="s">
        <v>203</v>
      </c>
      <c r="F26" s="11" t="s">
        <v>430</v>
      </c>
      <c r="G26" s="11" t="s">
        <v>209</v>
      </c>
      <c r="H26" s="11" t="s">
        <v>467</v>
      </c>
      <c r="I26" s="39"/>
      <c r="J26" s="39" t="s">
        <v>1128</v>
      </c>
      <c r="K26" s="10"/>
      <c r="L26" s="10" t="s">
        <v>1161</v>
      </c>
      <c r="M26" s="19" t="s">
        <v>1129</v>
      </c>
      <c r="N26" s="7" t="str">
        <f t="shared" si="8"/>
        <v>武汉威伟机械</v>
      </c>
      <c r="O26" s="26" t="str">
        <f>VLOOKUP(Q26,ch!$A$1:$B$34,2,0)</f>
        <v>鄂AF1588</v>
      </c>
      <c r="P26" s="10" t="s">
        <v>162</v>
      </c>
      <c r="Q26" s="29" t="s">
        <v>117</v>
      </c>
      <c r="R26" s="7" t="str">
        <f t="shared" si="9"/>
        <v>9.6米</v>
      </c>
      <c r="S26" s="14">
        <v>8</v>
      </c>
      <c r="T26" s="14">
        <v>0</v>
      </c>
      <c r="U26" s="14">
        <f t="shared" si="10"/>
        <v>8</v>
      </c>
      <c r="V26" s="7" t="str">
        <f t="shared" si="11"/>
        <v>分拣摆渡</v>
      </c>
    </row>
    <row r="27" spans="1:22" s="35" customFormat="1" ht="18.75">
      <c r="A27" s="8">
        <v>43200</v>
      </c>
      <c r="B27" s="10" t="s">
        <v>71</v>
      </c>
      <c r="C27" s="10">
        <v>1355</v>
      </c>
      <c r="D27" s="10">
        <v>1405</v>
      </c>
      <c r="E27" s="11" t="s">
        <v>203</v>
      </c>
      <c r="F27" s="11" t="s">
        <v>430</v>
      </c>
      <c r="G27" s="11" t="s">
        <v>209</v>
      </c>
      <c r="H27" s="11" t="s">
        <v>467</v>
      </c>
      <c r="I27" s="39"/>
      <c r="J27" s="39" t="s">
        <v>1130</v>
      </c>
      <c r="K27" s="10"/>
      <c r="L27" s="10" t="s">
        <v>1162</v>
      </c>
      <c r="M27" s="19" t="s">
        <v>1131</v>
      </c>
      <c r="N27" s="7" t="str">
        <f t="shared" si="8"/>
        <v>武汉威伟机械</v>
      </c>
      <c r="O27" s="26" t="str">
        <f>VLOOKUP(Q27,ch!$A$1:$B$34,2,0)</f>
        <v>鄂AF1588</v>
      </c>
      <c r="P27" s="10" t="s">
        <v>162</v>
      </c>
      <c r="Q27" s="29" t="s">
        <v>117</v>
      </c>
      <c r="R27" s="7" t="str">
        <f t="shared" si="9"/>
        <v>9.6米</v>
      </c>
      <c r="S27" s="14">
        <v>12</v>
      </c>
      <c r="T27" s="14">
        <v>0</v>
      </c>
      <c r="U27" s="14">
        <f t="shared" si="10"/>
        <v>12</v>
      </c>
      <c r="V27" s="7" t="str">
        <f t="shared" si="11"/>
        <v>分拣摆渡</v>
      </c>
    </row>
    <row r="28" spans="1:22" s="35" customFormat="1" ht="18.75">
      <c r="A28" s="8">
        <v>43200</v>
      </c>
      <c r="B28" s="10" t="s">
        <v>71</v>
      </c>
      <c r="C28" s="10">
        <v>1151</v>
      </c>
      <c r="D28" s="10">
        <v>1201</v>
      </c>
      <c r="E28" s="11" t="s">
        <v>203</v>
      </c>
      <c r="F28" s="11" t="s">
        <v>430</v>
      </c>
      <c r="G28" s="11" t="s">
        <v>209</v>
      </c>
      <c r="H28" s="11" t="s">
        <v>467</v>
      </c>
      <c r="I28" s="39"/>
      <c r="J28" s="39" t="s">
        <v>1132</v>
      </c>
      <c r="K28" s="10"/>
      <c r="L28" s="10" t="s">
        <v>1163</v>
      </c>
      <c r="M28" s="19" t="s">
        <v>1133</v>
      </c>
      <c r="N28" s="7" t="str">
        <f t="shared" si="8"/>
        <v>武汉威伟机械</v>
      </c>
      <c r="O28" s="26" t="str">
        <f>VLOOKUP(Q28,ch!$A$1:$B$34,2,0)</f>
        <v>鄂AF1588</v>
      </c>
      <c r="P28" s="10" t="s">
        <v>162</v>
      </c>
      <c r="Q28" s="29" t="s">
        <v>117</v>
      </c>
      <c r="R28" s="7" t="str">
        <f t="shared" si="9"/>
        <v>9.6米</v>
      </c>
      <c r="S28" s="14">
        <v>14</v>
      </c>
      <c r="T28" s="14">
        <v>0</v>
      </c>
      <c r="U28" s="14">
        <f t="shared" si="10"/>
        <v>14</v>
      </c>
      <c r="V28" s="7" t="str">
        <f t="shared" si="11"/>
        <v>分拣摆渡</v>
      </c>
    </row>
    <row r="29" spans="1:22" s="35" customFormat="1" ht="18.75">
      <c r="A29" s="54">
        <v>43200</v>
      </c>
      <c r="B29" s="55" t="s">
        <v>71</v>
      </c>
      <c r="C29" s="55">
        <v>40</v>
      </c>
      <c r="D29" s="55">
        <v>50</v>
      </c>
      <c r="E29" s="56" t="s">
        <v>203</v>
      </c>
      <c r="F29" s="56" t="s">
        <v>430</v>
      </c>
      <c r="G29" s="56" t="s">
        <v>209</v>
      </c>
      <c r="H29" s="56" t="s">
        <v>467</v>
      </c>
      <c r="I29" s="57"/>
      <c r="J29" s="57" t="s">
        <v>1168</v>
      </c>
      <c r="K29" s="55"/>
      <c r="L29" s="55"/>
      <c r="M29" s="58" t="s">
        <v>1169</v>
      </c>
      <c r="N29" s="59" t="str">
        <f t="shared" si="8"/>
        <v>武汉威伟机械</v>
      </c>
      <c r="O29" s="60" t="str">
        <f>VLOOKUP(Q29,ch!$A$1:$B$34,2,0)</f>
        <v>鄂AFX299</v>
      </c>
      <c r="P29" s="55" t="s">
        <v>363</v>
      </c>
      <c r="Q29" s="61" t="s">
        <v>118</v>
      </c>
      <c r="R29" s="59" t="str">
        <f t="shared" si="9"/>
        <v>9.6米</v>
      </c>
      <c r="S29" s="56">
        <v>14</v>
      </c>
      <c r="T29" s="56">
        <v>0</v>
      </c>
      <c r="U29" s="56">
        <f t="shared" si="10"/>
        <v>14</v>
      </c>
      <c r="V29" s="59" t="str">
        <f t="shared" si="11"/>
        <v>分拣摆渡</v>
      </c>
    </row>
    <row r="30" spans="1:22" s="35" customFormat="1" ht="18.75">
      <c r="A30" s="54">
        <v>43200</v>
      </c>
      <c r="B30" s="55" t="s">
        <v>1086</v>
      </c>
      <c r="C30" s="55">
        <v>1052</v>
      </c>
      <c r="D30" s="55">
        <v>1102</v>
      </c>
      <c r="E30" s="56" t="s">
        <v>203</v>
      </c>
      <c r="F30" s="56" t="s">
        <v>430</v>
      </c>
      <c r="G30" s="56" t="s">
        <v>209</v>
      </c>
      <c r="H30" s="56" t="s">
        <v>467</v>
      </c>
      <c r="I30" s="57"/>
      <c r="J30" s="57" t="s">
        <v>1170</v>
      </c>
      <c r="K30" s="55"/>
      <c r="L30" s="55"/>
      <c r="M30" s="58" t="s">
        <v>1171</v>
      </c>
      <c r="N30" s="59" t="str">
        <f t="shared" ref="N30" si="12">IF(A30&lt;&gt;"","武汉威伟机械","------")</f>
        <v>武汉威伟机械</v>
      </c>
      <c r="O30" s="60" t="str">
        <f>VLOOKUP(Q30,ch!$A$1:$B$34,2,0)</f>
        <v>鄂AFX299</v>
      </c>
      <c r="P30" s="55" t="s">
        <v>363</v>
      </c>
      <c r="Q30" s="61" t="s">
        <v>118</v>
      </c>
      <c r="R30" s="59" t="str">
        <f t="shared" ref="R30" si="13">IF(A30&lt;&gt;"","9.6米","--")</f>
        <v>9.6米</v>
      </c>
      <c r="S30" s="56">
        <v>14</v>
      </c>
      <c r="T30" s="56">
        <v>0</v>
      </c>
      <c r="U30" s="56">
        <f t="shared" ref="U30" si="14">SUM(S30:T30)</f>
        <v>14</v>
      </c>
      <c r="V30" s="59" t="str">
        <f t="shared" ref="V30" si="15">IF(A30&lt;&gt;"","分拣摆渡","----")</f>
        <v>分拣摆渡</v>
      </c>
    </row>
    <row r="31" spans="1:22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0"/>
      <c r="M31" s="19"/>
      <c r="N31" s="7"/>
      <c r="O31" s="26"/>
      <c r="P31" s="10"/>
      <c r="Q31" s="29"/>
      <c r="R31" s="7"/>
      <c r="S31" s="14"/>
      <c r="T31" s="14"/>
      <c r="U31" s="14"/>
      <c r="V31" s="7"/>
    </row>
    <row r="32" spans="1:22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0"/>
      <c r="M32" s="19"/>
      <c r="N32" s="7"/>
      <c r="O32" s="26"/>
      <c r="P32" s="10"/>
      <c r="Q32" s="29"/>
      <c r="R32" s="7"/>
      <c r="S32" s="14"/>
      <c r="T32" s="14"/>
      <c r="U32" s="14"/>
      <c r="V32" s="7"/>
    </row>
    <row r="33" spans="1:22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0"/>
      <c r="M33" s="19"/>
      <c r="N33" s="7"/>
      <c r="O33" s="26"/>
      <c r="P33" s="10"/>
      <c r="Q33" s="29"/>
      <c r="R33" s="7"/>
      <c r="S33" s="14"/>
      <c r="T33" s="14"/>
      <c r="U33" s="14"/>
      <c r="V33" s="7"/>
    </row>
  </sheetData>
  <phoneticPr fontId="3" type="noConversion"/>
  <conditionalFormatting sqref="I12:M14 I1:M1 I21:M1048576">
    <cfRule type="duplicateValues" dxfId="159" priority="14"/>
  </conditionalFormatting>
  <conditionalFormatting sqref="M2:M11 M15:M28">
    <cfRule type="duplicateValues" dxfId="158" priority="10"/>
  </conditionalFormatting>
  <conditionalFormatting sqref="I15:M28 I2:M11">
    <cfRule type="duplicateValues" dxfId="157" priority="9"/>
  </conditionalFormatting>
  <conditionalFormatting sqref="I2:J11 I15:J28">
    <cfRule type="duplicateValues" dxfId="156" priority="8"/>
  </conditionalFormatting>
  <conditionalFormatting sqref="M12:M14 M21:M33">
    <cfRule type="duplicateValues" dxfId="155" priority="7"/>
  </conditionalFormatting>
  <conditionalFormatting sqref="I12:M14 I21:M33">
    <cfRule type="duplicateValues" dxfId="154" priority="6"/>
  </conditionalFormatting>
  <conditionalFormatting sqref="I12:J14 I21:J33">
    <cfRule type="duplicateValues" dxfId="153" priority="5"/>
  </conditionalFormatting>
  <conditionalFormatting sqref="M29:M33">
    <cfRule type="duplicateValues" dxfId="152" priority="4"/>
  </conditionalFormatting>
  <conditionalFormatting sqref="I29:M33">
    <cfRule type="duplicateValues" dxfId="151" priority="3"/>
  </conditionalFormatting>
  <conditionalFormatting sqref="I29:J33">
    <cfRule type="duplicateValues" dxfId="150" priority="2"/>
  </conditionalFormatting>
  <conditionalFormatting sqref="L29:L31">
    <cfRule type="duplicateValues" dxfId="149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L64"/>
  <sheetViews>
    <sheetView topLeftCell="G16" workbookViewId="0">
      <selection activeCell="K19" sqref="K19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6.125" style="3" hidden="1" customWidth="1"/>
    <col min="11" max="12" width="17.375" style="3" customWidth="1"/>
    <col min="13" max="13" width="14" style="3" customWidth="1"/>
    <col min="14" max="14" width="16.625" style="3" bestFit="1" customWidth="1"/>
    <col min="15" max="15" width="14.5" style="3" hidden="1" customWidth="1"/>
    <col min="16" max="16" width="13.25" style="3" customWidth="1"/>
    <col min="17" max="17" width="8.875" style="30" bestFit="1" customWidth="1"/>
    <col min="18" max="18" width="7.875" style="3" bestFit="1" customWidth="1"/>
    <col min="19" max="20" width="19.25" style="3" bestFit="1" customWidth="1"/>
    <col min="21" max="21" width="6.5" style="3" bestFit="1" customWidth="1"/>
    <col min="22" max="22" width="11" style="3" customWidth="1"/>
    <col min="23" max="16384" width="9" style="3"/>
  </cols>
  <sheetData>
    <row r="1" spans="1:64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1136</v>
      </c>
      <c r="K1" s="21" t="s">
        <v>658</v>
      </c>
      <c r="L1" s="21" t="s">
        <v>331</v>
      </c>
      <c r="M1" s="22" t="s">
        <v>9</v>
      </c>
      <c r="N1" s="21" t="s">
        <v>10</v>
      </c>
      <c r="O1" s="22" t="s">
        <v>499</v>
      </c>
      <c r="P1" s="22" t="s">
        <v>362</v>
      </c>
      <c r="Q1" s="22" t="s">
        <v>12</v>
      </c>
      <c r="R1" s="21" t="s">
        <v>13</v>
      </c>
      <c r="S1" s="21" t="s">
        <v>14</v>
      </c>
      <c r="T1" s="21" t="s">
        <v>15</v>
      </c>
      <c r="U1" s="21" t="s">
        <v>16</v>
      </c>
      <c r="V1" s="24" t="s">
        <v>17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spans="1:64" s="35" customFormat="1" ht="18.75">
      <c r="A2" s="8">
        <v>43201</v>
      </c>
      <c r="B2" s="10" t="s">
        <v>234</v>
      </c>
      <c r="C2" s="10">
        <v>1630</v>
      </c>
      <c r="D2" s="10">
        <v>1809</v>
      </c>
      <c r="E2" s="11" t="s">
        <v>235</v>
      </c>
      <c r="F2" s="11" t="s">
        <v>251</v>
      </c>
      <c r="G2" s="11" t="s">
        <v>203</v>
      </c>
      <c r="H2" s="11" t="s">
        <v>430</v>
      </c>
      <c r="I2" s="39"/>
      <c r="J2" s="39" t="s">
        <v>1172</v>
      </c>
      <c r="K2" s="10" t="s">
        <v>1246</v>
      </c>
      <c r="L2" s="10"/>
      <c r="M2" s="19" t="s">
        <v>1173</v>
      </c>
      <c r="N2" s="7" t="str">
        <f t="shared" ref="N2" si="0">IF(A2&lt;&gt;"","武汉威伟机械","------")</f>
        <v>武汉威伟机械</v>
      </c>
      <c r="O2" s="26" t="str">
        <f>VLOOKUP(Q2,ch!$A$1:$B$34,2,0)</f>
        <v>鄂AZV373</v>
      </c>
      <c r="P2" s="10" t="s">
        <v>174</v>
      </c>
      <c r="Q2" s="29" t="s">
        <v>195</v>
      </c>
      <c r="R2" s="7" t="str">
        <f t="shared" ref="R2" si="1">IF(A2&lt;&gt;"","9.6米","--")</f>
        <v>9.6米</v>
      </c>
      <c r="S2" s="14">
        <v>14</v>
      </c>
      <c r="T2" s="14">
        <v>0</v>
      </c>
      <c r="U2" s="14">
        <f t="shared" ref="U2" si="2">SUM(S2:T2)</f>
        <v>14</v>
      </c>
      <c r="V2" s="7" t="str">
        <f t="shared" ref="V2" si="3">IF(A2&lt;&gt;"","分拣摆渡","----")</f>
        <v>分拣摆渡</v>
      </c>
    </row>
    <row r="3" spans="1:64" s="35" customFormat="1" ht="18.75">
      <c r="A3" s="8">
        <v>43201</v>
      </c>
      <c r="B3" s="10" t="s">
        <v>234</v>
      </c>
      <c r="C3" s="10">
        <v>1459</v>
      </c>
      <c r="D3" s="10">
        <v>1658</v>
      </c>
      <c r="E3" s="11" t="s">
        <v>235</v>
      </c>
      <c r="F3" s="11" t="s">
        <v>251</v>
      </c>
      <c r="G3" s="11" t="s">
        <v>203</v>
      </c>
      <c r="H3" s="11" t="s">
        <v>430</v>
      </c>
      <c r="I3" s="39"/>
      <c r="J3" s="39" t="s">
        <v>1174</v>
      </c>
      <c r="K3" s="10" t="s">
        <v>1247</v>
      </c>
      <c r="L3" s="10"/>
      <c r="M3" s="19" t="s">
        <v>1175</v>
      </c>
      <c r="N3" s="7" t="str">
        <f t="shared" ref="N3:N7" si="4">IF(A3&lt;&gt;"","武汉威伟机械","------")</f>
        <v>武汉威伟机械</v>
      </c>
      <c r="O3" s="26" t="str">
        <f>VLOOKUP(Q3,ch!$A$1:$B$34,2,0)</f>
        <v>鄂ALU291</v>
      </c>
      <c r="P3" s="10" t="s">
        <v>181</v>
      </c>
      <c r="Q3" s="29" t="s">
        <v>197</v>
      </c>
      <c r="R3" s="7" t="str">
        <f t="shared" ref="R3:R7" si="5">IF(A3&lt;&gt;"","9.6米","--")</f>
        <v>9.6米</v>
      </c>
      <c r="S3" s="14">
        <v>14</v>
      </c>
      <c r="T3" s="14">
        <v>0</v>
      </c>
      <c r="U3" s="14">
        <f t="shared" ref="U3:U7" si="6">SUM(S3:T3)</f>
        <v>14</v>
      </c>
      <c r="V3" s="7" t="str">
        <f t="shared" ref="V3:V7" si="7">IF(A3&lt;&gt;"","分拣摆渡","----")</f>
        <v>分拣摆渡</v>
      </c>
    </row>
    <row r="4" spans="1:64" s="35" customFormat="1" ht="18.75">
      <c r="A4" s="8">
        <v>43201</v>
      </c>
      <c r="B4" s="10" t="s">
        <v>234</v>
      </c>
      <c r="C4" s="10">
        <v>1810</v>
      </c>
      <c r="D4" s="10">
        <v>1943</v>
      </c>
      <c r="E4" s="11" t="s">
        <v>235</v>
      </c>
      <c r="F4" s="11" t="s">
        <v>251</v>
      </c>
      <c r="G4" s="11" t="s">
        <v>203</v>
      </c>
      <c r="H4" s="11" t="s">
        <v>430</v>
      </c>
      <c r="I4" s="39"/>
      <c r="J4" s="39" t="s">
        <v>1199</v>
      </c>
      <c r="K4" s="10" t="s">
        <v>1248</v>
      </c>
      <c r="L4" s="10"/>
      <c r="M4" s="19" t="s">
        <v>1200</v>
      </c>
      <c r="N4" s="7" t="str">
        <f t="shared" ref="N4:N6" si="8">IF(A4&lt;&gt;"","武汉威伟机械","------")</f>
        <v>武汉威伟机械</v>
      </c>
      <c r="O4" s="26" t="str">
        <f>VLOOKUP(Q4,ch!$A$1:$B$34,2,0)</f>
        <v>鄂ALU151</v>
      </c>
      <c r="P4" s="10" t="s">
        <v>178</v>
      </c>
      <c r="Q4" s="29" t="s">
        <v>361</v>
      </c>
      <c r="R4" s="7" t="str">
        <f t="shared" ref="R4:R6" si="9">IF(A4&lt;&gt;"","9.6米","--")</f>
        <v>9.6米</v>
      </c>
      <c r="S4" s="14">
        <v>14</v>
      </c>
      <c r="T4" s="14">
        <v>0</v>
      </c>
      <c r="U4" s="14">
        <f t="shared" ref="U4:U6" si="10">SUM(S4:T4)</f>
        <v>14</v>
      </c>
      <c r="V4" s="7" t="str">
        <f t="shared" ref="V4:V6" si="11">IF(A4&lt;&gt;"","分拣摆渡","----")</f>
        <v>分拣摆渡</v>
      </c>
    </row>
    <row r="5" spans="1:64" s="35" customFormat="1" ht="18.75">
      <c r="A5" s="8">
        <v>43201</v>
      </c>
      <c r="B5" s="10" t="s">
        <v>1206</v>
      </c>
      <c r="C5" s="10">
        <v>1920</v>
      </c>
      <c r="D5" s="10">
        <v>2102</v>
      </c>
      <c r="E5" s="11" t="s">
        <v>235</v>
      </c>
      <c r="F5" s="11" t="s">
        <v>251</v>
      </c>
      <c r="G5" s="11" t="s">
        <v>203</v>
      </c>
      <c r="H5" s="11" t="s">
        <v>430</v>
      </c>
      <c r="I5" s="39"/>
      <c r="J5" s="39" t="s">
        <v>1207</v>
      </c>
      <c r="K5" s="10" t="s">
        <v>1249</v>
      </c>
      <c r="L5" s="10"/>
      <c r="M5" s="19" t="s">
        <v>1208</v>
      </c>
      <c r="N5" s="7" t="str">
        <f t="shared" ref="N5" si="12">IF(A5&lt;&gt;"","武汉威伟机械","------")</f>
        <v>武汉威伟机械</v>
      </c>
      <c r="O5" s="26" t="str">
        <f>VLOOKUP(Q5,ch!$A$1:$B$34,2,0)</f>
        <v>鄂ABY256</v>
      </c>
      <c r="P5" s="10" t="s">
        <v>166</v>
      </c>
      <c r="Q5" s="29" t="s">
        <v>250</v>
      </c>
      <c r="R5" s="7" t="str">
        <f t="shared" ref="R5" si="13">IF(A5&lt;&gt;"","9.6米","--")</f>
        <v>9.6米</v>
      </c>
      <c r="S5" s="14">
        <v>14</v>
      </c>
      <c r="T5" s="14">
        <v>0</v>
      </c>
      <c r="U5" s="14">
        <f t="shared" ref="U5" si="14">SUM(S5:T5)</f>
        <v>14</v>
      </c>
      <c r="V5" s="7" t="str">
        <f t="shared" ref="V5" si="15">IF(A5&lt;&gt;"","分拣摆渡","----")</f>
        <v>分拣摆渡</v>
      </c>
    </row>
    <row r="6" spans="1:64" s="35" customFormat="1" ht="18.75">
      <c r="A6" s="8">
        <v>43201</v>
      </c>
      <c r="B6" s="10" t="s">
        <v>1201</v>
      </c>
      <c r="C6" s="10">
        <v>1929</v>
      </c>
      <c r="D6" s="10">
        <v>2112</v>
      </c>
      <c r="E6" s="11" t="s">
        <v>1202</v>
      </c>
      <c r="F6" s="11" t="s">
        <v>501</v>
      </c>
      <c r="G6" s="11" t="s">
        <v>203</v>
      </c>
      <c r="H6" s="11" t="s">
        <v>430</v>
      </c>
      <c r="I6" s="39"/>
      <c r="J6" s="39" t="s">
        <v>1203</v>
      </c>
      <c r="K6" s="10" t="s">
        <v>1250</v>
      </c>
      <c r="L6" s="64" t="s">
        <v>1204</v>
      </c>
      <c r="M6" s="19" t="s">
        <v>1205</v>
      </c>
      <c r="N6" s="7" t="str">
        <f t="shared" si="8"/>
        <v>武汉威伟机械</v>
      </c>
      <c r="O6" s="26" t="str">
        <f>VLOOKUP(Q6,ch!$A$1:$B$34,2,0)</f>
        <v>鄂AMR731</v>
      </c>
      <c r="P6" s="10" t="s">
        <v>1134</v>
      </c>
      <c r="Q6" s="29" t="s">
        <v>1091</v>
      </c>
      <c r="R6" s="7" t="str">
        <f t="shared" si="9"/>
        <v>9.6米</v>
      </c>
      <c r="S6" s="14">
        <v>9</v>
      </c>
      <c r="T6" s="14">
        <v>0</v>
      </c>
      <c r="U6" s="14">
        <f t="shared" si="10"/>
        <v>9</v>
      </c>
      <c r="V6" s="7" t="str">
        <f t="shared" si="11"/>
        <v>分拣摆渡</v>
      </c>
    </row>
    <row r="7" spans="1:64" s="35" customFormat="1" ht="18.75">
      <c r="A7" s="8">
        <v>43201</v>
      </c>
      <c r="B7" s="10" t="s">
        <v>530</v>
      </c>
      <c r="C7" s="10">
        <v>9</v>
      </c>
      <c r="D7" s="10">
        <v>22</v>
      </c>
      <c r="E7" s="11" t="s">
        <v>209</v>
      </c>
      <c r="F7" s="11" t="s">
        <v>467</v>
      </c>
      <c r="G7" s="11" t="s">
        <v>203</v>
      </c>
      <c r="H7" s="11" t="s">
        <v>430</v>
      </c>
      <c r="I7" s="39"/>
      <c r="J7" s="39" t="s">
        <v>1176</v>
      </c>
      <c r="K7" s="10" t="s">
        <v>1251</v>
      </c>
      <c r="L7" s="10"/>
      <c r="M7" s="19" t="s">
        <v>1177</v>
      </c>
      <c r="N7" s="7" t="str">
        <f t="shared" si="4"/>
        <v>武汉威伟机械</v>
      </c>
      <c r="O7" s="26" t="str">
        <f>VLOOKUP(Q7,ch!$A$1:$B$34,2,0)</f>
        <v>鄂AZV377</v>
      </c>
      <c r="P7" s="10" t="s">
        <v>175</v>
      </c>
      <c r="Q7" s="29" t="s">
        <v>239</v>
      </c>
      <c r="R7" s="7" t="str">
        <f t="shared" si="5"/>
        <v>9.6米</v>
      </c>
      <c r="S7" s="63" t="s">
        <v>1178</v>
      </c>
      <c r="T7" s="14">
        <v>0</v>
      </c>
      <c r="U7" s="14">
        <f t="shared" si="6"/>
        <v>0</v>
      </c>
      <c r="V7" s="7" t="str">
        <f t="shared" si="7"/>
        <v>分拣摆渡</v>
      </c>
    </row>
    <row r="8" spans="1:64" s="35" customFormat="1" ht="18.75">
      <c r="A8" s="8">
        <v>43201</v>
      </c>
      <c r="B8" s="10" t="s">
        <v>111</v>
      </c>
      <c r="C8" s="10">
        <v>1418</v>
      </c>
      <c r="D8" s="10">
        <v>1437</v>
      </c>
      <c r="E8" s="11" t="s">
        <v>209</v>
      </c>
      <c r="F8" s="11" t="s">
        <v>517</v>
      </c>
      <c r="G8" s="11" t="s">
        <v>203</v>
      </c>
      <c r="H8" s="11" t="s">
        <v>430</v>
      </c>
      <c r="I8" s="39"/>
      <c r="J8" s="39" t="s">
        <v>1179</v>
      </c>
      <c r="K8" s="10" t="s">
        <v>1252</v>
      </c>
      <c r="L8" s="10"/>
      <c r="M8" s="19" t="s">
        <v>1180</v>
      </c>
      <c r="N8" s="7" t="str">
        <f t="shared" ref="N8" si="16">IF(A8&lt;&gt;"","武汉威伟机械","------")</f>
        <v>武汉威伟机械</v>
      </c>
      <c r="O8" s="26" t="str">
        <f>VLOOKUP(Q8,ch!$A$1:$B$34,2,0)</f>
        <v>鄂AZV377</v>
      </c>
      <c r="P8" s="10" t="s">
        <v>175</v>
      </c>
      <c r="Q8" s="29" t="s">
        <v>239</v>
      </c>
      <c r="R8" s="7" t="str">
        <f t="shared" ref="R8" si="17">IF(A8&lt;&gt;"","9.6米","--")</f>
        <v>9.6米</v>
      </c>
      <c r="S8" s="14">
        <v>13</v>
      </c>
      <c r="T8" s="14">
        <v>0</v>
      </c>
      <c r="U8" s="14">
        <f t="shared" ref="U8" si="18">SUM(S8:T8)</f>
        <v>13</v>
      </c>
      <c r="V8" s="7" t="str">
        <f t="shared" ref="V8" si="19">IF(A8&lt;&gt;"","分拣摆渡","----")</f>
        <v>分拣摆渡</v>
      </c>
    </row>
    <row r="9" spans="1:64" s="35" customFormat="1" ht="18.75">
      <c r="A9" s="8">
        <v>43201</v>
      </c>
      <c r="B9" s="10" t="s">
        <v>1181</v>
      </c>
      <c r="C9" s="10">
        <v>1803</v>
      </c>
      <c r="D9" s="10">
        <v>1826</v>
      </c>
      <c r="E9" s="11" t="s">
        <v>209</v>
      </c>
      <c r="F9" s="11" t="s">
        <v>517</v>
      </c>
      <c r="G9" s="11" t="s">
        <v>203</v>
      </c>
      <c r="H9" s="11" t="s">
        <v>430</v>
      </c>
      <c r="I9" s="39"/>
      <c r="J9" s="39" t="s">
        <v>1182</v>
      </c>
      <c r="K9" s="10" t="s">
        <v>1253</v>
      </c>
      <c r="L9" s="10"/>
      <c r="M9" s="19" t="s">
        <v>1183</v>
      </c>
      <c r="N9" s="7" t="str">
        <f t="shared" ref="N9:N10" si="20">IF(A9&lt;&gt;"","武汉威伟机械","------")</f>
        <v>武汉威伟机械</v>
      </c>
      <c r="O9" s="26" t="str">
        <f>VLOOKUP(Q9,ch!$A$1:$B$34,2,0)</f>
        <v>鄂AZV377</v>
      </c>
      <c r="P9" s="10" t="s">
        <v>175</v>
      </c>
      <c r="Q9" s="29" t="s">
        <v>239</v>
      </c>
      <c r="R9" s="7" t="str">
        <f t="shared" ref="R9:R10" si="21">IF(A9&lt;&gt;"","9.6米","--")</f>
        <v>9.6米</v>
      </c>
      <c r="S9" s="14">
        <v>9</v>
      </c>
      <c r="T9" s="14">
        <v>0</v>
      </c>
      <c r="U9" s="14">
        <f t="shared" ref="U9:U10" si="22">SUM(S9:T9)</f>
        <v>9</v>
      </c>
      <c r="V9" s="7" t="str">
        <f t="shared" ref="V9:V10" si="23">IF(A9&lt;&gt;"","分拣摆渡","----")</f>
        <v>分拣摆渡</v>
      </c>
    </row>
    <row r="10" spans="1:64" s="35" customFormat="1" ht="18.75">
      <c r="A10" s="8">
        <v>43201</v>
      </c>
      <c r="B10" s="10" t="s">
        <v>1184</v>
      </c>
      <c r="C10" s="10">
        <v>1955</v>
      </c>
      <c r="D10" s="10">
        <v>2005</v>
      </c>
      <c r="E10" s="11" t="s">
        <v>203</v>
      </c>
      <c r="F10" s="11" t="s">
        <v>430</v>
      </c>
      <c r="G10" s="11" t="s">
        <v>209</v>
      </c>
      <c r="H10" s="11" t="s">
        <v>467</v>
      </c>
      <c r="I10" s="39"/>
      <c r="J10" s="39" t="s">
        <v>1185</v>
      </c>
      <c r="K10" s="10" t="s">
        <v>1254</v>
      </c>
      <c r="L10" s="10"/>
      <c r="M10" s="19" t="s">
        <v>1186</v>
      </c>
      <c r="N10" s="7" t="str">
        <f t="shared" si="20"/>
        <v>武汉威伟机械</v>
      </c>
      <c r="O10" s="26" t="str">
        <f>VLOOKUP(Q10,ch!$A$1:$B$34,2,0)</f>
        <v>鄂AF1588</v>
      </c>
      <c r="P10" s="10" t="s">
        <v>162</v>
      </c>
      <c r="Q10" s="29" t="s">
        <v>117</v>
      </c>
      <c r="R10" s="7" t="str">
        <f t="shared" si="21"/>
        <v>9.6米</v>
      </c>
      <c r="S10" s="14">
        <v>14</v>
      </c>
      <c r="T10" s="14">
        <v>0</v>
      </c>
      <c r="U10" s="14">
        <f t="shared" si="22"/>
        <v>14</v>
      </c>
      <c r="V10" s="7" t="str">
        <f t="shared" si="23"/>
        <v>分拣摆渡</v>
      </c>
    </row>
    <row r="11" spans="1:64" s="35" customFormat="1" ht="18.75">
      <c r="A11" s="8">
        <v>43201</v>
      </c>
      <c r="B11" s="10" t="s">
        <v>71</v>
      </c>
      <c r="C11" s="10">
        <v>1731</v>
      </c>
      <c r="D11" s="10">
        <v>1741</v>
      </c>
      <c r="E11" s="11" t="s">
        <v>203</v>
      </c>
      <c r="F11" s="11" t="s">
        <v>430</v>
      </c>
      <c r="G11" s="11" t="s">
        <v>209</v>
      </c>
      <c r="H11" s="11" t="s">
        <v>467</v>
      </c>
      <c r="I11" s="39"/>
      <c r="J11" s="39" t="s">
        <v>1187</v>
      </c>
      <c r="K11" s="10" t="s">
        <v>1255</v>
      </c>
      <c r="L11" s="10"/>
      <c r="M11" s="19" t="s">
        <v>1188</v>
      </c>
      <c r="N11" s="7" t="str">
        <f t="shared" ref="N11" si="24">IF(A11&lt;&gt;"","武汉威伟机械","------")</f>
        <v>武汉威伟机械</v>
      </c>
      <c r="O11" s="26" t="str">
        <f>VLOOKUP(Q11,ch!$A$1:$B$34,2,0)</f>
        <v>鄂AF1588</v>
      </c>
      <c r="P11" s="10" t="s">
        <v>162</v>
      </c>
      <c r="Q11" s="29" t="s">
        <v>117</v>
      </c>
      <c r="R11" s="7" t="str">
        <f t="shared" ref="R11" si="25">IF(A11&lt;&gt;"","9.6米","--")</f>
        <v>9.6米</v>
      </c>
      <c r="S11" s="14">
        <v>14</v>
      </c>
      <c r="T11" s="14">
        <v>0</v>
      </c>
      <c r="U11" s="14">
        <f t="shared" ref="U11" si="26">SUM(S11:T11)</f>
        <v>14</v>
      </c>
      <c r="V11" s="7" t="str">
        <f t="shared" ref="V11" si="27">IF(A11&lt;&gt;"","分拣摆渡","----")</f>
        <v>分拣摆渡</v>
      </c>
    </row>
    <row r="12" spans="1:64" s="35" customFormat="1" ht="18.75">
      <c r="A12" s="8">
        <v>43201</v>
      </c>
      <c r="B12" s="10" t="s">
        <v>258</v>
      </c>
      <c r="C12" s="10">
        <v>1215</v>
      </c>
      <c r="D12" s="10">
        <v>1225</v>
      </c>
      <c r="E12" s="11" t="s">
        <v>203</v>
      </c>
      <c r="F12" s="11" t="s">
        <v>430</v>
      </c>
      <c r="G12" s="11" t="s">
        <v>209</v>
      </c>
      <c r="H12" s="11" t="s">
        <v>467</v>
      </c>
      <c r="I12" s="39"/>
      <c r="J12" s="39" t="s">
        <v>1189</v>
      </c>
      <c r="K12" s="10" t="s">
        <v>1256</v>
      </c>
      <c r="L12" s="10"/>
      <c r="M12" s="19" t="s">
        <v>1190</v>
      </c>
      <c r="N12" s="7" t="str">
        <f t="shared" ref="N12" si="28">IF(A12&lt;&gt;"","武汉威伟机械","------")</f>
        <v>武汉威伟机械</v>
      </c>
      <c r="O12" s="26" t="str">
        <f>VLOOKUP(Q12,ch!$A$1:$B$34,2,0)</f>
        <v>鄂AF1588</v>
      </c>
      <c r="P12" s="10" t="s">
        <v>162</v>
      </c>
      <c r="Q12" s="29" t="s">
        <v>117</v>
      </c>
      <c r="R12" s="7" t="str">
        <f t="shared" ref="R12" si="29">IF(A12&lt;&gt;"","9.6米","--")</f>
        <v>9.6米</v>
      </c>
      <c r="S12" s="14">
        <v>14</v>
      </c>
      <c r="T12" s="14">
        <v>0</v>
      </c>
      <c r="U12" s="14">
        <f t="shared" ref="U12" si="30">SUM(S12:T12)</f>
        <v>14</v>
      </c>
      <c r="V12" s="7" t="str">
        <f t="shared" ref="V12" si="31">IF(A12&lt;&gt;"","分拣摆渡","----")</f>
        <v>分拣摆渡</v>
      </c>
    </row>
    <row r="13" spans="1:64" s="35" customFormat="1" ht="18.75">
      <c r="A13" s="8">
        <v>43201</v>
      </c>
      <c r="B13" s="10" t="s">
        <v>288</v>
      </c>
      <c r="C13" s="10">
        <v>1515</v>
      </c>
      <c r="D13" s="10">
        <v>1525</v>
      </c>
      <c r="E13" s="11" t="s">
        <v>203</v>
      </c>
      <c r="F13" s="11" t="s">
        <v>430</v>
      </c>
      <c r="G13" s="11" t="s">
        <v>209</v>
      </c>
      <c r="H13" s="11" t="s">
        <v>467</v>
      </c>
      <c r="I13" s="39"/>
      <c r="J13" s="39" t="s">
        <v>1191</v>
      </c>
      <c r="K13" s="10" t="s">
        <v>1257</v>
      </c>
      <c r="L13" s="10"/>
      <c r="M13" s="19" t="s">
        <v>1192</v>
      </c>
      <c r="N13" s="7" t="str">
        <f t="shared" ref="N13" si="32">IF(A13&lt;&gt;"","武汉威伟机械","------")</f>
        <v>武汉威伟机械</v>
      </c>
      <c r="O13" s="26" t="str">
        <f>VLOOKUP(Q13,ch!$A$1:$B$34,2,0)</f>
        <v>鄂AF1588</v>
      </c>
      <c r="P13" s="10" t="s">
        <v>162</v>
      </c>
      <c r="Q13" s="29" t="s">
        <v>117</v>
      </c>
      <c r="R13" s="7" t="str">
        <f t="shared" ref="R13" si="33">IF(A13&lt;&gt;"","9.6米","--")</f>
        <v>9.6米</v>
      </c>
      <c r="S13" s="14">
        <v>14</v>
      </c>
      <c r="T13" s="14">
        <v>0</v>
      </c>
      <c r="U13" s="14">
        <f t="shared" ref="U13" si="34">SUM(S13:T13)</f>
        <v>14</v>
      </c>
      <c r="V13" s="7" t="str">
        <f t="shared" ref="V13" si="35">IF(A13&lt;&gt;"","分拣摆渡","----")</f>
        <v>分拣摆渡</v>
      </c>
    </row>
    <row r="14" spans="1:64" s="35" customFormat="1" ht="18.75">
      <c r="A14" s="8">
        <v>43201</v>
      </c>
      <c r="B14" s="10" t="s">
        <v>288</v>
      </c>
      <c r="C14" s="10">
        <v>1057</v>
      </c>
      <c r="D14" s="10">
        <v>1107</v>
      </c>
      <c r="E14" s="11" t="s">
        <v>203</v>
      </c>
      <c r="F14" s="11" t="s">
        <v>430</v>
      </c>
      <c r="G14" s="11" t="s">
        <v>209</v>
      </c>
      <c r="H14" s="11" t="s">
        <v>467</v>
      </c>
      <c r="I14" s="39"/>
      <c r="J14" s="39" t="s">
        <v>1193</v>
      </c>
      <c r="K14" s="10" t="s">
        <v>1258</v>
      </c>
      <c r="L14" s="10"/>
      <c r="M14" s="19" t="s">
        <v>1194</v>
      </c>
      <c r="N14" s="7" t="str">
        <f t="shared" ref="N14" si="36">IF(A14&lt;&gt;"","武汉威伟机械","------")</f>
        <v>武汉威伟机械</v>
      </c>
      <c r="O14" s="26" t="str">
        <f>VLOOKUP(Q14,ch!$A$1:$B$34,2,0)</f>
        <v>鄂AF1588</v>
      </c>
      <c r="P14" s="10" t="s">
        <v>162</v>
      </c>
      <c r="Q14" s="29" t="s">
        <v>117</v>
      </c>
      <c r="R14" s="7" t="str">
        <f t="shared" ref="R14" si="37">IF(A14&lt;&gt;"","9.6米","--")</f>
        <v>9.6米</v>
      </c>
      <c r="S14" s="14">
        <v>14</v>
      </c>
      <c r="T14" s="14">
        <v>0</v>
      </c>
      <c r="U14" s="14">
        <f t="shared" ref="U14" si="38">SUM(S14:T14)</f>
        <v>14</v>
      </c>
      <c r="V14" s="7" t="str">
        <f t="shared" ref="V14" si="39">IF(A14&lt;&gt;"","分拣摆渡","----")</f>
        <v>分拣摆渡</v>
      </c>
    </row>
    <row r="15" spans="1:64" s="35" customFormat="1" ht="18.75">
      <c r="A15" s="8">
        <v>43201</v>
      </c>
      <c r="B15" s="10" t="s">
        <v>288</v>
      </c>
      <c r="C15" s="10">
        <v>940</v>
      </c>
      <c r="D15" s="10">
        <v>950</v>
      </c>
      <c r="E15" s="11" t="s">
        <v>203</v>
      </c>
      <c r="F15" s="11" t="s">
        <v>430</v>
      </c>
      <c r="G15" s="11" t="s">
        <v>209</v>
      </c>
      <c r="H15" s="11" t="s">
        <v>467</v>
      </c>
      <c r="I15" s="39"/>
      <c r="J15" s="39" t="s">
        <v>1195</v>
      </c>
      <c r="K15" s="10" t="s">
        <v>1259</v>
      </c>
      <c r="L15" s="10"/>
      <c r="M15" s="19" t="s">
        <v>1196</v>
      </c>
      <c r="N15" s="7" t="str">
        <f t="shared" ref="N15" si="40">IF(A15&lt;&gt;"","武汉威伟机械","------")</f>
        <v>武汉威伟机械</v>
      </c>
      <c r="O15" s="26" t="str">
        <f>VLOOKUP(Q15,ch!$A$1:$B$34,2,0)</f>
        <v>鄂AF1588</v>
      </c>
      <c r="P15" s="10" t="s">
        <v>162</v>
      </c>
      <c r="Q15" s="29" t="s">
        <v>117</v>
      </c>
      <c r="R15" s="7" t="str">
        <f t="shared" ref="R15" si="41">IF(A15&lt;&gt;"","9.6米","--")</f>
        <v>9.6米</v>
      </c>
      <c r="S15" s="14">
        <v>14</v>
      </c>
      <c r="T15" s="14">
        <v>0</v>
      </c>
      <c r="U15" s="14">
        <f t="shared" ref="U15" si="42">SUM(S15:T15)</f>
        <v>14</v>
      </c>
      <c r="V15" s="7" t="str">
        <f t="shared" ref="V15" si="43">IF(A15&lt;&gt;"","分拣摆渡","----")</f>
        <v>分拣摆渡</v>
      </c>
    </row>
    <row r="16" spans="1:64" s="35" customFormat="1" ht="18.75">
      <c r="A16" s="8">
        <v>43201</v>
      </c>
      <c r="B16" s="10" t="s">
        <v>258</v>
      </c>
      <c r="C16" s="10">
        <v>50</v>
      </c>
      <c r="D16" s="10">
        <v>107</v>
      </c>
      <c r="E16" s="11" t="s">
        <v>203</v>
      </c>
      <c r="F16" s="11" t="s">
        <v>430</v>
      </c>
      <c r="G16" s="11" t="s">
        <v>209</v>
      </c>
      <c r="H16" s="11" t="s">
        <v>467</v>
      </c>
      <c r="I16" s="39"/>
      <c r="J16" s="39" t="s">
        <v>1197</v>
      </c>
      <c r="K16" s="10" t="s">
        <v>1260</v>
      </c>
      <c r="L16" s="10"/>
      <c r="M16" s="19" t="s">
        <v>1198</v>
      </c>
      <c r="N16" s="7" t="str">
        <f t="shared" ref="N16:N17" si="44">IF(A16&lt;&gt;"","武汉威伟机械","------")</f>
        <v>武汉威伟机械</v>
      </c>
      <c r="O16" s="26" t="str">
        <f>VLOOKUP(Q16,ch!$A$1:$B$34,2,0)</f>
        <v>鄂AF1588</v>
      </c>
      <c r="P16" s="10" t="s">
        <v>162</v>
      </c>
      <c r="Q16" s="29" t="s">
        <v>117</v>
      </c>
      <c r="R16" s="7" t="str">
        <f t="shared" ref="R16:R18" si="45">IF(A16&lt;&gt;"","9.6米","--")</f>
        <v>9.6米</v>
      </c>
      <c r="S16" s="14">
        <v>14</v>
      </c>
      <c r="T16" s="14">
        <v>0</v>
      </c>
      <c r="U16" s="14">
        <f t="shared" ref="U16:U18" si="46">SUM(S16:T16)</f>
        <v>14</v>
      </c>
      <c r="V16" s="7" t="str">
        <f t="shared" ref="V16:V18" si="47">IF(A16&lt;&gt;"","分拣摆渡","----")</f>
        <v>分拣摆渡</v>
      </c>
    </row>
    <row r="17" spans="1:22" s="35" customFormat="1" ht="18.75">
      <c r="A17" s="8">
        <v>43201</v>
      </c>
      <c r="B17" s="10" t="s">
        <v>1209</v>
      </c>
      <c r="C17" s="10">
        <v>2159</v>
      </c>
      <c r="D17" s="10">
        <v>2216</v>
      </c>
      <c r="E17" s="11" t="s">
        <v>209</v>
      </c>
      <c r="F17" s="11" t="s">
        <v>1210</v>
      </c>
      <c r="G17" s="11" t="s">
        <v>203</v>
      </c>
      <c r="H17" s="11" t="s">
        <v>1211</v>
      </c>
      <c r="I17" s="39"/>
      <c r="J17" s="39" t="s">
        <v>1212</v>
      </c>
      <c r="K17" s="10" t="s">
        <v>1261</v>
      </c>
      <c r="L17" s="10"/>
      <c r="M17" s="19" t="s">
        <v>1213</v>
      </c>
      <c r="N17" s="7" t="str">
        <f t="shared" si="44"/>
        <v>武汉威伟机械</v>
      </c>
      <c r="O17" s="26" t="str">
        <f>VLOOKUP(Q17,ch!$A$1:$B$34,2,0)</f>
        <v>鄂ABY256</v>
      </c>
      <c r="P17" s="10" t="s">
        <v>166</v>
      </c>
      <c r="Q17" s="29" t="s">
        <v>250</v>
      </c>
      <c r="R17" s="7" t="str">
        <f t="shared" si="45"/>
        <v>9.6米</v>
      </c>
      <c r="S17" s="14">
        <v>10</v>
      </c>
      <c r="T17" s="14">
        <v>0</v>
      </c>
      <c r="U17" s="14">
        <f t="shared" si="46"/>
        <v>10</v>
      </c>
      <c r="V17" s="7" t="str">
        <f t="shared" si="47"/>
        <v>分拣摆渡</v>
      </c>
    </row>
    <row r="18" spans="1:22" s="35" customFormat="1" ht="18.75">
      <c r="A18" s="8">
        <v>43201</v>
      </c>
      <c r="B18" s="10" t="s">
        <v>1214</v>
      </c>
      <c r="C18" s="10">
        <v>1026</v>
      </c>
      <c r="D18" s="10">
        <v>1050</v>
      </c>
      <c r="E18" s="11" t="s">
        <v>209</v>
      </c>
      <c r="F18" s="11" t="s">
        <v>1210</v>
      </c>
      <c r="G18" s="11" t="s">
        <v>203</v>
      </c>
      <c r="H18" s="11" t="s">
        <v>1211</v>
      </c>
      <c r="I18" s="39"/>
      <c r="J18" s="39" t="s">
        <v>1215</v>
      </c>
      <c r="K18" s="10" t="s">
        <v>1262</v>
      </c>
      <c r="L18" s="10"/>
      <c r="M18" s="19" t="s">
        <v>1216</v>
      </c>
      <c r="N18" s="7" t="str">
        <f t="shared" ref="N18" si="48">IF(A18&lt;&gt;"","武汉威伟机械","------")</f>
        <v>武汉威伟机械</v>
      </c>
      <c r="O18" s="26" t="str">
        <f>VLOOKUP(Q18,ch!$A$1:$B$34,2,0)</f>
        <v>鄂AZR992</v>
      </c>
      <c r="P18" s="10" t="s">
        <v>183</v>
      </c>
      <c r="Q18" s="29" t="s">
        <v>1217</v>
      </c>
      <c r="R18" s="7" t="str">
        <f t="shared" si="45"/>
        <v>9.6米</v>
      </c>
      <c r="S18" s="14">
        <v>14</v>
      </c>
      <c r="T18" s="14">
        <v>0</v>
      </c>
      <c r="U18" s="14">
        <f t="shared" si="46"/>
        <v>14</v>
      </c>
      <c r="V18" s="7" t="str">
        <f t="shared" si="47"/>
        <v>分拣摆渡</v>
      </c>
    </row>
    <row r="19" spans="1:22" s="35" customFormat="1" ht="18.75">
      <c r="A19" s="8">
        <v>43201</v>
      </c>
      <c r="B19" s="10" t="s">
        <v>1218</v>
      </c>
      <c r="C19" s="10">
        <v>2034</v>
      </c>
      <c r="D19" s="10">
        <v>2059</v>
      </c>
      <c r="E19" s="11" t="s">
        <v>209</v>
      </c>
      <c r="F19" s="11" t="s">
        <v>1210</v>
      </c>
      <c r="G19" s="11" t="s">
        <v>203</v>
      </c>
      <c r="H19" s="11" t="s">
        <v>1211</v>
      </c>
      <c r="I19" s="39"/>
      <c r="J19" s="39" t="s">
        <v>1219</v>
      </c>
      <c r="K19" s="10" t="s">
        <v>1263</v>
      </c>
      <c r="L19" s="10"/>
      <c r="M19" s="19" t="s">
        <v>1220</v>
      </c>
      <c r="N19" s="7" t="str">
        <f t="shared" ref="N19" si="49">IF(A19&lt;&gt;"","武汉威伟机械","------")</f>
        <v>武汉威伟机械</v>
      </c>
      <c r="O19" s="26" t="str">
        <f>VLOOKUP(Q19,ch!$A$1:$B$34,2,0)</f>
        <v>鄂AZR992</v>
      </c>
      <c r="P19" s="10" t="s">
        <v>183</v>
      </c>
      <c r="Q19" s="29" t="s">
        <v>1217</v>
      </c>
      <c r="R19" s="7" t="str">
        <f t="shared" ref="R19" si="50">IF(A19&lt;&gt;"","9.6米","--")</f>
        <v>9.6米</v>
      </c>
      <c r="S19" s="14">
        <v>11</v>
      </c>
      <c r="T19" s="14">
        <v>0</v>
      </c>
      <c r="U19" s="14">
        <f t="shared" ref="U19" si="51">SUM(S19:T19)</f>
        <v>11</v>
      </c>
      <c r="V19" s="7" t="str">
        <f t="shared" ref="V19" si="52">IF(A19&lt;&gt;"","分拣摆渡","----")</f>
        <v>分拣摆渡</v>
      </c>
    </row>
    <row r="20" spans="1:22" s="35" customFormat="1" ht="18.75">
      <c r="A20" s="8">
        <v>43201</v>
      </c>
      <c r="B20" s="10" t="s">
        <v>1218</v>
      </c>
      <c r="C20" s="10">
        <v>1922</v>
      </c>
      <c r="D20" s="10">
        <v>1940</v>
      </c>
      <c r="E20" s="11" t="s">
        <v>209</v>
      </c>
      <c r="F20" s="11" t="s">
        <v>1210</v>
      </c>
      <c r="G20" s="11" t="s">
        <v>203</v>
      </c>
      <c r="H20" s="11" t="s">
        <v>1211</v>
      </c>
      <c r="I20" s="39"/>
      <c r="J20" s="39" t="s">
        <v>1221</v>
      </c>
      <c r="K20" s="10" t="s">
        <v>1264</v>
      </c>
      <c r="L20" s="10"/>
      <c r="M20" s="19" t="s">
        <v>1222</v>
      </c>
      <c r="N20" s="7" t="str">
        <f t="shared" ref="N20:N21" si="53">IF(A20&lt;&gt;"","武汉威伟机械","------")</f>
        <v>武汉威伟机械</v>
      </c>
      <c r="O20" s="26" t="str">
        <f>VLOOKUP(Q20,ch!$A$1:$B$34,2,0)</f>
        <v>鄂AZR992</v>
      </c>
      <c r="P20" s="10" t="s">
        <v>183</v>
      </c>
      <c r="Q20" s="29" t="s">
        <v>1217</v>
      </c>
      <c r="R20" s="7" t="str">
        <f t="shared" ref="R20:R21" si="54">IF(A20&lt;&gt;"","9.6米","--")</f>
        <v>9.6米</v>
      </c>
      <c r="S20" s="14">
        <v>14</v>
      </c>
      <c r="T20" s="14">
        <v>0</v>
      </c>
      <c r="U20" s="14">
        <f t="shared" ref="U20:U21" si="55">SUM(S20:T20)</f>
        <v>14</v>
      </c>
      <c r="V20" s="7" t="str">
        <f t="shared" ref="V20:V21" si="56">IF(A20&lt;&gt;"","分拣摆渡","----")</f>
        <v>分拣摆渡</v>
      </c>
    </row>
    <row r="21" spans="1:22" s="35" customFormat="1" ht="18.75">
      <c r="A21" s="8">
        <v>43201</v>
      </c>
      <c r="B21" s="10" t="s">
        <v>1223</v>
      </c>
      <c r="C21" s="10">
        <v>2354</v>
      </c>
      <c r="D21" s="10">
        <v>4</v>
      </c>
      <c r="E21" s="11" t="s">
        <v>203</v>
      </c>
      <c r="F21" s="11" t="s">
        <v>1211</v>
      </c>
      <c r="G21" s="11" t="s">
        <v>209</v>
      </c>
      <c r="H21" s="11" t="s">
        <v>983</v>
      </c>
      <c r="I21" s="39"/>
      <c r="J21" s="39" t="s">
        <v>1224</v>
      </c>
      <c r="K21" s="10" t="s">
        <v>1265</v>
      </c>
      <c r="L21" s="10"/>
      <c r="M21" s="19" t="s">
        <v>1225</v>
      </c>
      <c r="N21" s="7" t="str">
        <f t="shared" si="53"/>
        <v>武汉威伟机械</v>
      </c>
      <c r="O21" s="26" t="str">
        <f>VLOOKUP(Q21,ch!$A$1:$B$34,2,0)</f>
        <v>鄂AZR876</v>
      </c>
      <c r="P21" s="10" t="s">
        <v>163</v>
      </c>
      <c r="Q21" s="29" t="s">
        <v>1226</v>
      </c>
      <c r="R21" s="7" t="str">
        <f t="shared" si="54"/>
        <v>9.6米</v>
      </c>
      <c r="S21" s="14">
        <v>12</v>
      </c>
      <c r="T21" s="14">
        <v>0</v>
      </c>
      <c r="U21" s="14">
        <f t="shared" si="55"/>
        <v>12</v>
      </c>
      <c r="V21" s="7" t="str">
        <f t="shared" si="56"/>
        <v>分拣摆渡</v>
      </c>
    </row>
    <row r="22" spans="1:22" s="35" customFormat="1" ht="18.75">
      <c r="A22" s="8">
        <v>43201</v>
      </c>
      <c r="B22" s="10" t="s">
        <v>1223</v>
      </c>
      <c r="C22" s="10">
        <v>2324</v>
      </c>
      <c r="D22" s="10">
        <v>2334</v>
      </c>
      <c r="E22" s="11" t="s">
        <v>203</v>
      </c>
      <c r="F22" s="11" t="s">
        <v>1211</v>
      </c>
      <c r="G22" s="11" t="s">
        <v>209</v>
      </c>
      <c r="H22" s="11" t="s">
        <v>983</v>
      </c>
      <c r="I22" s="39"/>
      <c r="J22" s="39" t="s">
        <v>1227</v>
      </c>
      <c r="K22" s="10" t="s">
        <v>1266</v>
      </c>
      <c r="L22" s="10"/>
      <c r="M22" s="19" t="s">
        <v>1228</v>
      </c>
      <c r="N22" s="7" t="str">
        <f t="shared" ref="N22" si="57">IF(A22&lt;&gt;"","武汉威伟机械","------")</f>
        <v>武汉威伟机械</v>
      </c>
      <c r="O22" s="26" t="str">
        <f>VLOOKUP(Q22,ch!$A$1:$B$34,2,0)</f>
        <v>鄂AZR876</v>
      </c>
      <c r="P22" s="10" t="s">
        <v>163</v>
      </c>
      <c r="Q22" s="29" t="s">
        <v>1226</v>
      </c>
      <c r="R22" s="7" t="str">
        <f t="shared" ref="R22" si="58">IF(A22&lt;&gt;"","9.6米","--")</f>
        <v>9.6米</v>
      </c>
      <c r="S22" s="14">
        <v>14</v>
      </c>
      <c r="T22" s="14">
        <v>0</v>
      </c>
      <c r="U22" s="14">
        <f t="shared" ref="U22" si="59">SUM(S22:T22)</f>
        <v>14</v>
      </c>
      <c r="V22" s="7" t="str">
        <f t="shared" ref="V22" si="60">IF(A22&lt;&gt;"","分拣摆渡","----")</f>
        <v>分拣摆渡</v>
      </c>
    </row>
    <row r="23" spans="1:22" s="35" customFormat="1" ht="18.75">
      <c r="A23" s="8">
        <v>43201</v>
      </c>
      <c r="B23" s="10" t="s">
        <v>1223</v>
      </c>
      <c r="C23" s="10">
        <v>2116</v>
      </c>
      <c r="D23" s="10">
        <v>2126</v>
      </c>
      <c r="E23" s="11" t="s">
        <v>203</v>
      </c>
      <c r="F23" s="11" t="s">
        <v>1211</v>
      </c>
      <c r="G23" s="11" t="s">
        <v>209</v>
      </c>
      <c r="H23" s="11" t="s">
        <v>983</v>
      </c>
      <c r="I23" s="39"/>
      <c r="J23" s="39" t="s">
        <v>1229</v>
      </c>
      <c r="K23" s="10" t="s">
        <v>1267</v>
      </c>
      <c r="L23" s="10"/>
      <c r="M23" s="19" t="s">
        <v>1230</v>
      </c>
      <c r="N23" s="7" t="str">
        <f t="shared" ref="N23" si="61">IF(A23&lt;&gt;"","武汉威伟机械","------")</f>
        <v>武汉威伟机械</v>
      </c>
      <c r="O23" s="26" t="str">
        <f>VLOOKUP(Q23,ch!$A$1:$B$34,2,0)</f>
        <v>鄂AZR876</v>
      </c>
      <c r="P23" s="10" t="s">
        <v>163</v>
      </c>
      <c r="Q23" s="29" t="s">
        <v>1226</v>
      </c>
      <c r="R23" s="7" t="str">
        <f t="shared" ref="R23" si="62">IF(A23&lt;&gt;"","9.6米","--")</f>
        <v>9.6米</v>
      </c>
      <c r="S23" s="14">
        <v>14</v>
      </c>
      <c r="T23" s="14">
        <v>0</v>
      </c>
      <c r="U23" s="14">
        <f t="shared" ref="U23" si="63">SUM(S23:T23)</f>
        <v>14</v>
      </c>
      <c r="V23" s="7" t="str">
        <f t="shared" ref="V23" si="64">IF(A23&lt;&gt;"","分拣摆渡","----")</f>
        <v>分拣摆渡</v>
      </c>
    </row>
    <row r="24" spans="1:22" s="35" customFormat="1" ht="18.75">
      <c r="A24" s="8">
        <v>43201</v>
      </c>
      <c r="B24" s="10" t="s">
        <v>288</v>
      </c>
      <c r="C24" s="10">
        <v>1903</v>
      </c>
      <c r="D24" s="10">
        <v>1913</v>
      </c>
      <c r="E24" s="11" t="s">
        <v>203</v>
      </c>
      <c r="F24" s="11" t="s">
        <v>1211</v>
      </c>
      <c r="G24" s="11" t="s">
        <v>209</v>
      </c>
      <c r="H24" s="11" t="s">
        <v>983</v>
      </c>
      <c r="I24" s="39"/>
      <c r="J24" s="39" t="s">
        <v>1231</v>
      </c>
      <c r="K24" s="10" t="s">
        <v>1268</v>
      </c>
      <c r="L24" s="10"/>
      <c r="M24" s="19" t="s">
        <v>1232</v>
      </c>
      <c r="N24" s="7" t="str">
        <f t="shared" ref="N24" si="65">IF(A24&lt;&gt;"","武汉威伟机械","------")</f>
        <v>武汉威伟机械</v>
      </c>
      <c r="O24" s="26" t="str">
        <f>VLOOKUP(Q24,ch!$A$1:$B$34,2,0)</f>
        <v>鄂AZR876</v>
      </c>
      <c r="P24" s="10" t="s">
        <v>163</v>
      </c>
      <c r="Q24" s="29" t="s">
        <v>1226</v>
      </c>
      <c r="R24" s="7" t="str">
        <f t="shared" ref="R24" si="66">IF(A24&lt;&gt;"","9.6米","--")</f>
        <v>9.6米</v>
      </c>
      <c r="S24" s="14">
        <v>14</v>
      </c>
      <c r="T24" s="14">
        <v>0</v>
      </c>
      <c r="U24" s="14">
        <f t="shared" ref="U24" si="67">SUM(S24:T24)</f>
        <v>14</v>
      </c>
      <c r="V24" s="7" t="str">
        <f t="shared" ref="V24" si="68">IF(A24&lt;&gt;"","分拣摆渡","----")</f>
        <v>分拣摆渡</v>
      </c>
    </row>
    <row r="25" spans="1:22" s="35" customFormat="1" ht="18.75">
      <c r="A25" s="8">
        <v>43201</v>
      </c>
      <c r="B25" s="10" t="s">
        <v>288</v>
      </c>
      <c r="C25" s="10">
        <v>1615</v>
      </c>
      <c r="D25" s="10">
        <v>1625</v>
      </c>
      <c r="E25" s="11" t="s">
        <v>203</v>
      </c>
      <c r="F25" s="11" t="s">
        <v>1211</v>
      </c>
      <c r="G25" s="11" t="s">
        <v>209</v>
      </c>
      <c r="H25" s="11" t="s">
        <v>983</v>
      </c>
      <c r="I25" s="39"/>
      <c r="J25" s="39" t="s">
        <v>1233</v>
      </c>
      <c r="K25" s="10" t="s">
        <v>1269</v>
      </c>
      <c r="L25" s="10"/>
      <c r="M25" s="19" t="s">
        <v>1234</v>
      </c>
      <c r="N25" s="7" t="str">
        <f t="shared" ref="N25" si="69">IF(A25&lt;&gt;"","武汉威伟机械","------")</f>
        <v>武汉威伟机械</v>
      </c>
      <c r="O25" s="26" t="str">
        <f>VLOOKUP(Q25,ch!$A$1:$B$34,2,0)</f>
        <v>鄂AZR876</v>
      </c>
      <c r="P25" s="10" t="s">
        <v>163</v>
      </c>
      <c r="Q25" s="29" t="s">
        <v>1226</v>
      </c>
      <c r="R25" s="7" t="str">
        <f t="shared" ref="R25" si="70">IF(A25&lt;&gt;"","9.6米","--")</f>
        <v>9.6米</v>
      </c>
      <c r="S25" s="14">
        <v>14</v>
      </c>
      <c r="T25" s="14">
        <v>0</v>
      </c>
      <c r="U25" s="14">
        <f t="shared" ref="U25" si="71">SUM(S25:T25)</f>
        <v>14</v>
      </c>
      <c r="V25" s="7" t="str">
        <f t="shared" ref="V25" si="72">IF(A25&lt;&gt;"","分拣摆渡","----")</f>
        <v>分拣摆渡</v>
      </c>
    </row>
    <row r="26" spans="1:22" s="35" customFormat="1" ht="18.75">
      <c r="A26" s="8">
        <v>43201</v>
      </c>
      <c r="B26" s="10" t="s">
        <v>288</v>
      </c>
      <c r="C26" s="10">
        <v>1217</v>
      </c>
      <c r="D26" s="10">
        <v>1227</v>
      </c>
      <c r="E26" s="11" t="s">
        <v>203</v>
      </c>
      <c r="F26" s="11" t="s">
        <v>1211</v>
      </c>
      <c r="G26" s="11" t="s">
        <v>209</v>
      </c>
      <c r="H26" s="11" t="s">
        <v>983</v>
      </c>
      <c r="I26" s="39"/>
      <c r="J26" s="39" t="s">
        <v>1235</v>
      </c>
      <c r="K26" s="10" t="s">
        <v>1270</v>
      </c>
      <c r="L26" s="10"/>
      <c r="M26" s="19" t="s">
        <v>1236</v>
      </c>
      <c r="N26" s="7" t="str">
        <f t="shared" ref="N26" si="73">IF(A26&lt;&gt;"","武汉威伟机械","------")</f>
        <v>武汉威伟机械</v>
      </c>
      <c r="O26" s="26" t="str">
        <f>VLOOKUP(Q26,ch!$A$1:$B$34,2,0)</f>
        <v>鄂AZR876</v>
      </c>
      <c r="P26" s="10" t="s">
        <v>163</v>
      </c>
      <c r="Q26" s="29" t="s">
        <v>1226</v>
      </c>
      <c r="R26" s="7" t="str">
        <f t="shared" ref="R26" si="74">IF(A26&lt;&gt;"","9.6米","--")</f>
        <v>9.6米</v>
      </c>
      <c r="S26" s="14">
        <v>7</v>
      </c>
      <c r="T26" s="14">
        <v>0</v>
      </c>
      <c r="U26" s="14">
        <f t="shared" ref="U26" si="75">SUM(S26:T26)</f>
        <v>7</v>
      </c>
      <c r="V26" s="7" t="str">
        <f t="shared" ref="V26" si="76">IF(A26&lt;&gt;"","分拣摆渡","----")</f>
        <v>分拣摆渡</v>
      </c>
    </row>
    <row r="27" spans="1:22" s="35" customFormat="1" ht="18.75">
      <c r="A27" s="8">
        <v>43201</v>
      </c>
      <c r="B27" s="10" t="s">
        <v>288</v>
      </c>
      <c r="C27" s="10">
        <v>1140</v>
      </c>
      <c r="D27" s="10">
        <v>1150</v>
      </c>
      <c r="E27" s="11" t="s">
        <v>203</v>
      </c>
      <c r="F27" s="11" t="s">
        <v>1211</v>
      </c>
      <c r="G27" s="11" t="s">
        <v>209</v>
      </c>
      <c r="H27" s="11" t="s">
        <v>983</v>
      </c>
      <c r="I27" s="39"/>
      <c r="J27" s="39" t="s">
        <v>1237</v>
      </c>
      <c r="K27" s="10" t="s">
        <v>1271</v>
      </c>
      <c r="L27" s="10"/>
      <c r="M27" s="19" t="s">
        <v>1238</v>
      </c>
      <c r="N27" s="7" t="str">
        <f t="shared" ref="N27" si="77">IF(A27&lt;&gt;"","武汉威伟机械","------")</f>
        <v>武汉威伟机械</v>
      </c>
      <c r="O27" s="26" t="str">
        <f>VLOOKUP(Q27,ch!$A$1:$B$34,2,0)</f>
        <v>鄂AZR876</v>
      </c>
      <c r="P27" s="10" t="s">
        <v>163</v>
      </c>
      <c r="Q27" s="29" t="s">
        <v>1226</v>
      </c>
      <c r="R27" s="7" t="str">
        <f t="shared" ref="R27" si="78">IF(A27&lt;&gt;"","9.6米","--")</f>
        <v>9.6米</v>
      </c>
      <c r="S27" s="14">
        <v>14</v>
      </c>
      <c r="T27" s="14">
        <v>0</v>
      </c>
      <c r="U27" s="14">
        <f t="shared" ref="U27" si="79">SUM(S27:T27)</f>
        <v>14</v>
      </c>
      <c r="V27" s="7" t="str">
        <f t="shared" ref="V27" si="80">IF(A27&lt;&gt;"","分拣摆渡","----")</f>
        <v>分拣摆渡</v>
      </c>
    </row>
    <row r="28" spans="1:22" s="35" customFormat="1" ht="18.75">
      <c r="A28" s="8">
        <v>43201</v>
      </c>
      <c r="B28" s="10" t="s">
        <v>288</v>
      </c>
      <c r="C28" s="10">
        <v>1020</v>
      </c>
      <c r="D28" s="10">
        <v>1030</v>
      </c>
      <c r="E28" s="11" t="s">
        <v>203</v>
      </c>
      <c r="F28" s="11" t="s">
        <v>1211</v>
      </c>
      <c r="G28" s="11" t="s">
        <v>209</v>
      </c>
      <c r="H28" s="11" t="s">
        <v>983</v>
      </c>
      <c r="I28" s="39"/>
      <c r="J28" s="39" t="s">
        <v>1239</v>
      </c>
      <c r="K28" s="10" t="s">
        <v>1272</v>
      </c>
      <c r="L28" s="10"/>
      <c r="M28" s="19" t="s">
        <v>1240</v>
      </c>
      <c r="N28" s="7" t="str">
        <f t="shared" ref="N28" si="81">IF(A28&lt;&gt;"","武汉威伟机械","------")</f>
        <v>武汉威伟机械</v>
      </c>
      <c r="O28" s="26" t="str">
        <f>VLOOKUP(Q28,ch!$A$1:$B$34,2,0)</f>
        <v>鄂AZR876</v>
      </c>
      <c r="P28" s="10" t="s">
        <v>163</v>
      </c>
      <c r="Q28" s="29" t="s">
        <v>1226</v>
      </c>
      <c r="R28" s="7" t="str">
        <f t="shared" ref="R28" si="82">IF(A28&lt;&gt;"","9.6米","--")</f>
        <v>9.6米</v>
      </c>
      <c r="S28" s="14">
        <v>14</v>
      </c>
      <c r="T28" s="14">
        <v>0</v>
      </c>
      <c r="U28" s="14">
        <f t="shared" ref="U28" si="83">SUM(S28:T28)</f>
        <v>14</v>
      </c>
      <c r="V28" s="7" t="str">
        <f t="shared" ref="V28" si="84">IF(A28&lt;&gt;"","分拣摆渡","----")</f>
        <v>分拣摆渡</v>
      </c>
    </row>
    <row r="29" spans="1:22" s="35" customFormat="1" ht="18.75">
      <c r="A29" s="8">
        <v>43201</v>
      </c>
      <c r="B29" s="10" t="s">
        <v>1223</v>
      </c>
      <c r="C29" s="10">
        <v>2223</v>
      </c>
      <c r="D29" s="10">
        <v>2233</v>
      </c>
      <c r="E29" s="11" t="s">
        <v>203</v>
      </c>
      <c r="F29" s="11" t="s">
        <v>1211</v>
      </c>
      <c r="G29" s="11" t="s">
        <v>209</v>
      </c>
      <c r="H29" s="11" t="s">
        <v>983</v>
      </c>
      <c r="I29" s="39"/>
      <c r="J29" s="39" t="s">
        <v>1241</v>
      </c>
      <c r="K29" s="10" t="s">
        <v>1273</v>
      </c>
      <c r="L29" s="10"/>
      <c r="M29" s="19" t="s">
        <v>1242</v>
      </c>
      <c r="N29" s="7" t="str">
        <f t="shared" ref="N29" si="85">IF(A29&lt;&gt;"","武汉威伟机械","------")</f>
        <v>武汉威伟机械</v>
      </c>
      <c r="O29" s="26" t="e">
        <f>VLOOKUP(Q29,ch!$A$1:$B$34,2,0)</f>
        <v>#N/A</v>
      </c>
      <c r="P29" s="10" t="s">
        <v>176</v>
      </c>
      <c r="Q29" s="29" t="s">
        <v>1243</v>
      </c>
      <c r="R29" s="7" t="str">
        <f t="shared" ref="R29" si="86">IF(A29&lt;&gt;"","9.6米","--")</f>
        <v>9.6米</v>
      </c>
      <c r="S29" s="14">
        <v>14</v>
      </c>
      <c r="T29" s="14">
        <v>0</v>
      </c>
      <c r="U29" s="14">
        <f t="shared" ref="U29" si="87">SUM(S29:T29)</f>
        <v>14</v>
      </c>
      <c r="V29" s="7" t="str">
        <f t="shared" ref="V29" si="88">IF(A29&lt;&gt;"","分拣摆渡","----")</f>
        <v>分拣摆渡</v>
      </c>
    </row>
    <row r="30" spans="1:22" s="35" customFormat="1" ht="18.75">
      <c r="A30" s="8">
        <v>43201</v>
      </c>
      <c r="B30" s="10" t="s">
        <v>1209</v>
      </c>
      <c r="C30" s="10">
        <v>1930</v>
      </c>
      <c r="D30" s="10">
        <v>2003</v>
      </c>
      <c r="E30" s="11" t="s">
        <v>209</v>
      </c>
      <c r="F30" s="11" t="s">
        <v>1210</v>
      </c>
      <c r="G30" s="11" t="s">
        <v>203</v>
      </c>
      <c r="H30" s="11" t="s">
        <v>1211</v>
      </c>
      <c r="I30" s="39"/>
      <c r="J30" s="39" t="s">
        <v>1244</v>
      </c>
      <c r="K30" s="10" t="s">
        <v>1274</v>
      </c>
      <c r="L30" s="10"/>
      <c r="M30" s="19" t="s">
        <v>1245</v>
      </c>
      <c r="N30" s="7" t="str">
        <f t="shared" ref="N30" si="89">IF(A30&lt;&gt;"","武汉威伟机械","------")</f>
        <v>武汉威伟机械</v>
      </c>
      <c r="O30" s="26" t="e">
        <f>VLOOKUP(Q30,ch!$A$1:$B$34,2,0)</f>
        <v>#N/A</v>
      </c>
      <c r="P30" s="10" t="s">
        <v>176</v>
      </c>
      <c r="Q30" s="29" t="s">
        <v>1243</v>
      </c>
      <c r="R30" s="7" t="str">
        <f t="shared" ref="R30" si="90">IF(A30&lt;&gt;"","9.6米","--")</f>
        <v>9.6米</v>
      </c>
      <c r="S30" s="14">
        <v>14</v>
      </c>
      <c r="T30" s="14">
        <v>0</v>
      </c>
      <c r="U30" s="14">
        <f t="shared" ref="U30" si="91">SUM(S30:T30)</f>
        <v>14</v>
      </c>
      <c r="V30" s="7" t="str">
        <f t="shared" ref="V30" si="92">IF(A30&lt;&gt;"","分拣摆渡","----")</f>
        <v>分拣摆渡</v>
      </c>
    </row>
    <row r="31" spans="1:22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0"/>
      <c r="M31" s="19"/>
      <c r="N31" s="7"/>
      <c r="O31" s="26"/>
      <c r="P31" s="10"/>
      <c r="Q31" s="29"/>
      <c r="R31" s="7"/>
      <c r="S31" s="14"/>
      <c r="T31" s="14"/>
      <c r="U31" s="14"/>
      <c r="V31" s="7"/>
    </row>
    <row r="32" spans="1:22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0"/>
      <c r="M32" s="19"/>
      <c r="N32" s="7"/>
      <c r="O32" s="26"/>
      <c r="P32" s="10"/>
      <c r="Q32" s="29"/>
      <c r="R32" s="7"/>
      <c r="S32" s="14"/>
      <c r="T32" s="14"/>
      <c r="U32" s="14"/>
      <c r="V32" s="7"/>
    </row>
    <row r="33" spans="1:22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0"/>
      <c r="M33" s="19"/>
      <c r="N33" s="7"/>
      <c r="O33" s="26"/>
      <c r="P33" s="10"/>
      <c r="Q33" s="29"/>
      <c r="R33" s="7"/>
      <c r="S33" s="14"/>
      <c r="T33" s="14"/>
      <c r="U33" s="14"/>
      <c r="V33" s="7"/>
    </row>
    <row r="34" spans="1:22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0"/>
      <c r="M34" s="19"/>
      <c r="N34" s="7"/>
      <c r="O34" s="26"/>
      <c r="P34" s="10"/>
      <c r="Q34" s="29"/>
      <c r="R34" s="7"/>
      <c r="S34" s="14"/>
      <c r="T34" s="14"/>
      <c r="U34" s="14"/>
      <c r="V34" s="7"/>
    </row>
    <row r="35" spans="1:22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0"/>
      <c r="M35" s="19"/>
      <c r="N35" s="7"/>
      <c r="O35" s="26"/>
      <c r="P35" s="10"/>
      <c r="Q35" s="29"/>
      <c r="R35" s="7"/>
      <c r="S35" s="14"/>
      <c r="T35" s="14"/>
      <c r="U35" s="14"/>
      <c r="V35" s="7"/>
    </row>
    <row r="36" spans="1:22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0"/>
      <c r="M36" s="19"/>
      <c r="N36" s="7"/>
      <c r="O36" s="26"/>
      <c r="P36" s="10"/>
      <c r="Q36" s="29"/>
      <c r="R36" s="7"/>
      <c r="S36" s="14"/>
      <c r="T36" s="14"/>
      <c r="U36" s="14"/>
      <c r="V36" s="7"/>
    </row>
    <row r="37" spans="1:22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0"/>
      <c r="M37" s="19"/>
      <c r="N37" s="7"/>
      <c r="O37" s="26"/>
      <c r="P37" s="10"/>
      <c r="Q37" s="29"/>
      <c r="R37" s="7"/>
      <c r="S37" s="14"/>
      <c r="T37" s="14"/>
      <c r="U37" s="14"/>
      <c r="V37" s="7"/>
    </row>
    <row r="38" spans="1:22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0"/>
      <c r="M38" s="19"/>
      <c r="N38" s="7"/>
      <c r="O38" s="26"/>
      <c r="P38" s="10"/>
      <c r="Q38" s="29"/>
      <c r="R38" s="7"/>
      <c r="S38" s="14"/>
      <c r="T38" s="14"/>
      <c r="U38" s="14"/>
      <c r="V38" s="7"/>
    </row>
    <row r="39" spans="1:22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0"/>
      <c r="M39" s="19"/>
      <c r="N39" s="7"/>
      <c r="O39" s="26"/>
      <c r="P39" s="10"/>
      <c r="Q39" s="29"/>
      <c r="R39" s="7"/>
      <c r="S39" s="14"/>
      <c r="T39" s="14"/>
      <c r="U39" s="14"/>
      <c r="V39" s="7"/>
    </row>
    <row r="40" spans="1:22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0"/>
      <c r="M40" s="19"/>
      <c r="N40" s="7"/>
      <c r="O40" s="26"/>
      <c r="P40" s="10"/>
      <c r="Q40" s="29"/>
      <c r="R40" s="7"/>
      <c r="S40" s="14"/>
      <c r="T40" s="14"/>
      <c r="U40" s="14"/>
      <c r="V40" s="7"/>
    </row>
    <row r="41" spans="1:22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0"/>
      <c r="M41" s="19"/>
      <c r="N41" s="7"/>
      <c r="O41" s="26"/>
      <c r="P41" s="10"/>
      <c r="Q41" s="29"/>
      <c r="R41" s="7"/>
      <c r="S41" s="14"/>
      <c r="T41" s="14"/>
      <c r="U41" s="14"/>
      <c r="V41" s="7"/>
    </row>
    <row r="42" spans="1:22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0"/>
      <c r="M42" s="19"/>
      <c r="N42" s="7"/>
      <c r="O42" s="26"/>
      <c r="P42" s="10"/>
      <c r="Q42" s="29"/>
      <c r="R42" s="7"/>
      <c r="S42" s="14"/>
      <c r="T42" s="14"/>
      <c r="U42" s="14"/>
      <c r="V42" s="7"/>
    </row>
    <row r="43" spans="1:22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0"/>
      <c r="M43" s="19"/>
      <c r="N43" s="7"/>
      <c r="O43" s="26"/>
      <c r="P43" s="10"/>
      <c r="Q43" s="29"/>
      <c r="R43" s="7"/>
      <c r="S43" s="14"/>
      <c r="T43" s="14"/>
      <c r="U43" s="14"/>
      <c r="V43" s="7"/>
    </row>
    <row r="44" spans="1:22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0"/>
      <c r="M44" s="19"/>
      <c r="N44" s="7"/>
      <c r="O44" s="26"/>
      <c r="P44" s="10"/>
      <c r="Q44" s="29"/>
      <c r="R44" s="7"/>
      <c r="S44" s="14"/>
      <c r="T44" s="14"/>
      <c r="U44" s="14"/>
      <c r="V44" s="7"/>
    </row>
    <row r="45" spans="1:22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0"/>
      <c r="M45" s="19"/>
      <c r="N45" s="7"/>
      <c r="O45" s="26"/>
      <c r="P45" s="10"/>
      <c r="Q45" s="29"/>
      <c r="R45" s="7"/>
      <c r="S45" s="14"/>
      <c r="T45" s="14"/>
      <c r="U45" s="14"/>
      <c r="V45" s="7"/>
    </row>
    <row r="46" spans="1:22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0"/>
      <c r="M46" s="19"/>
      <c r="N46" s="7"/>
      <c r="O46" s="26"/>
      <c r="P46" s="10"/>
      <c r="Q46" s="29"/>
      <c r="R46" s="7"/>
      <c r="S46" s="14"/>
      <c r="T46" s="14"/>
      <c r="U46" s="14"/>
      <c r="V46" s="7"/>
    </row>
    <row r="47" spans="1:22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0"/>
      <c r="M47" s="19"/>
      <c r="N47" s="7"/>
      <c r="O47" s="26"/>
      <c r="P47" s="10"/>
      <c r="Q47" s="29"/>
      <c r="R47" s="7"/>
      <c r="S47" s="14"/>
      <c r="T47" s="14"/>
      <c r="U47" s="14"/>
      <c r="V47" s="7"/>
    </row>
    <row r="48" spans="1:22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0"/>
      <c r="M48" s="19"/>
      <c r="N48" s="7"/>
      <c r="O48" s="26"/>
      <c r="P48" s="10"/>
      <c r="Q48" s="29"/>
      <c r="R48" s="7"/>
      <c r="S48" s="14"/>
      <c r="T48" s="14"/>
      <c r="U48" s="14"/>
      <c r="V48" s="7"/>
    </row>
    <row r="49" spans="1:22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0"/>
      <c r="M49" s="19"/>
      <c r="N49" s="7"/>
      <c r="O49" s="26"/>
      <c r="P49" s="10"/>
      <c r="Q49" s="29"/>
      <c r="R49" s="7"/>
      <c r="S49" s="14"/>
      <c r="T49" s="14"/>
      <c r="U49" s="14"/>
      <c r="V49" s="7"/>
    </row>
    <row r="50" spans="1:22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0"/>
      <c r="M50" s="19"/>
      <c r="N50" s="7"/>
      <c r="O50" s="26"/>
      <c r="P50" s="10"/>
      <c r="Q50" s="29"/>
      <c r="R50" s="7"/>
      <c r="S50" s="14"/>
      <c r="T50" s="14"/>
      <c r="U50" s="14"/>
      <c r="V50" s="7"/>
    </row>
    <row r="51" spans="1:22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0"/>
      <c r="M51" s="19"/>
      <c r="N51" s="7"/>
      <c r="O51" s="26"/>
      <c r="P51" s="10"/>
      <c r="Q51" s="29"/>
      <c r="R51" s="7"/>
      <c r="S51" s="14"/>
      <c r="T51" s="14"/>
      <c r="U51" s="14"/>
      <c r="V51" s="7"/>
    </row>
    <row r="52" spans="1:22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0"/>
      <c r="M52" s="19"/>
      <c r="N52" s="7"/>
      <c r="O52" s="26"/>
      <c r="P52" s="10"/>
      <c r="Q52" s="29"/>
      <c r="R52" s="7"/>
      <c r="S52" s="14"/>
      <c r="T52" s="14"/>
      <c r="U52" s="14"/>
      <c r="V52" s="7"/>
    </row>
    <row r="53" spans="1:22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0"/>
      <c r="M53" s="19"/>
      <c r="N53" s="7"/>
      <c r="O53" s="26"/>
      <c r="P53" s="10"/>
      <c r="Q53" s="29"/>
      <c r="R53" s="7"/>
      <c r="S53" s="14"/>
      <c r="T53" s="14"/>
      <c r="U53" s="14"/>
      <c r="V53" s="7"/>
    </row>
    <row r="54" spans="1:22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0"/>
      <c r="M54" s="19"/>
      <c r="N54" s="7"/>
      <c r="O54" s="26"/>
      <c r="P54" s="10"/>
      <c r="Q54" s="29"/>
      <c r="R54" s="7"/>
      <c r="S54" s="14"/>
      <c r="T54" s="14"/>
      <c r="U54" s="14"/>
      <c r="V54" s="7"/>
    </row>
    <row r="55" spans="1:22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0"/>
      <c r="M55" s="19"/>
      <c r="N55" s="7"/>
      <c r="O55" s="26"/>
      <c r="P55" s="10"/>
      <c r="Q55" s="29"/>
      <c r="R55" s="7"/>
      <c r="S55" s="14"/>
      <c r="T55" s="14"/>
      <c r="U55" s="14"/>
      <c r="V55" s="7"/>
    </row>
    <row r="56" spans="1:22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0"/>
      <c r="M56" s="19"/>
      <c r="N56" s="7"/>
      <c r="O56" s="26"/>
      <c r="P56" s="10"/>
      <c r="Q56" s="29"/>
      <c r="R56" s="7"/>
      <c r="S56" s="14"/>
      <c r="T56" s="14"/>
      <c r="U56" s="14"/>
      <c r="V56" s="7"/>
    </row>
    <row r="57" spans="1:22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0"/>
      <c r="M57" s="19"/>
      <c r="N57" s="7"/>
      <c r="O57" s="26"/>
      <c r="P57" s="10"/>
      <c r="Q57" s="29"/>
      <c r="R57" s="7"/>
      <c r="S57" s="14"/>
      <c r="T57" s="14"/>
      <c r="U57" s="14"/>
      <c r="V57" s="7"/>
    </row>
    <row r="58" spans="1:22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0"/>
      <c r="M58" s="19"/>
      <c r="N58" s="7"/>
      <c r="O58" s="26"/>
      <c r="P58" s="10"/>
      <c r="Q58" s="29"/>
      <c r="R58" s="7"/>
      <c r="S58" s="14"/>
      <c r="T58" s="14"/>
      <c r="U58" s="14"/>
      <c r="V58" s="7"/>
    </row>
    <row r="59" spans="1:22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0"/>
      <c r="M59" s="19"/>
      <c r="N59" s="7"/>
      <c r="O59" s="26"/>
      <c r="P59" s="10"/>
      <c r="Q59" s="29"/>
      <c r="R59" s="7"/>
      <c r="S59" s="14"/>
      <c r="T59" s="14"/>
      <c r="U59" s="14"/>
      <c r="V59" s="7"/>
    </row>
    <row r="60" spans="1:22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0"/>
      <c r="M60" s="19"/>
      <c r="N60" s="7"/>
      <c r="O60" s="26"/>
      <c r="P60" s="10"/>
      <c r="Q60" s="29"/>
      <c r="R60" s="7"/>
      <c r="S60" s="14"/>
      <c r="T60" s="14"/>
      <c r="U60" s="14"/>
      <c r="V60" s="7"/>
    </row>
    <row r="61" spans="1:22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0"/>
      <c r="M61" s="19"/>
      <c r="N61" s="7"/>
      <c r="O61" s="26"/>
      <c r="P61" s="10"/>
      <c r="Q61" s="29"/>
      <c r="R61" s="7"/>
      <c r="S61" s="14"/>
      <c r="T61" s="14"/>
      <c r="U61" s="14"/>
      <c r="V61" s="7"/>
    </row>
    <row r="62" spans="1:22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0"/>
      <c r="M62" s="19"/>
      <c r="N62" s="7"/>
      <c r="O62" s="26"/>
      <c r="P62" s="10"/>
      <c r="Q62" s="29"/>
      <c r="R62" s="7"/>
      <c r="S62" s="14"/>
      <c r="T62" s="14"/>
      <c r="U62" s="14"/>
      <c r="V62" s="7"/>
    </row>
    <row r="63" spans="1:22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0"/>
      <c r="M63" s="19"/>
      <c r="N63" s="7"/>
      <c r="O63" s="26"/>
      <c r="P63" s="10"/>
      <c r="Q63" s="29"/>
      <c r="R63" s="7"/>
      <c r="S63" s="14"/>
      <c r="T63" s="14"/>
      <c r="U63" s="14"/>
      <c r="V63" s="7"/>
    </row>
    <row r="64" spans="1:22" s="35" customFormat="1" ht="18.75">
      <c r="A64" s="8"/>
      <c r="B64" s="10"/>
      <c r="C64" s="10"/>
      <c r="D64" s="10"/>
      <c r="E64" s="11"/>
      <c r="F64" s="11"/>
      <c r="G64" s="11"/>
      <c r="H64" s="11"/>
      <c r="I64" s="39"/>
      <c r="J64" s="39"/>
      <c r="K64" s="10"/>
      <c r="L64" s="10"/>
      <c r="M64" s="19"/>
      <c r="N64" s="7"/>
      <c r="O64" s="26"/>
      <c r="P64" s="10"/>
      <c r="Q64" s="29"/>
      <c r="R64" s="7"/>
      <c r="S64" s="14"/>
      <c r="T64" s="14"/>
      <c r="U64" s="14"/>
      <c r="V64" s="7"/>
    </row>
  </sheetData>
  <phoneticPr fontId="3" type="noConversion"/>
  <conditionalFormatting sqref="K7:K64">
    <cfRule type="duplicateValues" dxfId="148" priority="1"/>
  </conditionalFormatting>
  <conditionalFormatting sqref="I1:M1048576">
    <cfRule type="duplicateValues" dxfId="147" priority="13"/>
  </conditionalFormatting>
  <conditionalFormatting sqref="M2:M64">
    <cfRule type="duplicateValues" dxfId="146" priority="16"/>
  </conditionalFormatting>
  <conditionalFormatting sqref="I2:M64">
    <cfRule type="duplicateValues" dxfId="145" priority="17"/>
  </conditionalFormatting>
  <conditionalFormatting sqref="I2:J64">
    <cfRule type="duplicateValues" dxfId="144" priority="18"/>
  </conditionalFormatting>
  <conditionalFormatting sqref="K2:K6">
    <cfRule type="duplicateValues" dxfId="143" priority="2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EZ38"/>
  <sheetViews>
    <sheetView topLeftCell="G1" workbookViewId="0">
      <selection activeCell="K31" sqref="K31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6.125" style="3" hidden="1" customWidth="1"/>
    <col min="11" max="11" width="17.375" style="3" customWidth="1"/>
    <col min="12" max="12" width="17.375" style="3" hidden="1" customWidth="1"/>
    <col min="13" max="13" width="14" style="3" customWidth="1"/>
    <col min="14" max="14" width="16.625" style="3" bestFit="1" customWidth="1"/>
    <col min="15" max="15" width="14.5" style="3" hidden="1" customWidth="1"/>
    <col min="16" max="16" width="13.25" style="3" customWidth="1"/>
    <col min="17" max="17" width="8.875" style="30" bestFit="1" customWidth="1"/>
    <col min="18" max="18" width="7.875" style="3" bestFit="1" customWidth="1"/>
    <col min="19" max="20" width="19.25" style="3" bestFit="1" customWidth="1"/>
    <col min="21" max="21" width="6.5" style="3" bestFit="1" customWidth="1"/>
    <col min="22" max="22" width="11" style="3" customWidth="1"/>
    <col min="23" max="16384" width="9" style="3"/>
  </cols>
  <sheetData>
    <row r="1" spans="1:64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1136</v>
      </c>
      <c r="K1" s="21" t="s">
        <v>658</v>
      </c>
      <c r="L1" s="21" t="s">
        <v>331</v>
      </c>
      <c r="M1" s="22" t="s">
        <v>9</v>
      </c>
      <c r="N1" s="21" t="s">
        <v>10</v>
      </c>
      <c r="O1" s="22" t="s">
        <v>499</v>
      </c>
      <c r="P1" s="22" t="s">
        <v>362</v>
      </c>
      <c r="Q1" s="22" t="s">
        <v>12</v>
      </c>
      <c r="R1" s="21" t="s">
        <v>13</v>
      </c>
      <c r="S1" s="21" t="s">
        <v>14</v>
      </c>
      <c r="T1" s="21" t="s">
        <v>15</v>
      </c>
      <c r="U1" s="21" t="s">
        <v>16</v>
      </c>
      <c r="V1" s="24" t="s">
        <v>17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spans="1:64" s="35" customFormat="1" ht="18.75">
      <c r="A2" s="8">
        <v>43202</v>
      </c>
      <c r="B2" s="10" t="s">
        <v>25</v>
      </c>
      <c r="C2" s="10">
        <v>1845</v>
      </c>
      <c r="D2" s="10">
        <v>2019</v>
      </c>
      <c r="E2" s="11" t="s">
        <v>26</v>
      </c>
      <c r="F2" s="11" t="s">
        <v>251</v>
      </c>
      <c r="G2" s="11" t="s">
        <v>31</v>
      </c>
      <c r="H2" s="11" t="s">
        <v>430</v>
      </c>
      <c r="I2" s="39"/>
      <c r="J2" s="39" t="s">
        <v>1275</v>
      </c>
      <c r="K2" s="10" t="s">
        <v>1343</v>
      </c>
      <c r="L2" s="10"/>
      <c r="M2" s="19" t="s">
        <v>1276</v>
      </c>
      <c r="N2" s="7" t="str">
        <f t="shared" ref="N2" si="0">IF(A2&lt;&gt;"","武汉威伟机械","------")</f>
        <v>武汉威伟机械</v>
      </c>
      <c r="O2" s="26" t="str">
        <f>VLOOKUP(Q2,ch!$A$1:$B$34,2,0)</f>
        <v>鄂AQQ353</v>
      </c>
      <c r="P2" s="10" t="s">
        <v>180</v>
      </c>
      <c r="Q2" s="29" t="s">
        <v>44</v>
      </c>
      <c r="R2" s="7" t="str">
        <f t="shared" ref="R2" si="1">IF(A2&lt;&gt;"","9.6米","--")</f>
        <v>9.6米</v>
      </c>
      <c r="S2" s="14">
        <v>14</v>
      </c>
      <c r="T2" s="14">
        <v>0</v>
      </c>
      <c r="U2" s="14">
        <f t="shared" ref="U2:U3" si="2">SUM(S2:T2)</f>
        <v>14</v>
      </c>
      <c r="V2" s="7" t="str">
        <f t="shared" ref="V2:V3" si="3">IF(A2&lt;&gt;"","分拣摆渡","----")</f>
        <v>分拣摆渡</v>
      </c>
    </row>
    <row r="3" spans="1:64" s="35" customFormat="1" ht="18.75">
      <c r="A3" s="8">
        <v>43202</v>
      </c>
      <c r="B3" s="10" t="s">
        <v>25</v>
      </c>
      <c r="C3" s="10">
        <v>1924</v>
      </c>
      <c r="D3" s="10">
        <v>2108</v>
      </c>
      <c r="E3" s="11" t="s">
        <v>26</v>
      </c>
      <c r="F3" s="11" t="s">
        <v>251</v>
      </c>
      <c r="G3" s="11" t="s">
        <v>31</v>
      </c>
      <c r="H3" s="11" t="s">
        <v>430</v>
      </c>
      <c r="I3" s="39"/>
      <c r="J3" s="39" t="s">
        <v>1277</v>
      </c>
      <c r="K3" s="10" t="s">
        <v>1344</v>
      </c>
      <c r="L3" s="10"/>
      <c r="M3" s="19" t="s">
        <v>1278</v>
      </c>
      <c r="N3" s="7" t="str">
        <f t="shared" ref="N3" si="4">IF(A3&lt;&gt;"","武汉威伟机械","------")</f>
        <v>武汉威伟机械</v>
      </c>
      <c r="O3" s="26" t="str">
        <f>VLOOKUP(Q3,ch!$A$1:$B$34,2,0)</f>
        <v>鄂AMR731</v>
      </c>
      <c r="P3" s="10" t="s">
        <v>1134</v>
      </c>
      <c r="Q3" s="29" t="s">
        <v>1091</v>
      </c>
      <c r="R3" s="7" t="str">
        <f t="shared" ref="R3" si="5">IF(A3&lt;&gt;"","9.6米","--")</f>
        <v>9.6米</v>
      </c>
      <c r="S3" s="14">
        <v>14</v>
      </c>
      <c r="T3" s="14">
        <v>0</v>
      </c>
      <c r="U3" s="14">
        <f t="shared" si="2"/>
        <v>14</v>
      </c>
      <c r="V3" s="7" t="str">
        <f t="shared" si="3"/>
        <v>分拣摆渡</v>
      </c>
    </row>
    <row r="4" spans="1:64" s="35" customFormat="1" ht="18.75">
      <c r="A4" s="8">
        <v>43202</v>
      </c>
      <c r="B4" s="10" t="s">
        <v>500</v>
      </c>
      <c r="C4" s="10">
        <v>1929</v>
      </c>
      <c r="D4" s="10">
        <v>2115</v>
      </c>
      <c r="E4" s="11" t="s">
        <v>26</v>
      </c>
      <c r="F4" s="11" t="s">
        <v>251</v>
      </c>
      <c r="G4" s="11" t="s">
        <v>31</v>
      </c>
      <c r="H4" s="11" t="s">
        <v>430</v>
      </c>
      <c r="I4" s="39"/>
      <c r="J4" s="39" t="s">
        <v>1279</v>
      </c>
      <c r="K4" s="10" t="s">
        <v>1345</v>
      </c>
      <c r="L4" s="10"/>
      <c r="M4" s="19" t="s">
        <v>1280</v>
      </c>
      <c r="N4" s="7" t="str">
        <f t="shared" ref="N4" si="6">IF(A4&lt;&gt;"","武汉威伟机械","------")</f>
        <v>武汉威伟机械</v>
      </c>
      <c r="O4" s="26" t="str">
        <f>VLOOKUP(Q4,ch!$A$1:$B$34,2,0)</f>
        <v>粤BES791</v>
      </c>
      <c r="P4" s="10" t="s">
        <v>1135</v>
      </c>
      <c r="Q4" s="29" t="s">
        <v>1097</v>
      </c>
      <c r="R4" s="7" t="str">
        <f t="shared" ref="R4:R6" si="7">IF(A4&lt;&gt;"","9.6米","--")</f>
        <v>9.6米</v>
      </c>
      <c r="S4" s="14">
        <v>9</v>
      </c>
      <c r="T4" s="14">
        <v>0</v>
      </c>
      <c r="U4" s="14">
        <f t="shared" ref="U4:U6" si="8">SUM(S4:T4)</f>
        <v>9</v>
      </c>
      <c r="V4" s="7" t="str">
        <f t="shared" ref="V4:V6" si="9">IF(A4&lt;&gt;"","分拣摆渡","----")</f>
        <v>分拣摆渡</v>
      </c>
    </row>
    <row r="5" spans="1:64" s="35" customFormat="1" ht="18.75">
      <c r="A5" s="8">
        <v>43202</v>
      </c>
      <c r="B5" s="10" t="s">
        <v>939</v>
      </c>
      <c r="C5" s="10">
        <v>1740</v>
      </c>
      <c r="D5" s="10">
        <v>1920</v>
      </c>
      <c r="E5" s="11" t="s">
        <v>26</v>
      </c>
      <c r="F5" s="11" t="s">
        <v>251</v>
      </c>
      <c r="G5" s="11" t="s">
        <v>31</v>
      </c>
      <c r="H5" s="11" t="s">
        <v>430</v>
      </c>
      <c r="I5" s="39"/>
      <c r="J5" s="39" t="s">
        <v>1300</v>
      </c>
      <c r="K5" s="10" t="s">
        <v>1346</v>
      </c>
      <c r="L5" s="10"/>
      <c r="M5" s="19" t="s">
        <v>1301</v>
      </c>
      <c r="N5" s="7" t="str">
        <f t="shared" ref="N5" si="10">IF(A5&lt;&gt;"","武汉威伟机械","------")</f>
        <v>武汉威伟机械</v>
      </c>
      <c r="O5" s="26" t="str">
        <f>VLOOKUP(Q5,ch!$A$1:$B$34,2,0)</f>
        <v>鄂AAW309</v>
      </c>
      <c r="P5" s="10" t="s">
        <v>165</v>
      </c>
      <c r="Q5" s="29" t="s">
        <v>144</v>
      </c>
      <c r="R5" s="7" t="str">
        <f t="shared" ref="R5" si="11">IF(A5&lt;&gt;"","9.6米","--")</f>
        <v>9.6米</v>
      </c>
      <c r="S5" s="14">
        <v>14</v>
      </c>
      <c r="T5" s="14">
        <v>0</v>
      </c>
      <c r="U5" s="14">
        <f t="shared" ref="U5" si="12">SUM(S5:T5)</f>
        <v>14</v>
      </c>
      <c r="V5" s="7" t="str">
        <f t="shared" ref="V5" si="13">IF(A5&lt;&gt;"","分拣摆渡","----")</f>
        <v>分拣摆渡</v>
      </c>
    </row>
    <row r="6" spans="1:64" s="35" customFormat="1" ht="18.75">
      <c r="A6" s="8">
        <v>43202</v>
      </c>
      <c r="B6" s="10" t="s">
        <v>1086</v>
      </c>
      <c r="C6" s="10">
        <v>105</v>
      </c>
      <c r="D6" s="10">
        <v>115</v>
      </c>
      <c r="E6" s="11" t="s">
        <v>31</v>
      </c>
      <c r="F6" s="11" t="s">
        <v>430</v>
      </c>
      <c r="G6" s="11" t="s">
        <v>53</v>
      </c>
      <c r="H6" s="11" t="s">
        <v>467</v>
      </c>
      <c r="I6" s="39"/>
      <c r="J6" s="39" t="s">
        <v>1281</v>
      </c>
      <c r="K6" s="10" t="s">
        <v>1347</v>
      </c>
      <c r="L6" s="10"/>
      <c r="M6" s="19" t="s">
        <v>1282</v>
      </c>
      <c r="N6" s="7" t="str">
        <f t="shared" ref="N6" si="14">IF(A6&lt;&gt;"","武汉威伟机械","------")</f>
        <v>武汉威伟机械</v>
      </c>
      <c r="O6" s="26" t="str">
        <f>VLOOKUP(Q6,ch!$A$1:$B$34,2,0)</f>
        <v>鄂AZR876</v>
      </c>
      <c r="P6" s="10" t="s">
        <v>163</v>
      </c>
      <c r="Q6" s="29" t="s">
        <v>372</v>
      </c>
      <c r="R6" s="7" t="str">
        <f t="shared" si="7"/>
        <v>9.6米</v>
      </c>
      <c r="S6" s="14">
        <v>14</v>
      </c>
      <c r="T6" s="14">
        <v>0</v>
      </c>
      <c r="U6" s="14">
        <f t="shared" si="8"/>
        <v>14</v>
      </c>
      <c r="V6" s="7" t="str">
        <f t="shared" si="9"/>
        <v>分拣摆渡</v>
      </c>
    </row>
    <row r="7" spans="1:64" s="35" customFormat="1" ht="18.75">
      <c r="A7" s="8">
        <v>43202</v>
      </c>
      <c r="B7" s="10" t="s">
        <v>1086</v>
      </c>
      <c r="C7" s="10">
        <v>144</v>
      </c>
      <c r="D7" s="10">
        <v>154</v>
      </c>
      <c r="E7" s="11" t="s">
        <v>31</v>
      </c>
      <c r="F7" s="11" t="s">
        <v>430</v>
      </c>
      <c r="G7" s="11" t="s">
        <v>53</v>
      </c>
      <c r="H7" s="11" t="s">
        <v>467</v>
      </c>
      <c r="I7" s="39"/>
      <c r="J7" s="39" t="s">
        <v>1283</v>
      </c>
      <c r="K7" s="10" t="s">
        <v>1348</v>
      </c>
      <c r="L7" s="10"/>
      <c r="M7" s="19" t="s">
        <v>1284</v>
      </c>
      <c r="N7" s="7" t="str">
        <f t="shared" ref="N7" si="15">IF(A7&lt;&gt;"","武汉威伟机械","------")</f>
        <v>武汉威伟机械</v>
      </c>
      <c r="O7" s="26" t="str">
        <f>VLOOKUP(Q7,ch!$A$1:$B$34,2,0)</f>
        <v>鄂AZR876</v>
      </c>
      <c r="P7" s="10" t="s">
        <v>163</v>
      </c>
      <c r="Q7" s="29" t="s">
        <v>372</v>
      </c>
      <c r="R7" s="7" t="str">
        <f t="shared" ref="R7" si="16">IF(A7&lt;&gt;"","9.6米","--")</f>
        <v>9.6米</v>
      </c>
      <c r="S7" s="14">
        <v>9</v>
      </c>
      <c r="T7" s="14">
        <v>0</v>
      </c>
      <c r="U7" s="14">
        <f t="shared" ref="U7" si="17">SUM(S7:T7)</f>
        <v>9</v>
      </c>
      <c r="V7" s="7" t="str">
        <f t="shared" ref="V7" si="18">IF(A7&lt;&gt;"","分拣摆渡","----")</f>
        <v>分拣摆渡</v>
      </c>
    </row>
    <row r="8" spans="1:64" s="35" customFormat="1" ht="18.75">
      <c r="A8" s="8">
        <v>43202</v>
      </c>
      <c r="B8" s="10" t="s">
        <v>89</v>
      </c>
      <c r="C8" s="10">
        <v>951</v>
      </c>
      <c r="D8" s="10">
        <v>1001</v>
      </c>
      <c r="E8" s="11" t="s">
        <v>31</v>
      </c>
      <c r="F8" s="11" t="s">
        <v>430</v>
      </c>
      <c r="G8" s="11" t="s">
        <v>53</v>
      </c>
      <c r="H8" s="11" t="s">
        <v>467</v>
      </c>
      <c r="I8" s="39"/>
      <c r="J8" s="39" t="s">
        <v>1285</v>
      </c>
      <c r="K8" s="10" t="s">
        <v>1349</v>
      </c>
      <c r="L8" s="10"/>
      <c r="M8" s="19" t="s">
        <v>1286</v>
      </c>
      <c r="N8" s="7" t="str">
        <f t="shared" ref="N8" si="19">IF(A8&lt;&gt;"","武汉威伟机械","------")</f>
        <v>武汉威伟机械</v>
      </c>
      <c r="O8" s="26" t="str">
        <f>VLOOKUP(Q8,ch!$A$1:$B$34,2,0)</f>
        <v>鄂AZR876</v>
      </c>
      <c r="P8" s="10" t="s">
        <v>163</v>
      </c>
      <c r="Q8" s="29" t="s">
        <v>372</v>
      </c>
      <c r="R8" s="7" t="str">
        <f t="shared" ref="R8" si="20">IF(A8&lt;&gt;"","9.6米","--")</f>
        <v>9.6米</v>
      </c>
      <c r="S8" s="14">
        <v>14</v>
      </c>
      <c r="T8" s="14">
        <v>0</v>
      </c>
      <c r="U8" s="14">
        <f t="shared" ref="U8" si="21">SUM(S8:T8)</f>
        <v>14</v>
      </c>
      <c r="V8" s="7" t="str">
        <f t="shared" ref="V8" si="22">IF(A8&lt;&gt;"","分拣摆渡","----")</f>
        <v>分拣摆渡</v>
      </c>
    </row>
    <row r="9" spans="1:64" s="35" customFormat="1" ht="18.75">
      <c r="A9" s="8">
        <v>43202</v>
      </c>
      <c r="B9" s="10" t="s">
        <v>89</v>
      </c>
      <c r="C9" s="10">
        <v>951</v>
      </c>
      <c r="D9" s="10">
        <v>1001</v>
      </c>
      <c r="E9" s="11" t="s">
        <v>31</v>
      </c>
      <c r="F9" s="11" t="s">
        <v>430</v>
      </c>
      <c r="G9" s="11" t="s">
        <v>53</v>
      </c>
      <c r="H9" s="11" t="s">
        <v>467</v>
      </c>
      <c r="I9" s="39"/>
      <c r="J9" s="39" t="s">
        <v>1302</v>
      </c>
      <c r="K9" s="10" t="s">
        <v>1350</v>
      </c>
      <c r="L9" s="10"/>
      <c r="M9" s="19" t="s">
        <v>1290</v>
      </c>
      <c r="N9" s="7" t="str">
        <f t="shared" ref="N9" si="23">IF(A9&lt;&gt;"","武汉威伟机械","------")</f>
        <v>武汉威伟机械</v>
      </c>
      <c r="O9" s="26" t="str">
        <f>VLOOKUP(Q9,ch!$A$1:$B$34,2,0)</f>
        <v>鄂AZR876</v>
      </c>
      <c r="P9" s="10" t="s">
        <v>163</v>
      </c>
      <c r="Q9" s="29" t="s">
        <v>372</v>
      </c>
      <c r="R9" s="7" t="str">
        <f t="shared" ref="R9" si="24">IF(A9&lt;&gt;"","9.6米","--")</f>
        <v>9.6米</v>
      </c>
      <c r="S9" s="14">
        <v>14</v>
      </c>
      <c r="T9" s="14">
        <v>0</v>
      </c>
      <c r="U9" s="14">
        <f t="shared" ref="U9" si="25">SUM(S9:T9)</f>
        <v>14</v>
      </c>
      <c r="V9" s="7" t="str">
        <f t="shared" ref="V9" si="26">IF(A9&lt;&gt;"","分拣摆渡","----")</f>
        <v>分拣摆渡</v>
      </c>
    </row>
    <row r="10" spans="1:64" s="35" customFormat="1" ht="18.75">
      <c r="A10" s="8">
        <v>43202</v>
      </c>
      <c r="B10" s="10" t="s">
        <v>71</v>
      </c>
      <c r="C10" s="10">
        <v>1337</v>
      </c>
      <c r="D10" s="10">
        <v>1347</v>
      </c>
      <c r="E10" s="11" t="s">
        <v>31</v>
      </c>
      <c r="F10" s="11" t="s">
        <v>430</v>
      </c>
      <c r="G10" s="11" t="s">
        <v>53</v>
      </c>
      <c r="H10" s="11" t="s">
        <v>467</v>
      </c>
      <c r="I10" s="39"/>
      <c r="J10" s="39" t="s">
        <v>1287</v>
      </c>
      <c r="K10" s="10" t="s">
        <v>1351</v>
      </c>
      <c r="L10" s="10"/>
      <c r="M10" s="19" t="s">
        <v>1291</v>
      </c>
      <c r="N10" s="7" t="str">
        <f t="shared" ref="N10:N13" si="27">IF(A10&lt;&gt;"","武汉威伟机械","------")</f>
        <v>武汉威伟机械</v>
      </c>
      <c r="O10" s="26" t="str">
        <f>VLOOKUP(Q10,ch!$A$1:$B$34,2,0)</f>
        <v>鄂AZR876</v>
      </c>
      <c r="P10" s="10" t="s">
        <v>163</v>
      </c>
      <c r="Q10" s="29" t="s">
        <v>372</v>
      </c>
      <c r="R10" s="7" t="str">
        <f t="shared" ref="R10:R13" si="28">IF(A10&lt;&gt;"","9.6米","--")</f>
        <v>9.6米</v>
      </c>
      <c r="S10" s="14">
        <v>14</v>
      </c>
      <c r="T10" s="14">
        <v>0</v>
      </c>
      <c r="U10" s="14">
        <f t="shared" ref="U10:U15" si="29">SUM(S10:T10)</f>
        <v>14</v>
      </c>
      <c r="V10" s="7" t="str">
        <f t="shared" ref="V10:V15" si="30">IF(A10&lt;&gt;"","分拣摆渡","----")</f>
        <v>分拣摆渡</v>
      </c>
    </row>
    <row r="11" spans="1:64" s="35" customFormat="1" ht="18.75">
      <c r="A11" s="8">
        <v>43202</v>
      </c>
      <c r="B11" s="10" t="s">
        <v>89</v>
      </c>
      <c r="C11" s="10">
        <v>1556</v>
      </c>
      <c r="D11" s="10">
        <v>1606</v>
      </c>
      <c r="E11" s="11" t="s">
        <v>31</v>
      </c>
      <c r="F11" s="11" t="s">
        <v>430</v>
      </c>
      <c r="G11" s="11" t="s">
        <v>53</v>
      </c>
      <c r="H11" s="11" t="s">
        <v>467</v>
      </c>
      <c r="I11" s="39"/>
      <c r="J11" s="39" t="s">
        <v>1288</v>
      </c>
      <c r="K11" s="10" t="s">
        <v>1352</v>
      </c>
      <c r="L11" s="10"/>
      <c r="M11" s="19" t="s">
        <v>1292</v>
      </c>
      <c r="N11" s="7" t="str">
        <f t="shared" si="27"/>
        <v>武汉威伟机械</v>
      </c>
      <c r="O11" s="26" t="str">
        <f>VLOOKUP(Q11,ch!$A$1:$B$34,2,0)</f>
        <v>鄂AZR876</v>
      </c>
      <c r="P11" s="10" t="s">
        <v>163</v>
      </c>
      <c r="Q11" s="29" t="s">
        <v>372</v>
      </c>
      <c r="R11" s="7" t="str">
        <f t="shared" si="28"/>
        <v>9.6米</v>
      </c>
      <c r="S11" s="14">
        <v>12</v>
      </c>
      <c r="T11" s="14">
        <v>0</v>
      </c>
      <c r="U11" s="14">
        <f t="shared" si="29"/>
        <v>12</v>
      </c>
      <c r="V11" s="7" t="str">
        <f t="shared" si="30"/>
        <v>分拣摆渡</v>
      </c>
    </row>
    <row r="12" spans="1:64" s="35" customFormat="1" ht="18.75">
      <c r="A12" s="8">
        <v>43202</v>
      </c>
      <c r="B12" s="10" t="s">
        <v>89</v>
      </c>
      <c r="C12" s="10">
        <v>1753</v>
      </c>
      <c r="D12" s="10">
        <v>1803</v>
      </c>
      <c r="E12" s="11" t="s">
        <v>31</v>
      </c>
      <c r="F12" s="11" t="s">
        <v>430</v>
      </c>
      <c r="G12" s="11" t="s">
        <v>53</v>
      </c>
      <c r="H12" s="11" t="s">
        <v>467</v>
      </c>
      <c r="I12" s="39"/>
      <c r="J12" s="39" t="s">
        <v>1289</v>
      </c>
      <c r="K12" s="10" t="s">
        <v>1353</v>
      </c>
      <c r="L12" s="10"/>
      <c r="M12" s="19" t="s">
        <v>1293</v>
      </c>
      <c r="N12" s="7" t="str">
        <f t="shared" si="27"/>
        <v>武汉威伟机械</v>
      </c>
      <c r="O12" s="26" t="str">
        <f>VLOOKUP(Q12,ch!$A$1:$B$34,2,0)</f>
        <v>鄂AZR876</v>
      </c>
      <c r="P12" s="10" t="s">
        <v>163</v>
      </c>
      <c r="Q12" s="29" t="s">
        <v>372</v>
      </c>
      <c r="R12" s="7" t="str">
        <f t="shared" si="28"/>
        <v>9.6米</v>
      </c>
      <c r="S12" s="14">
        <v>11</v>
      </c>
      <c r="T12" s="14">
        <v>0</v>
      </c>
      <c r="U12" s="14">
        <f t="shared" si="29"/>
        <v>11</v>
      </c>
      <c r="V12" s="7" t="str">
        <f t="shared" si="30"/>
        <v>分拣摆渡</v>
      </c>
    </row>
    <row r="13" spans="1:64" s="35" customFormat="1" ht="18.75">
      <c r="A13" s="8">
        <v>43202</v>
      </c>
      <c r="B13" s="10" t="s">
        <v>1086</v>
      </c>
      <c r="C13" s="10">
        <v>1921</v>
      </c>
      <c r="D13" s="10">
        <v>1931</v>
      </c>
      <c r="E13" s="11" t="s">
        <v>31</v>
      </c>
      <c r="F13" s="11" t="s">
        <v>430</v>
      </c>
      <c r="G13" s="11" t="s">
        <v>53</v>
      </c>
      <c r="H13" s="11" t="s">
        <v>467</v>
      </c>
      <c r="I13" s="39"/>
      <c r="J13" s="39" t="s">
        <v>1295</v>
      </c>
      <c r="K13" s="10" t="s">
        <v>1354</v>
      </c>
      <c r="L13" s="10"/>
      <c r="M13" s="19" t="s">
        <v>1294</v>
      </c>
      <c r="N13" s="7" t="str">
        <f t="shared" si="27"/>
        <v>武汉威伟机械</v>
      </c>
      <c r="O13" s="26" t="str">
        <f>VLOOKUP(Q13,ch!$A$1:$B$34,2,0)</f>
        <v>鄂AZR876</v>
      </c>
      <c r="P13" s="10" t="s">
        <v>163</v>
      </c>
      <c r="Q13" s="29" t="s">
        <v>372</v>
      </c>
      <c r="R13" s="7" t="str">
        <f t="shared" si="28"/>
        <v>9.6米</v>
      </c>
      <c r="S13" s="14">
        <v>14</v>
      </c>
      <c r="T13" s="14">
        <v>0</v>
      </c>
      <c r="U13" s="14">
        <f t="shared" si="29"/>
        <v>14</v>
      </c>
      <c r="V13" s="7" t="str">
        <f t="shared" si="30"/>
        <v>分拣摆渡</v>
      </c>
    </row>
    <row r="14" spans="1:64" s="35" customFormat="1" ht="18.75">
      <c r="A14" s="8">
        <v>43202</v>
      </c>
      <c r="B14" s="10" t="s">
        <v>307</v>
      </c>
      <c r="C14" s="10">
        <v>2010</v>
      </c>
      <c r="D14" s="10">
        <v>2108</v>
      </c>
      <c r="E14" s="11" t="s">
        <v>53</v>
      </c>
      <c r="F14" s="11" t="s">
        <v>517</v>
      </c>
      <c r="G14" s="11" t="s">
        <v>31</v>
      </c>
      <c r="H14" s="11" t="s">
        <v>430</v>
      </c>
      <c r="I14" s="39"/>
      <c r="J14" s="39" t="s">
        <v>1296</v>
      </c>
      <c r="K14" s="10" t="s">
        <v>1355</v>
      </c>
      <c r="L14" s="10"/>
      <c r="M14" s="19" t="s">
        <v>1297</v>
      </c>
      <c r="N14" s="7" t="str">
        <f t="shared" ref="N14:N18" si="31">IF(A14&lt;&gt;"","武汉威伟机械","------")</f>
        <v>武汉威伟机械</v>
      </c>
      <c r="O14" s="26" t="str">
        <f>VLOOKUP(Q14,ch!$A$1:$B$34,2,0)</f>
        <v>鄂AZR876</v>
      </c>
      <c r="P14" s="10" t="s">
        <v>163</v>
      </c>
      <c r="Q14" s="29" t="s">
        <v>372</v>
      </c>
      <c r="R14" s="7" t="str">
        <f t="shared" ref="R14:R18" si="32">IF(A14&lt;&gt;"","9.6米","--")</f>
        <v>9.6米</v>
      </c>
      <c r="S14" s="14">
        <v>13</v>
      </c>
      <c r="T14" s="14">
        <v>0</v>
      </c>
      <c r="U14" s="14">
        <f t="shared" si="29"/>
        <v>13</v>
      </c>
      <c r="V14" s="7" t="str">
        <f t="shared" si="30"/>
        <v>分拣摆渡</v>
      </c>
    </row>
    <row r="15" spans="1:64" s="35" customFormat="1" ht="18.75">
      <c r="A15" s="8">
        <v>43202</v>
      </c>
      <c r="B15" s="10" t="s">
        <v>278</v>
      </c>
      <c r="C15" s="10">
        <v>1238</v>
      </c>
      <c r="D15" s="10">
        <v>1245</v>
      </c>
      <c r="E15" s="11" t="s">
        <v>53</v>
      </c>
      <c r="F15" s="11" t="s">
        <v>517</v>
      </c>
      <c r="G15" s="11" t="s">
        <v>31</v>
      </c>
      <c r="H15" s="11" t="s">
        <v>430</v>
      </c>
      <c r="I15" s="39"/>
      <c r="J15" s="39" t="s">
        <v>1298</v>
      </c>
      <c r="K15" s="10" t="s">
        <v>1356</v>
      </c>
      <c r="L15" s="10"/>
      <c r="M15" s="19" t="s">
        <v>1299</v>
      </c>
      <c r="N15" s="7" t="str">
        <f t="shared" si="31"/>
        <v>武汉威伟机械</v>
      </c>
      <c r="O15" s="26" t="str">
        <f>VLOOKUP(Q15,ch!$A$1:$B$34,2,0)</f>
        <v>鄂AZV377</v>
      </c>
      <c r="P15" s="10" t="s">
        <v>175</v>
      </c>
      <c r="Q15" s="29" t="s">
        <v>239</v>
      </c>
      <c r="R15" s="7" t="str">
        <f t="shared" si="32"/>
        <v>9.6米</v>
      </c>
      <c r="S15" s="14">
        <v>13</v>
      </c>
      <c r="T15" s="14">
        <v>0</v>
      </c>
      <c r="U15" s="14">
        <f t="shared" si="29"/>
        <v>13</v>
      </c>
      <c r="V15" s="7" t="str">
        <f t="shared" si="30"/>
        <v>分拣摆渡</v>
      </c>
    </row>
    <row r="16" spans="1:64" s="35" customFormat="1" ht="18.75">
      <c r="A16" s="8">
        <v>43202</v>
      </c>
      <c r="B16" s="10" t="s">
        <v>307</v>
      </c>
      <c r="C16" s="10">
        <v>2010</v>
      </c>
      <c r="D16" s="10">
        <v>2018</v>
      </c>
      <c r="E16" s="11" t="s">
        <v>53</v>
      </c>
      <c r="F16" s="11" t="s">
        <v>517</v>
      </c>
      <c r="G16" s="11" t="s">
        <v>31</v>
      </c>
      <c r="H16" s="11" t="s">
        <v>430</v>
      </c>
      <c r="I16" s="39"/>
      <c r="J16" s="39" t="s">
        <v>1303</v>
      </c>
      <c r="K16" s="10" t="s">
        <v>1357</v>
      </c>
      <c r="L16" s="10"/>
      <c r="M16" s="19" t="s">
        <v>1305</v>
      </c>
      <c r="N16" s="7" t="str">
        <f t="shared" si="31"/>
        <v>武汉威伟机械</v>
      </c>
      <c r="O16" s="26" t="str">
        <f>VLOOKUP(Q16,ch!$A$1:$B$34,2,0)</f>
        <v>鄂ABY256</v>
      </c>
      <c r="P16" s="10" t="s">
        <v>166</v>
      </c>
      <c r="Q16" s="29" t="s">
        <v>250</v>
      </c>
      <c r="R16" s="7" t="str">
        <f t="shared" si="32"/>
        <v>9.6米</v>
      </c>
      <c r="S16" s="14">
        <v>14</v>
      </c>
      <c r="T16" s="14">
        <v>0</v>
      </c>
      <c r="U16" s="14">
        <f t="shared" ref="U16:U18" si="33">SUM(S16:T16)</f>
        <v>14</v>
      </c>
      <c r="V16" s="7" t="str">
        <f t="shared" ref="V16:V18" si="34">IF(A16&lt;&gt;"","分拣摆渡","----")</f>
        <v>分拣摆渡</v>
      </c>
    </row>
    <row r="17" spans="1:16380" s="35" customFormat="1" ht="18.75">
      <c r="A17" s="8">
        <v>43202</v>
      </c>
      <c r="B17" s="10" t="s">
        <v>307</v>
      </c>
      <c r="C17" s="10">
        <v>2220</v>
      </c>
      <c r="D17" s="10">
        <v>2233</v>
      </c>
      <c r="E17" s="11" t="s">
        <v>53</v>
      </c>
      <c r="F17" s="11" t="s">
        <v>517</v>
      </c>
      <c r="G17" s="11" t="s">
        <v>31</v>
      </c>
      <c r="H17" s="11" t="s">
        <v>430</v>
      </c>
      <c r="I17" s="39"/>
      <c r="J17" s="39" t="s">
        <v>1304</v>
      </c>
      <c r="K17" s="10" t="s">
        <v>1358</v>
      </c>
      <c r="L17" s="10"/>
      <c r="M17" s="19" t="s">
        <v>1306</v>
      </c>
      <c r="N17" s="7" t="str">
        <f t="shared" si="31"/>
        <v>武汉威伟机械</v>
      </c>
      <c r="O17" s="26" t="str">
        <f>VLOOKUP(Q17,ch!$A$1:$B$34,2,0)</f>
        <v>鄂ABY256</v>
      </c>
      <c r="P17" s="10" t="s">
        <v>166</v>
      </c>
      <c r="Q17" s="29" t="s">
        <v>250</v>
      </c>
      <c r="R17" s="7" t="str">
        <f t="shared" si="32"/>
        <v>9.6米</v>
      </c>
      <c r="S17" s="14">
        <v>11</v>
      </c>
      <c r="T17" s="14">
        <v>0</v>
      </c>
      <c r="U17" s="14">
        <f t="shared" si="33"/>
        <v>11</v>
      </c>
      <c r="V17" s="7" t="str">
        <f t="shared" si="34"/>
        <v>分拣摆渡</v>
      </c>
    </row>
    <row r="18" spans="1:16380" s="35" customFormat="1" ht="18.75">
      <c r="A18" s="8">
        <v>43202</v>
      </c>
      <c r="B18" s="10" t="s">
        <v>71</v>
      </c>
      <c r="C18" s="10">
        <v>1215</v>
      </c>
      <c r="D18" s="10">
        <v>1230</v>
      </c>
      <c r="E18" s="11" t="s">
        <v>31</v>
      </c>
      <c r="F18" s="11" t="s">
        <v>430</v>
      </c>
      <c r="G18" s="11" t="s">
        <v>53</v>
      </c>
      <c r="H18" s="11" t="s">
        <v>467</v>
      </c>
      <c r="I18" s="39"/>
      <c r="J18" s="39" t="s">
        <v>1307</v>
      </c>
      <c r="K18" s="10" t="s">
        <v>1359</v>
      </c>
      <c r="L18" s="10"/>
      <c r="M18" s="19" t="s">
        <v>1308</v>
      </c>
      <c r="N18" s="7" t="str">
        <f t="shared" si="31"/>
        <v>武汉威伟机械</v>
      </c>
      <c r="O18" s="26" t="str">
        <f>VLOOKUP(Q18,ch!$A$1:$B$34,2,0)</f>
        <v>鄂AZR992</v>
      </c>
      <c r="P18" s="10" t="s">
        <v>183</v>
      </c>
      <c r="Q18" s="29" t="s">
        <v>107</v>
      </c>
      <c r="R18" s="7" t="str">
        <f t="shared" si="32"/>
        <v>9.6米</v>
      </c>
      <c r="S18" s="14">
        <v>14</v>
      </c>
      <c r="T18" s="14">
        <v>0</v>
      </c>
      <c r="U18" s="14">
        <f t="shared" si="33"/>
        <v>14</v>
      </c>
      <c r="V18" s="7" t="str">
        <f t="shared" si="34"/>
        <v>分拣摆渡</v>
      </c>
    </row>
    <row r="19" spans="1:16380" s="35" customFormat="1" ht="18.75">
      <c r="A19" s="8">
        <v>43202</v>
      </c>
      <c r="B19" s="10" t="s">
        <v>1181</v>
      </c>
      <c r="C19" s="10">
        <v>1756</v>
      </c>
      <c r="D19" s="10">
        <v>1802</v>
      </c>
      <c r="E19" s="11" t="s">
        <v>31</v>
      </c>
      <c r="F19" s="11" t="s">
        <v>430</v>
      </c>
      <c r="G19" s="11" t="s">
        <v>53</v>
      </c>
      <c r="H19" s="11" t="s">
        <v>467</v>
      </c>
      <c r="I19" s="39"/>
      <c r="J19" s="39" t="s">
        <v>1310</v>
      </c>
      <c r="K19" s="10" t="s">
        <v>1360</v>
      </c>
      <c r="L19" s="10"/>
      <c r="M19" s="19" t="s">
        <v>1309</v>
      </c>
      <c r="N19" s="7" t="str">
        <f t="shared" ref="N19:N23" si="35">IF(A19&lt;&gt;"","武汉威伟机械","------")</f>
        <v>武汉威伟机械</v>
      </c>
      <c r="O19" s="26" t="str">
        <f>VLOOKUP(Q19,ch!$A$1:$B$34,2,0)</f>
        <v>鄂AZR992</v>
      </c>
      <c r="P19" s="10" t="s">
        <v>183</v>
      </c>
      <c r="Q19" s="29" t="s">
        <v>107</v>
      </c>
      <c r="R19" s="7" t="str">
        <f t="shared" ref="R19:R20" si="36">IF(A19&lt;&gt;"","9.6米","--")</f>
        <v>9.6米</v>
      </c>
      <c r="S19" s="14">
        <v>14</v>
      </c>
      <c r="T19" s="14">
        <v>0</v>
      </c>
      <c r="U19" s="14">
        <f t="shared" ref="U19:U21" si="37">SUM(S19:T19)</f>
        <v>14</v>
      </c>
      <c r="V19" s="7" t="str">
        <f t="shared" ref="V19:V23" si="38">IF(A19&lt;&gt;"","分拣摆渡","----")</f>
        <v>分拣摆渡</v>
      </c>
    </row>
    <row r="20" spans="1:16380" s="35" customFormat="1" ht="18.75">
      <c r="A20" s="8">
        <v>43202</v>
      </c>
      <c r="B20" s="10" t="s">
        <v>1313</v>
      </c>
      <c r="C20" s="10">
        <v>2231</v>
      </c>
      <c r="D20" s="10">
        <v>2241</v>
      </c>
      <c r="E20" s="11" t="s">
        <v>31</v>
      </c>
      <c r="F20" s="11" t="s">
        <v>430</v>
      </c>
      <c r="G20" s="11" t="s">
        <v>53</v>
      </c>
      <c r="H20" s="11" t="s">
        <v>467</v>
      </c>
      <c r="I20" s="39"/>
      <c r="J20" s="39" t="s">
        <v>1311</v>
      </c>
      <c r="K20" s="10" t="s">
        <v>1361</v>
      </c>
      <c r="L20" s="10"/>
      <c r="M20" s="19" t="s">
        <v>1312</v>
      </c>
      <c r="N20" s="7" t="str">
        <f t="shared" si="35"/>
        <v>武汉威伟机械</v>
      </c>
      <c r="O20" s="26" t="str">
        <f>VLOOKUP(Q20,ch!$A$1:$B$34,2,0)</f>
        <v>鄂ABY277</v>
      </c>
      <c r="P20" s="10" t="s">
        <v>167</v>
      </c>
      <c r="Q20" s="29" t="s">
        <v>191</v>
      </c>
      <c r="R20" s="7" t="str">
        <f t="shared" si="36"/>
        <v>9.6米</v>
      </c>
      <c r="S20" s="14">
        <v>13</v>
      </c>
      <c r="T20" s="14">
        <v>0</v>
      </c>
      <c r="U20" s="14">
        <f t="shared" si="37"/>
        <v>13</v>
      </c>
      <c r="V20" s="7" t="str">
        <f t="shared" si="38"/>
        <v>分拣摆渡</v>
      </c>
    </row>
    <row r="21" spans="1:16380" s="35" customFormat="1" ht="18.75">
      <c r="A21" s="8">
        <v>43202</v>
      </c>
      <c r="B21" s="10" t="s">
        <v>310</v>
      </c>
      <c r="C21" s="10">
        <v>2200</v>
      </c>
      <c r="D21" s="10">
        <v>2213</v>
      </c>
      <c r="E21" s="11" t="s">
        <v>53</v>
      </c>
      <c r="F21" s="11" t="s">
        <v>517</v>
      </c>
      <c r="G21" s="11" t="s">
        <v>31</v>
      </c>
      <c r="H21" s="11" t="s">
        <v>430</v>
      </c>
      <c r="I21" s="39"/>
      <c r="J21" s="39" t="s">
        <v>1314</v>
      </c>
      <c r="K21" s="10" t="s">
        <v>1362</v>
      </c>
      <c r="L21" s="10"/>
      <c r="M21" s="19" t="s">
        <v>1315</v>
      </c>
      <c r="N21" s="7" t="str">
        <f t="shared" si="35"/>
        <v>武汉威伟机械</v>
      </c>
      <c r="O21" s="26" t="str">
        <f>VLOOKUP(Q21,ch!$A$1:$B$34,2,0)</f>
        <v>鄂ABY277</v>
      </c>
      <c r="P21" s="10" t="s">
        <v>167</v>
      </c>
      <c r="Q21" s="29" t="s">
        <v>191</v>
      </c>
      <c r="R21" s="7" t="str">
        <f t="shared" ref="R21:R23" si="39">IF(A21&lt;&gt;"","9.6米","--")</f>
        <v>9.6米</v>
      </c>
      <c r="S21" s="7">
        <v>8</v>
      </c>
      <c r="T21" s="7">
        <v>0</v>
      </c>
      <c r="U21" s="7">
        <f t="shared" si="37"/>
        <v>8</v>
      </c>
      <c r="V21" s="7" t="str">
        <f t="shared" si="38"/>
        <v>分拣摆渡</v>
      </c>
    </row>
    <row r="22" spans="1:16380" s="62" customFormat="1" ht="18.75">
      <c r="A22" s="8">
        <v>43202</v>
      </c>
      <c r="B22" s="10" t="s">
        <v>1086</v>
      </c>
      <c r="C22" s="10">
        <v>2353</v>
      </c>
      <c r="D22" s="10">
        <v>2359</v>
      </c>
      <c r="E22" s="11" t="s">
        <v>31</v>
      </c>
      <c r="F22" s="11" t="s">
        <v>430</v>
      </c>
      <c r="G22" s="11" t="s">
        <v>53</v>
      </c>
      <c r="H22" s="11" t="s">
        <v>467</v>
      </c>
      <c r="I22" s="39"/>
      <c r="J22" s="39" t="s">
        <v>1337</v>
      </c>
      <c r="K22" s="10" t="s">
        <v>1363</v>
      </c>
      <c r="L22" s="26"/>
      <c r="M22" s="29" t="s">
        <v>1338</v>
      </c>
      <c r="N22" s="7" t="str">
        <f t="shared" si="35"/>
        <v>武汉威伟机械</v>
      </c>
      <c r="O22" s="14" t="str">
        <f>VLOOKUP(Q22,ch!$A$1:$B$34,2,0)</f>
        <v>鄂ABY256</v>
      </c>
      <c r="P22" s="14" t="s">
        <v>166</v>
      </c>
      <c r="Q22" s="14" t="s">
        <v>250</v>
      </c>
      <c r="R22" s="7" t="str">
        <f t="shared" si="39"/>
        <v>9.6米</v>
      </c>
      <c r="S22" s="7">
        <v>8</v>
      </c>
      <c r="T22" s="7">
        <v>0</v>
      </c>
      <c r="U22" s="7">
        <f t="shared" ref="U22:U30" si="40">SUM(S22:T22)</f>
        <v>8</v>
      </c>
      <c r="V22" s="35" t="str">
        <f t="shared" si="38"/>
        <v>分拣摆渡</v>
      </c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35"/>
      <c r="FI22" s="35"/>
      <c r="FJ22" s="35"/>
      <c r="FK22" s="35"/>
      <c r="FL22" s="35"/>
      <c r="FM22" s="35"/>
      <c r="FN22" s="35"/>
      <c r="FO22" s="35"/>
      <c r="FP22" s="35"/>
      <c r="FQ22" s="35"/>
      <c r="FR22" s="35"/>
      <c r="FS22" s="35"/>
      <c r="FT22" s="35"/>
      <c r="FU22" s="35"/>
      <c r="FV22" s="35"/>
      <c r="FW22" s="35"/>
      <c r="FX22" s="35"/>
      <c r="FY22" s="35"/>
      <c r="FZ22" s="35"/>
      <c r="GA22" s="35"/>
      <c r="GB22" s="35"/>
      <c r="GC22" s="35"/>
      <c r="GD22" s="35"/>
      <c r="GE22" s="35"/>
      <c r="GF22" s="35"/>
      <c r="GG22" s="35"/>
      <c r="GH22" s="35"/>
      <c r="GI22" s="35"/>
      <c r="GJ22" s="35"/>
      <c r="GK22" s="35"/>
      <c r="GL22" s="35"/>
      <c r="GM22" s="35"/>
      <c r="GN22" s="35"/>
      <c r="GO22" s="35"/>
      <c r="GP22" s="35"/>
      <c r="GQ22" s="35"/>
      <c r="GR22" s="35"/>
      <c r="GS22" s="35"/>
      <c r="GT22" s="35"/>
      <c r="GU22" s="35"/>
      <c r="GV22" s="35"/>
      <c r="GW22" s="35"/>
      <c r="GX22" s="35"/>
      <c r="GY22" s="35"/>
      <c r="GZ22" s="35"/>
      <c r="HA22" s="35"/>
      <c r="HB22" s="35"/>
      <c r="HC22" s="35"/>
      <c r="HD22" s="35"/>
      <c r="HE22" s="35"/>
      <c r="HF22" s="35"/>
      <c r="HG22" s="35"/>
      <c r="HH22" s="35"/>
      <c r="HI22" s="35"/>
      <c r="HJ22" s="35"/>
      <c r="HK22" s="35"/>
      <c r="HL22" s="35"/>
      <c r="HM22" s="35"/>
      <c r="HN22" s="35"/>
      <c r="HO22" s="35"/>
      <c r="HP22" s="35"/>
      <c r="HQ22" s="35"/>
      <c r="HR22" s="35"/>
      <c r="HS22" s="35"/>
      <c r="HT22" s="35"/>
      <c r="HU22" s="35"/>
      <c r="HV22" s="35"/>
      <c r="HW22" s="35"/>
      <c r="HX22" s="35"/>
      <c r="HY22" s="35"/>
      <c r="HZ22" s="35"/>
      <c r="IA22" s="35"/>
      <c r="IB22" s="35"/>
      <c r="IC22" s="35"/>
      <c r="ID22" s="35"/>
      <c r="IE22" s="35"/>
      <c r="IF22" s="35"/>
      <c r="IG22" s="35"/>
      <c r="IH22" s="35"/>
      <c r="II22" s="35"/>
      <c r="IJ22" s="35"/>
      <c r="IK22" s="35"/>
      <c r="IL22" s="35"/>
      <c r="IM22" s="35"/>
      <c r="IN22" s="35"/>
      <c r="IO22" s="35"/>
      <c r="IP22" s="35"/>
      <c r="IQ22" s="35"/>
      <c r="IR22" s="35"/>
      <c r="IS22" s="35"/>
      <c r="IT22" s="35"/>
      <c r="IU22" s="35"/>
      <c r="IV22" s="35"/>
      <c r="IW22" s="35"/>
      <c r="IX22" s="35"/>
      <c r="IY22" s="35"/>
      <c r="IZ22" s="35"/>
      <c r="JA22" s="35"/>
      <c r="JB22" s="35"/>
      <c r="JC22" s="35"/>
      <c r="JD22" s="35"/>
      <c r="JE22" s="35"/>
      <c r="JF22" s="35"/>
      <c r="JG22" s="35"/>
      <c r="JH22" s="35"/>
      <c r="JI22" s="35"/>
      <c r="JJ22" s="35"/>
      <c r="JK22" s="35"/>
      <c r="JL22" s="35"/>
      <c r="JM22" s="35"/>
      <c r="JN22" s="35"/>
      <c r="JO22" s="35"/>
      <c r="JP22" s="35"/>
      <c r="JQ22" s="35"/>
      <c r="JR22" s="35"/>
      <c r="JS22" s="35"/>
      <c r="JT22" s="35"/>
      <c r="JU22" s="35"/>
      <c r="JV22" s="35"/>
      <c r="JW22" s="35"/>
      <c r="JX22" s="35"/>
      <c r="JY22" s="35"/>
      <c r="JZ22" s="35"/>
      <c r="KA22" s="35"/>
      <c r="KB22" s="35"/>
      <c r="KC22" s="35"/>
      <c r="KD22" s="35"/>
      <c r="KE22" s="35"/>
      <c r="KF22" s="35"/>
      <c r="KG22" s="35"/>
      <c r="KH22" s="35"/>
      <c r="KI22" s="35"/>
      <c r="KJ22" s="35"/>
      <c r="KK22" s="35"/>
      <c r="KL22" s="35"/>
      <c r="KM22" s="35"/>
      <c r="KN22" s="35"/>
      <c r="KO22" s="35"/>
      <c r="KP22" s="35"/>
      <c r="KQ22" s="35"/>
      <c r="KR22" s="35"/>
      <c r="KS22" s="35"/>
      <c r="KT22" s="35"/>
      <c r="KU22" s="35"/>
      <c r="KV22" s="35"/>
      <c r="KW22" s="35"/>
      <c r="KX22" s="35"/>
      <c r="KY22" s="35"/>
      <c r="KZ22" s="35"/>
      <c r="LA22" s="35"/>
      <c r="LB22" s="35"/>
      <c r="LC22" s="35"/>
      <c r="LD22" s="35"/>
      <c r="LE22" s="35"/>
      <c r="LF22" s="35"/>
      <c r="LG22" s="35"/>
      <c r="LH22" s="35"/>
      <c r="LI22" s="35"/>
      <c r="LJ22" s="35"/>
      <c r="LK22" s="35"/>
      <c r="LL22" s="35"/>
      <c r="LM22" s="35"/>
      <c r="LN22" s="35"/>
      <c r="LO22" s="35"/>
      <c r="LP22" s="35"/>
      <c r="LQ22" s="35"/>
      <c r="LR22" s="35"/>
      <c r="LS22" s="35"/>
      <c r="LT22" s="35"/>
      <c r="LU22" s="35"/>
      <c r="LV22" s="35"/>
      <c r="LW22" s="35"/>
      <c r="LX22" s="35"/>
      <c r="LY22" s="35"/>
      <c r="LZ22" s="35"/>
      <c r="MA22" s="35"/>
      <c r="MB22" s="35"/>
      <c r="MC22" s="35"/>
      <c r="MD22" s="35"/>
      <c r="ME22" s="35"/>
      <c r="MF22" s="35"/>
      <c r="MG22" s="35"/>
      <c r="MH22" s="35"/>
      <c r="MI22" s="35"/>
      <c r="MJ22" s="35"/>
      <c r="MK22" s="35"/>
      <c r="ML22" s="35"/>
      <c r="MM22" s="35"/>
      <c r="MN22" s="35"/>
      <c r="MO22" s="35"/>
      <c r="MP22" s="35"/>
      <c r="MQ22" s="35"/>
      <c r="MR22" s="35"/>
      <c r="MS22" s="35"/>
      <c r="MT22" s="35"/>
      <c r="MU22" s="35"/>
      <c r="MV22" s="35"/>
      <c r="MW22" s="35"/>
      <c r="MX22" s="35"/>
      <c r="MY22" s="35"/>
      <c r="MZ22" s="35"/>
      <c r="NA22" s="35"/>
      <c r="NB22" s="35"/>
      <c r="NC22" s="35"/>
      <c r="ND22" s="35"/>
      <c r="NE22" s="35"/>
      <c r="NF22" s="35"/>
      <c r="NG22" s="35"/>
      <c r="NH22" s="35"/>
      <c r="NI22" s="35"/>
      <c r="NJ22" s="35"/>
      <c r="NK22" s="35"/>
      <c r="NL22" s="35"/>
      <c r="NM22" s="35"/>
      <c r="NN22" s="35"/>
      <c r="NO22" s="35"/>
      <c r="NP22" s="35"/>
      <c r="NQ22" s="35"/>
      <c r="NR22" s="35"/>
      <c r="NS22" s="35"/>
      <c r="NT22" s="35"/>
      <c r="NU22" s="35"/>
      <c r="NV22" s="35"/>
      <c r="NW22" s="35"/>
      <c r="NX22" s="35"/>
      <c r="NY22" s="35"/>
      <c r="NZ22" s="35"/>
      <c r="OA22" s="35"/>
      <c r="OB22" s="35"/>
      <c r="OC22" s="35"/>
      <c r="OD22" s="35"/>
      <c r="OE22" s="35"/>
      <c r="OF22" s="35"/>
      <c r="OG22" s="35"/>
      <c r="OH22" s="35"/>
      <c r="OI22" s="35"/>
      <c r="OJ22" s="35"/>
      <c r="OK22" s="35"/>
      <c r="OL22" s="35"/>
      <c r="OM22" s="35"/>
      <c r="ON22" s="35"/>
      <c r="OO22" s="35"/>
      <c r="OP22" s="35"/>
      <c r="OQ22" s="35"/>
      <c r="OR22" s="35"/>
      <c r="OS22" s="35"/>
      <c r="OT22" s="35"/>
      <c r="OU22" s="35"/>
      <c r="OV22" s="35"/>
      <c r="OW22" s="35"/>
      <c r="OX22" s="35"/>
      <c r="OY22" s="35"/>
      <c r="OZ22" s="35"/>
      <c r="PA22" s="35"/>
      <c r="PB22" s="35"/>
      <c r="PC22" s="35"/>
      <c r="PD22" s="35"/>
      <c r="PE22" s="35"/>
      <c r="PF22" s="35"/>
      <c r="PG22" s="35"/>
      <c r="PH22" s="35"/>
      <c r="PI22" s="35"/>
      <c r="PJ22" s="35"/>
      <c r="PK22" s="35"/>
      <c r="PL22" s="35"/>
      <c r="PM22" s="35"/>
      <c r="PN22" s="35"/>
      <c r="PO22" s="35"/>
      <c r="PP22" s="35"/>
      <c r="PQ22" s="35"/>
      <c r="PR22" s="35"/>
      <c r="PS22" s="35"/>
      <c r="PT22" s="35"/>
      <c r="PU22" s="35"/>
      <c r="PV22" s="35"/>
      <c r="PW22" s="35"/>
      <c r="PX22" s="35"/>
      <c r="PY22" s="35"/>
      <c r="PZ22" s="35"/>
      <c r="QA22" s="35"/>
      <c r="QB22" s="35"/>
      <c r="QC22" s="35"/>
      <c r="QD22" s="35"/>
      <c r="QE22" s="35"/>
      <c r="QF22" s="35"/>
      <c r="QG22" s="35"/>
      <c r="QH22" s="35"/>
      <c r="QI22" s="35"/>
      <c r="QJ22" s="35"/>
      <c r="QK22" s="35"/>
      <c r="QL22" s="35"/>
      <c r="QM22" s="35"/>
      <c r="QN22" s="35"/>
      <c r="QO22" s="35"/>
      <c r="QP22" s="35"/>
      <c r="QQ22" s="35"/>
      <c r="QR22" s="35"/>
      <c r="QS22" s="35"/>
      <c r="QT22" s="35"/>
      <c r="QU22" s="35"/>
      <c r="QV22" s="35"/>
      <c r="QW22" s="35"/>
      <c r="QX22" s="35"/>
      <c r="QY22" s="35"/>
      <c r="QZ22" s="35"/>
      <c r="RA22" s="35"/>
      <c r="RB22" s="35"/>
      <c r="RC22" s="35"/>
      <c r="RD22" s="35"/>
      <c r="RE22" s="35"/>
      <c r="RF22" s="35"/>
      <c r="RG22" s="35"/>
      <c r="RH22" s="35"/>
      <c r="RI22" s="35"/>
      <c r="RJ22" s="35"/>
      <c r="RK22" s="35"/>
      <c r="RL22" s="35"/>
      <c r="RM22" s="35"/>
      <c r="RN22" s="35"/>
      <c r="RO22" s="35"/>
      <c r="RP22" s="35"/>
      <c r="RQ22" s="35"/>
      <c r="RR22" s="35"/>
      <c r="RS22" s="35"/>
      <c r="RT22" s="35"/>
      <c r="RU22" s="35"/>
      <c r="RV22" s="35"/>
      <c r="RW22" s="35"/>
      <c r="RX22" s="35"/>
      <c r="RY22" s="35"/>
      <c r="RZ22" s="35"/>
      <c r="SA22" s="35"/>
      <c r="SB22" s="35"/>
      <c r="SC22" s="35"/>
      <c r="SD22" s="35"/>
      <c r="SE22" s="35"/>
      <c r="SF22" s="35"/>
      <c r="SG22" s="35"/>
      <c r="SH22" s="35"/>
      <c r="SI22" s="35"/>
      <c r="SJ22" s="35"/>
      <c r="SK22" s="35"/>
      <c r="SL22" s="35"/>
      <c r="SM22" s="35"/>
      <c r="SN22" s="35"/>
      <c r="SO22" s="35"/>
      <c r="SP22" s="35"/>
      <c r="SQ22" s="35"/>
      <c r="SR22" s="35"/>
      <c r="SS22" s="35"/>
      <c r="ST22" s="35"/>
      <c r="SU22" s="35"/>
      <c r="SV22" s="35"/>
      <c r="SW22" s="35"/>
      <c r="SX22" s="35"/>
      <c r="SY22" s="35"/>
      <c r="SZ22" s="35"/>
      <c r="TA22" s="35"/>
      <c r="TB22" s="35"/>
      <c r="TC22" s="35"/>
      <c r="TD22" s="35"/>
      <c r="TE22" s="35"/>
      <c r="TF22" s="35"/>
      <c r="TG22" s="35"/>
      <c r="TH22" s="35"/>
      <c r="TI22" s="35"/>
      <c r="TJ22" s="35"/>
      <c r="TK22" s="35"/>
      <c r="TL22" s="35"/>
      <c r="TM22" s="35"/>
      <c r="TN22" s="35"/>
      <c r="TO22" s="35"/>
      <c r="TP22" s="35"/>
      <c r="TQ22" s="35"/>
      <c r="TR22" s="35"/>
      <c r="TS22" s="35"/>
      <c r="TT22" s="35"/>
      <c r="TU22" s="35"/>
      <c r="TV22" s="35"/>
      <c r="TW22" s="35"/>
      <c r="TX22" s="35"/>
      <c r="TY22" s="35"/>
      <c r="TZ22" s="35"/>
      <c r="UA22" s="35"/>
      <c r="UB22" s="35"/>
      <c r="UC22" s="35"/>
      <c r="UD22" s="35"/>
      <c r="UE22" s="35"/>
      <c r="UF22" s="35"/>
      <c r="UG22" s="35"/>
      <c r="UH22" s="35"/>
      <c r="UI22" s="35"/>
      <c r="UJ22" s="35"/>
      <c r="UK22" s="35"/>
      <c r="UL22" s="35"/>
      <c r="UM22" s="35"/>
      <c r="UN22" s="35"/>
      <c r="UO22" s="35"/>
      <c r="UP22" s="35"/>
      <c r="UQ22" s="35"/>
      <c r="UR22" s="35"/>
      <c r="US22" s="35"/>
      <c r="UT22" s="35"/>
      <c r="UU22" s="35"/>
      <c r="UV22" s="35"/>
      <c r="UW22" s="35"/>
      <c r="UX22" s="35"/>
      <c r="UY22" s="35"/>
      <c r="UZ22" s="35"/>
      <c r="VA22" s="35"/>
      <c r="VB22" s="35"/>
      <c r="VC22" s="35"/>
      <c r="VD22" s="35"/>
      <c r="VE22" s="35"/>
      <c r="VF22" s="35"/>
      <c r="VG22" s="35"/>
      <c r="VH22" s="35"/>
      <c r="VI22" s="35"/>
      <c r="VJ22" s="35"/>
      <c r="VK22" s="35"/>
      <c r="VL22" s="35"/>
      <c r="VM22" s="35"/>
      <c r="VN22" s="35"/>
      <c r="VO22" s="35"/>
      <c r="VP22" s="35"/>
      <c r="VQ22" s="35"/>
      <c r="VR22" s="35"/>
      <c r="VS22" s="35"/>
      <c r="VT22" s="35"/>
      <c r="VU22" s="35"/>
      <c r="VV22" s="35"/>
      <c r="VW22" s="35"/>
      <c r="VX22" s="35"/>
      <c r="VY22" s="35"/>
      <c r="VZ22" s="35"/>
      <c r="WA22" s="35"/>
      <c r="WB22" s="35"/>
      <c r="WC22" s="35"/>
      <c r="WD22" s="35"/>
      <c r="WE22" s="35"/>
      <c r="WF22" s="35"/>
      <c r="WG22" s="35"/>
      <c r="WH22" s="35"/>
      <c r="WI22" s="35"/>
      <c r="WJ22" s="35"/>
      <c r="WK22" s="35"/>
      <c r="WL22" s="35"/>
      <c r="WM22" s="35"/>
      <c r="WN22" s="35"/>
      <c r="WO22" s="35"/>
      <c r="WP22" s="35"/>
      <c r="WQ22" s="35"/>
      <c r="WR22" s="35"/>
      <c r="WS22" s="35"/>
      <c r="WT22" s="35"/>
      <c r="WU22" s="35"/>
      <c r="WV22" s="35"/>
      <c r="WW22" s="35"/>
      <c r="WX22" s="35"/>
      <c r="WY22" s="35"/>
      <c r="WZ22" s="35"/>
      <c r="XA22" s="35"/>
      <c r="XB22" s="35"/>
      <c r="XC22" s="35"/>
      <c r="XD22" s="35"/>
      <c r="XE22" s="35"/>
      <c r="XF22" s="35"/>
      <c r="XG22" s="35"/>
      <c r="XH22" s="35"/>
      <c r="XI22" s="35"/>
      <c r="XJ22" s="35"/>
      <c r="XK22" s="35"/>
      <c r="XL22" s="35"/>
      <c r="XM22" s="35"/>
      <c r="XN22" s="35"/>
      <c r="XO22" s="35"/>
      <c r="XP22" s="35"/>
      <c r="XQ22" s="35"/>
      <c r="XR22" s="35"/>
      <c r="XS22" s="35"/>
      <c r="XT22" s="35"/>
      <c r="XU22" s="35"/>
      <c r="XV22" s="35"/>
      <c r="XW22" s="35"/>
      <c r="XX22" s="35"/>
      <c r="XY22" s="35"/>
      <c r="XZ22" s="35"/>
      <c r="YA22" s="35"/>
      <c r="YB22" s="35"/>
      <c r="YC22" s="35"/>
      <c r="YD22" s="35"/>
      <c r="YE22" s="35"/>
      <c r="YF22" s="35"/>
      <c r="YG22" s="35"/>
      <c r="YH22" s="35"/>
      <c r="YI22" s="35"/>
      <c r="YJ22" s="35"/>
      <c r="YK22" s="35"/>
      <c r="YL22" s="35"/>
      <c r="YM22" s="35"/>
      <c r="YN22" s="35"/>
      <c r="YO22" s="35"/>
      <c r="YP22" s="35"/>
      <c r="YQ22" s="35"/>
      <c r="YR22" s="35"/>
      <c r="YS22" s="35"/>
      <c r="YT22" s="35"/>
      <c r="YU22" s="35"/>
      <c r="YV22" s="35"/>
      <c r="YW22" s="35"/>
      <c r="YX22" s="35"/>
      <c r="YY22" s="35"/>
      <c r="YZ22" s="35"/>
      <c r="ZA22" s="35"/>
      <c r="ZB22" s="35"/>
      <c r="ZC22" s="35"/>
      <c r="ZD22" s="35"/>
      <c r="ZE22" s="35"/>
      <c r="ZF22" s="35"/>
      <c r="ZG22" s="35"/>
      <c r="ZH22" s="35"/>
      <c r="ZI22" s="35"/>
      <c r="ZJ22" s="35"/>
      <c r="ZK22" s="35"/>
      <c r="ZL22" s="35"/>
      <c r="ZM22" s="35"/>
      <c r="ZN22" s="35"/>
      <c r="ZO22" s="35"/>
      <c r="ZP22" s="35"/>
      <c r="ZQ22" s="35"/>
      <c r="ZR22" s="35"/>
      <c r="ZS22" s="35"/>
      <c r="ZT22" s="35"/>
      <c r="ZU22" s="35"/>
      <c r="ZV22" s="35"/>
      <c r="ZW22" s="35"/>
      <c r="ZX22" s="35"/>
      <c r="ZY22" s="35"/>
      <c r="ZZ22" s="35"/>
      <c r="AAA22" s="35"/>
      <c r="AAB22" s="35"/>
      <c r="AAC22" s="35"/>
      <c r="AAD22" s="35"/>
      <c r="AAE22" s="35"/>
      <c r="AAF22" s="35"/>
      <c r="AAG22" s="35"/>
      <c r="AAH22" s="35"/>
      <c r="AAI22" s="35"/>
      <c r="AAJ22" s="35"/>
      <c r="AAK22" s="35"/>
      <c r="AAL22" s="35"/>
      <c r="AAM22" s="35"/>
      <c r="AAN22" s="35"/>
      <c r="AAO22" s="35"/>
      <c r="AAP22" s="35"/>
      <c r="AAQ22" s="35"/>
      <c r="AAR22" s="35"/>
      <c r="AAS22" s="35"/>
      <c r="AAT22" s="35"/>
      <c r="AAU22" s="35"/>
      <c r="AAV22" s="35"/>
      <c r="AAW22" s="35"/>
      <c r="AAX22" s="35"/>
      <c r="AAY22" s="35"/>
      <c r="AAZ22" s="35"/>
      <c r="ABA22" s="35"/>
      <c r="ABB22" s="35"/>
      <c r="ABC22" s="35"/>
      <c r="ABD22" s="35"/>
      <c r="ABE22" s="35"/>
      <c r="ABF22" s="35"/>
      <c r="ABG22" s="35"/>
      <c r="ABH22" s="35"/>
      <c r="ABI22" s="35"/>
      <c r="ABJ22" s="35"/>
      <c r="ABK22" s="35"/>
      <c r="ABL22" s="35"/>
      <c r="ABM22" s="35"/>
      <c r="ABN22" s="35"/>
      <c r="ABO22" s="35"/>
      <c r="ABP22" s="35"/>
      <c r="ABQ22" s="35"/>
      <c r="ABR22" s="35"/>
      <c r="ABS22" s="35"/>
      <c r="ABT22" s="35"/>
      <c r="ABU22" s="35"/>
      <c r="ABV22" s="35"/>
      <c r="ABW22" s="35"/>
      <c r="ABX22" s="35"/>
      <c r="ABY22" s="35"/>
      <c r="ABZ22" s="35"/>
      <c r="ACA22" s="35"/>
      <c r="ACB22" s="35"/>
      <c r="ACC22" s="35"/>
      <c r="ACD22" s="35"/>
      <c r="ACE22" s="35"/>
      <c r="ACF22" s="35"/>
      <c r="ACG22" s="35"/>
      <c r="ACH22" s="35"/>
      <c r="ACI22" s="35"/>
      <c r="ACJ22" s="35"/>
      <c r="ACK22" s="35"/>
      <c r="ACL22" s="35"/>
      <c r="ACM22" s="35"/>
      <c r="ACN22" s="35"/>
      <c r="ACO22" s="35"/>
      <c r="ACP22" s="35"/>
      <c r="ACQ22" s="35"/>
      <c r="ACR22" s="35"/>
      <c r="ACS22" s="35"/>
      <c r="ACT22" s="35"/>
      <c r="ACU22" s="35"/>
      <c r="ACV22" s="35"/>
      <c r="ACW22" s="35"/>
      <c r="ACX22" s="35"/>
      <c r="ACY22" s="35"/>
      <c r="ACZ22" s="35"/>
      <c r="ADA22" s="35"/>
      <c r="ADB22" s="35"/>
      <c r="ADC22" s="35"/>
      <c r="ADD22" s="35"/>
      <c r="ADE22" s="35"/>
      <c r="ADF22" s="35"/>
      <c r="ADG22" s="35"/>
      <c r="ADH22" s="35"/>
      <c r="ADI22" s="35"/>
      <c r="ADJ22" s="35"/>
      <c r="ADK22" s="35"/>
      <c r="ADL22" s="35"/>
      <c r="ADM22" s="35"/>
      <c r="ADN22" s="35"/>
      <c r="ADO22" s="35"/>
      <c r="ADP22" s="35"/>
      <c r="ADQ22" s="35"/>
      <c r="ADR22" s="35"/>
      <c r="ADS22" s="35"/>
      <c r="ADT22" s="35"/>
      <c r="ADU22" s="35"/>
      <c r="ADV22" s="35"/>
      <c r="ADW22" s="35"/>
      <c r="ADX22" s="35"/>
      <c r="ADY22" s="35"/>
      <c r="ADZ22" s="35"/>
      <c r="AEA22" s="35"/>
      <c r="AEB22" s="35"/>
      <c r="AEC22" s="35"/>
      <c r="AED22" s="35"/>
      <c r="AEE22" s="35"/>
      <c r="AEF22" s="35"/>
      <c r="AEG22" s="35"/>
      <c r="AEH22" s="35"/>
      <c r="AEI22" s="35"/>
      <c r="AEJ22" s="35"/>
      <c r="AEK22" s="35"/>
      <c r="AEL22" s="35"/>
      <c r="AEM22" s="35"/>
      <c r="AEN22" s="35"/>
      <c r="AEO22" s="35"/>
      <c r="AEP22" s="35"/>
      <c r="AEQ22" s="35"/>
      <c r="AER22" s="35"/>
      <c r="AES22" s="35"/>
      <c r="AET22" s="35"/>
      <c r="AEU22" s="35"/>
      <c r="AEV22" s="35"/>
      <c r="AEW22" s="35"/>
      <c r="AEX22" s="35"/>
      <c r="AEY22" s="35"/>
      <c r="AEZ22" s="35"/>
      <c r="AFA22" s="35"/>
      <c r="AFB22" s="35"/>
      <c r="AFC22" s="35"/>
      <c r="AFD22" s="35"/>
      <c r="AFE22" s="35"/>
      <c r="AFF22" s="35"/>
      <c r="AFG22" s="35"/>
      <c r="AFH22" s="35"/>
      <c r="AFI22" s="35"/>
      <c r="AFJ22" s="35"/>
      <c r="AFK22" s="35"/>
      <c r="AFL22" s="35"/>
      <c r="AFM22" s="35"/>
      <c r="AFN22" s="35"/>
      <c r="AFO22" s="35"/>
      <c r="AFP22" s="35"/>
      <c r="AFQ22" s="35"/>
      <c r="AFR22" s="35"/>
      <c r="AFS22" s="35"/>
      <c r="AFT22" s="35"/>
      <c r="AFU22" s="35"/>
      <c r="AFV22" s="35"/>
      <c r="AFW22" s="35"/>
      <c r="AFX22" s="35"/>
      <c r="AFY22" s="35"/>
      <c r="AFZ22" s="35"/>
      <c r="AGA22" s="35"/>
      <c r="AGB22" s="35"/>
      <c r="AGC22" s="35"/>
      <c r="AGD22" s="35"/>
      <c r="AGE22" s="35"/>
      <c r="AGF22" s="35"/>
      <c r="AGG22" s="35"/>
      <c r="AGH22" s="35"/>
      <c r="AGI22" s="35"/>
      <c r="AGJ22" s="35"/>
      <c r="AGK22" s="35"/>
      <c r="AGL22" s="35"/>
      <c r="AGM22" s="35"/>
      <c r="AGN22" s="35"/>
      <c r="AGO22" s="35"/>
      <c r="AGP22" s="35"/>
      <c r="AGQ22" s="35"/>
      <c r="AGR22" s="35"/>
      <c r="AGS22" s="35"/>
      <c r="AGT22" s="35"/>
      <c r="AGU22" s="35"/>
      <c r="AGV22" s="35"/>
      <c r="AGW22" s="35"/>
      <c r="AGX22" s="35"/>
      <c r="AGY22" s="35"/>
      <c r="AGZ22" s="35"/>
      <c r="AHA22" s="35"/>
      <c r="AHB22" s="35"/>
      <c r="AHC22" s="35"/>
      <c r="AHD22" s="35"/>
      <c r="AHE22" s="35"/>
      <c r="AHF22" s="35"/>
      <c r="AHG22" s="35"/>
      <c r="AHH22" s="35"/>
      <c r="AHI22" s="35"/>
      <c r="AHJ22" s="35"/>
      <c r="AHK22" s="35"/>
      <c r="AHL22" s="35"/>
      <c r="AHM22" s="35"/>
      <c r="AHN22" s="35"/>
      <c r="AHO22" s="35"/>
      <c r="AHP22" s="35"/>
      <c r="AHQ22" s="35"/>
      <c r="AHR22" s="35"/>
      <c r="AHS22" s="35"/>
      <c r="AHT22" s="35"/>
      <c r="AHU22" s="35"/>
      <c r="AHV22" s="35"/>
      <c r="AHW22" s="35"/>
      <c r="AHX22" s="35"/>
      <c r="AHY22" s="35"/>
      <c r="AHZ22" s="35"/>
      <c r="AIA22" s="35"/>
      <c r="AIB22" s="35"/>
      <c r="AIC22" s="35"/>
      <c r="AID22" s="35"/>
      <c r="AIE22" s="35"/>
      <c r="AIF22" s="35"/>
      <c r="AIG22" s="35"/>
      <c r="AIH22" s="35"/>
      <c r="AII22" s="35"/>
      <c r="AIJ22" s="35"/>
      <c r="AIK22" s="35"/>
      <c r="AIL22" s="35"/>
      <c r="AIM22" s="35"/>
      <c r="AIN22" s="35"/>
      <c r="AIO22" s="35"/>
      <c r="AIP22" s="35"/>
      <c r="AIQ22" s="35"/>
      <c r="AIR22" s="35"/>
      <c r="AIS22" s="35"/>
      <c r="AIT22" s="35"/>
      <c r="AIU22" s="35"/>
      <c r="AIV22" s="35"/>
      <c r="AIW22" s="35"/>
      <c r="AIX22" s="35"/>
      <c r="AIY22" s="35"/>
      <c r="AIZ22" s="35"/>
      <c r="AJA22" s="35"/>
      <c r="AJB22" s="35"/>
      <c r="AJC22" s="35"/>
      <c r="AJD22" s="35"/>
      <c r="AJE22" s="35"/>
      <c r="AJF22" s="35"/>
      <c r="AJG22" s="35"/>
      <c r="AJH22" s="35"/>
      <c r="AJI22" s="35"/>
      <c r="AJJ22" s="35"/>
      <c r="AJK22" s="35"/>
      <c r="AJL22" s="35"/>
      <c r="AJM22" s="35"/>
      <c r="AJN22" s="35"/>
      <c r="AJO22" s="35"/>
      <c r="AJP22" s="35"/>
      <c r="AJQ22" s="35"/>
      <c r="AJR22" s="35"/>
      <c r="AJS22" s="35"/>
      <c r="AJT22" s="35"/>
      <c r="AJU22" s="35"/>
      <c r="AJV22" s="35"/>
      <c r="AJW22" s="35"/>
      <c r="AJX22" s="35"/>
      <c r="AJY22" s="35"/>
      <c r="AJZ22" s="35"/>
      <c r="AKA22" s="35"/>
      <c r="AKB22" s="35"/>
      <c r="AKC22" s="35"/>
      <c r="AKD22" s="35"/>
      <c r="AKE22" s="35"/>
      <c r="AKF22" s="35"/>
      <c r="AKG22" s="35"/>
      <c r="AKH22" s="35"/>
      <c r="AKI22" s="35"/>
      <c r="AKJ22" s="35"/>
      <c r="AKK22" s="35"/>
      <c r="AKL22" s="35"/>
      <c r="AKM22" s="35"/>
      <c r="AKN22" s="35"/>
      <c r="AKO22" s="35"/>
      <c r="AKP22" s="35"/>
      <c r="AKQ22" s="35"/>
      <c r="AKR22" s="35"/>
      <c r="AKS22" s="35"/>
      <c r="AKT22" s="35"/>
      <c r="AKU22" s="35"/>
      <c r="AKV22" s="35"/>
      <c r="AKW22" s="35"/>
      <c r="AKX22" s="35"/>
      <c r="AKY22" s="35"/>
      <c r="AKZ22" s="35"/>
      <c r="ALA22" s="35"/>
      <c r="ALB22" s="35"/>
      <c r="ALC22" s="35"/>
      <c r="ALD22" s="35"/>
      <c r="ALE22" s="35"/>
      <c r="ALF22" s="35"/>
      <c r="ALG22" s="35"/>
      <c r="ALH22" s="35"/>
      <c r="ALI22" s="35"/>
      <c r="ALJ22" s="35"/>
      <c r="ALK22" s="35"/>
      <c r="ALL22" s="35"/>
      <c r="ALM22" s="35"/>
      <c r="ALN22" s="35"/>
      <c r="ALO22" s="35"/>
      <c r="ALP22" s="35"/>
      <c r="ALQ22" s="35"/>
      <c r="ALR22" s="35"/>
      <c r="ALS22" s="35"/>
      <c r="ALT22" s="35"/>
      <c r="ALU22" s="35"/>
      <c r="ALV22" s="35"/>
      <c r="ALW22" s="35"/>
      <c r="ALX22" s="35"/>
      <c r="ALY22" s="35"/>
      <c r="ALZ22" s="35"/>
      <c r="AMA22" s="35"/>
      <c r="AMB22" s="35"/>
      <c r="AMC22" s="35"/>
      <c r="AMD22" s="35"/>
      <c r="AME22" s="35"/>
      <c r="AMF22" s="35"/>
      <c r="AMG22" s="35"/>
      <c r="AMH22" s="35"/>
      <c r="AMI22" s="35"/>
      <c r="AMJ22" s="35"/>
      <c r="AMK22" s="35"/>
      <c r="AML22" s="35"/>
      <c r="AMM22" s="35"/>
      <c r="AMN22" s="35"/>
      <c r="AMO22" s="35"/>
      <c r="AMP22" s="35"/>
      <c r="AMQ22" s="35"/>
      <c r="AMR22" s="35"/>
      <c r="AMS22" s="35"/>
      <c r="AMT22" s="35"/>
      <c r="AMU22" s="35"/>
      <c r="AMV22" s="35"/>
      <c r="AMW22" s="35"/>
      <c r="AMX22" s="35"/>
      <c r="AMY22" s="35"/>
      <c r="AMZ22" s="35"/>
      <c r="ANA22" s="35"/>
      <c r="ANB22" s="35"/>
      <c r="ANC22" s="35"/>
      <c r="AND22" s="35"/>
      <c r="ANE22" s="35"/>
      <c r="ANF22" s="35"/>
      <c r="ANG22" s="35"/>
      <c r="ANH22" s="35"/>
      <c r="ANI22" s="35"/>
      <c r="ANJ22" s="35"/>
      <c r="ANK22" s="35"/>
      <c r="ANL22" s="35"/>
      <c r="ANM22" s="35"/>
      <c r="ANN22" s="35"/>
      <c r="ANO22" s="35"/>
      <c r="ANP22" s="35"/>
      <c r="ANQ22" s="35"/>
      <c r="ANR22" s="35"/>
      <c r="ANS22" s="35"/>
      <c r="ANT22" s="35"/>
      <c r="ANU22" s="35"/>
      <c r="ANV22" s="35"/>
      <c r="ANW22" s="35"/>
      <c r="ANX22" s="35"/>
      <c r="ANY22" s="35"/>
      <c r="ANZ22" s="35"/>
      <c r="AOA22" s="35"/>
      <c r="AOB22" s="35"/>
      <c r="AOC22" s="35"/>
      <c r="AOD22" s="35"/>
      <c r="AOE22" s="35"/>
      <c r="AOF22" s="35"/>
      <c r="AOG22" s="35"/>
      <c r="AOH22" s="35"/>
      <c r="AOI22" s="35"/>
      <c r="AOJ22" s="35"/>
      <c r="AOK22" s="35"/>
      <c r="AOL22" s="35"/>
      <c r="AOM22" s="35"/>
      <c r="AON22" s="35"/>
      <c r="AOO22" s="35"/>
      <c r="AOP22" s="35"/>
      <c r="AOQ22" s="35"/>
      <c r="AOR22" s="35"/>
      <c r="AOS22" s="35"/>
      <c r="AOT22" s="35"/>
      <c r="AOU22" s="35"/>
      <c r="AOV22" s="35"/>
      <c r="AOW22" s="35"/>
      <c r="AOX22" s="35"/>
      <c r="AOY22" s="35"/>
      <c r="AOZ22" s="35"/>
      <c r="APA22" s="35"/>
      <c r="APB22" s="35"/>
      <c r="APC22" s="35"/>
      <c r="APD22" s="35"/>
      <c r="APE22" s="35"/>
      <c r="APF22" s="35"/>
      <c r="APG22" s="35"/>
      <c r="APH22" s="35"/>
      <c r="API22" s="35"/>
      <c r="APJ22" s="35"/>
      <c r="APK22" s="35"/>
      <c r="APL22" s="35"/>
      <c r="APM22" s="35"/>
      <c r="APN22" s="35"/>
      <c r="APO22" s="35"/>
      <c r="APP22" s="35"/>
      <c r="APQ22" s="35"/>
      <c r="APR22" s="35"/>
      <c r="APS22" s="35"/>
      <c r="APT22" s="35"/>
      <c r="APU22" s="35"/>
      <c r="APV22" s="35"/>
      <c r="APW22" s="35"/>
      <c r="APX22" s="35"/>
      <c r="APY22" s="35"/>
      <c r="APZ22" s="35"/>
      <c r="AQA22" s="35"/>
      <c r="AQB22" s="35"/>
      <c r="AQC22" s="35"/>
      <c r="AQD22" s="35"/>
      <c r="AQE22" s="35"/>
      <c r="AQF22" s="35"/>
      <c r="AQG22" s="35"/>
      <c r="AQH22" s="35"/>
      <c r="AQI22" s="35"/>
      <c r="AQJ22" s="35"/>
      <c r="AQK22" s="35"/>
      <c r="AQL22" s="35"/>
      <c r="AQM22" s="35"/>
      <c r="AQN22" s="35"/>
      <c r="AQO22" s="35"/>
      <c r="AQP22" s="35"/>
      <c r="AQQ22" s="35"/>
      <c r="AQR22" s="35"/>
      <c r="AQS22" s="35"/>
      <c r="AQT22" s="35"/>
      <c r="AQU22" s="35"/>
      <c r="AQV22" s="35"/>
      <c r="AQW22" s="35"/>
      <c r="AQX22" s="35"/>
      <c r="AQY22" s="35"/>
      <c r="AQZ22" s="35"/>
      <c r="ARA22" s="35"/>
      <c r="ARB22" s="35"/>
      <c r="ARC22" s="35"/>
      <c r="ARD22" s="35"/>
      <c r="ARE22" s="35"/>
      <c r="ARF22" s="35"/>
      <c r="ARG22" s="35"/>
      <c r="ARH22" s="35"/>
      <c r="ARI22" s="35"/>
      <c r="ARJ22" s="35"/>
      <c r="ARK22" s="35"/>
      <c r="ARL22" s="35"/>
      <c r="ARM22" s="35"/>
      <c r="ARN22" s="35"/>
      <c r="ARO22" s="35"/>
      <c r="ARP22" s="35"/>
      <c r="ARQ22" s="35"/>
      <c r="ARR22" s="35"/>
      <c r="ARS22" s="35"/>
      <c r="ART22" s="35"/>
      <c r="ARU22" s="35"/>
      <c r="ARV22" s="35"/>
      <c r="ARW22" s="35"/>
      <c r="ARX22" s="35"/>
      <c r="ARY22" s="35"/>
      <c r="ARZ22" s="35"/>
      <c r="ASA22" s="35"/>
      <c r="ASB22" s="35"/>
      <c r="ASC22" s="35"/>
      <c r="ASD22" s="35"/>
      <c r="ASE22" s="35"/>
      <c r="ASF22" s="35"/>
      <c r="ASG22" s="35"/>
      <c r="ASH22" s="35"/>
      <c r="ASI22" s="35"/>
      <c r="ASJ22" s="35"/>
      <c r="ASK22" s="35"/>
      <c r="ASL22" s="35"/>
      <c r="ASM22" s="35"/>
      <c r="ASN22" s="35"/>
      <c r="ASO22" s="35"/>
      <c r="ASP22" s="35"/>
      <c r="ASQ22" s="35"/>
      <c r="ASR22" s="35"/>
      <c r="ASS22" s="35"/>
      <c r="AST22" s="35"/>
      <c r="ASU22" s="35"/>
      <c r="ASV22" s="35"/>
      <c r="ASW22" s="35"/>
      <c r="ASX22" s="35"/>
      <c r="ASY22" s="35"/>
      <c r="ASZ22" s="35"/>
      <c r="ATA22" s="35"/>
      <c r="ATB22" s="35"/>
      <c r="ATC22" s="35"/>
      <c r="ATD22" s="35"/>
      <c r="ATE22" s="35"/>
      <c r="ATF22" s="35"/>
      <c r="ATG22" s="35"/>
      <c r="ATH22" s="35"/>
      <c r="ATI22" s="35"/>
      <c r="ATJ22" s="35"/>
      <c r="ATK22" s="35"/>
      <c r="ATL22" s="35"/>
      <c r="ATM22" s="35"/>
      <c r="ATN22" s="35"/>
      <c r="ATO22" s="35"/>
      <c r="ATP22" s="35"/>
      <c r="ATQ22" s="35"/>
      <c r="ATR22" s="35"/>
      <c r="ATS22" s="35"/>
      <c r="ATT22" s="35"/>
      <c r="ATU22" s="35"/>
      <c r="ATV22" s="35"/>
      <c r="ATW22" s="35"/>
      <c r="ATX22" s="35"/>
      <c r="ATY22" s="35"/>
      <c r="ATZ22" s="35"/>
      <c r="AUA22" s="35"/>
      <c r="AUB22" s="35"/>
      <c r="AUC22" s="35"/>
      <c r="AUD22" s="35"/>
      <c r="AUE22" s="35"/>
      <c r="AUF22" s="35"/>
      <c r="AUG22" s="35"/>
      <c r="AUH22" s="35"/>
      <c r="AUI22" s="35"/>
      <c r="AUJ22" s="35"/>
      <c r="AUK22" s="35"/>
      <c r="AUL22" s="35"/>
      <c r="AUM22" s="35"/>
      <c r="AUN22" s="35"/>
      <c r="AUO22" s="35"/>
      <c r="AUP22" s="35"/>
      <c r="AUQ22" s="35"/>
      <c r="AUR22" s="35"/>
      <c r="AUS22" s="35"/>
      <c r="AUT22" s="35"/>
      <c r="AUU22" s="35"/>
      <c r="AUV22" s="35"/>
      <c r="AUW22" s="35"/>
      <c r="AUX22" s="35"/>
      <c r="AUY22" s="35"/>
      <c r="AUZ22" s="35"/>
      <c r="AVA22" s="35"/>
      <c r="AVB22" s="35"/>
      <c r="AVC22" s="35"/>
      <c r="AVD22" s="35"/>
      <c r="AVE22" s="35"/>
      <c r="AVF22" s="35"/>
      <c r="AVG22" s="35"/>
      <c r="AVH22" s="35"/>
      <c r="AVI22" s="35"/>
      <c r="AVJ22" s="35"/>
      <c r="AVK22" s="35"/>
      <c r="AVL22" s="35"/>
      <c r="AVM22" s="35"/>
      <c r="AVN22" s="35"/>
      <c r="AVO22" s="35"/>
      <c r="AVP22" s="35"/>
      <c r="AVQ22" s="35"/>
      <c r="AVR22" s="35"/>
      <c r="AVS22" s="35"/>
      <c r="AVT22" s="35"/>
      <c r="AVU22" s="35"/>
      <c r="AVV22" s="35"/>
      <c r="AVW22" s="35"/>
      <c r="AVX22" s="35"/>
      <c r="AVY22" s="35"/>
      <c r="AVZ22" s="35"/>
      <c r="AWA22" s="35"/>
      <c r="AWB22" s="35"/>
      <c r="AWC22" s="35"/>
      <c r="AWD22" s="35"/>
      <c r="AWE22" s="35"/>
      <c r="AWF22" s="35"/>
      <c r="AWG22" s="35"/>
      <c r="AWH22" s="35"/>
      <c r="AWI22" s="35"/>
      <c r="AWJ22" s="35"/>
      <c r="AWK22" s="35"/>
      <c r="AWL22" s="35"/>
      <c r="AWM22" s="35"/>
      <c r="AWN22" s="35"/>
      <c r="AWO22" s="35"/>
      <c r="AWP22" s="35"/>
      <c r="AWQ22" s="35"/>
      <c r="AWR22" s="35"/>
      <c r="AWS22" s="35"/>
      <c r="AWT22" s="35"/>
      <c r="AWU22" s="35"/>
      <c r="AWV22" s="35"/>
      <c r="AWW22" s="35"/>
      <c r="AWX22" s="35"/>
      <c r="AWY22" s="35"/>
      <c r="AWZ22" s="35"/>
      <c r="AXA22" s="35"/>
      <c r="AXB22" s="35"/>
      <c r="AXC22" s="35"/>
      <c r="AXD22" s="35"/>
      <c r="AXE22" s="35"/>
      <c r="AXF22" s="35"/>
      <c r="AXG22" s="35"/>
      <c r="AXH22" s="35"/>
      <c r="AXI22" s="35"/>
      <c r="AXJ22" s="35"/>
      <c r="AXK22" s="35"/>
      <c r="AXL22" s="35"/>
      <c r="AXM22" s="35"/>
      <c r="AXN22" s="35"/>
      <c r="AXO22" s="35"/>
      <c r="AXP22" s="35"/>
      <c r="AXQ22" s="35"/>
      <c r="AXR22" s="35"/>
      <c r="AXS22" s="35"/>
      <c r="AXT22" s="35"/>
      <c r="AXU22" s="35"/>
      <c r="AXV22" s="35"/>
      <c r="AXW22" s="35"/>
      <c r="AXX22" s="35"/>
      <c r="AXY22" s="35"/>
      <c r="AXZ22" s="35"/>
      <c r="AYA22" s="35"/>
      <c r="AYB22" s="35"/>
      <c r="AYC22" s="35"/>
      <c r="AYD22" s="35"/>
      <c r="AYE22" s="35"/>
      <c r="AYF22" s="35"/>
      <c r="AYG22" s="35"/>
      <c r="AYH22" s="35"/>
      <c r="AYI22" s="35"/>
      <c r="AYJ22" s="35"/>
      <c r="AYK22" s="35"/>
      <c r="AYL22" s="35"/>
      <c r="AYM22" s="35"/>
      <c r="AYN22" s="35"/>
      <c r="AYO22" s="35"/>
      <c r="AYP22" s="35"/>
      <c r="AYQ22" s="35"/>
      <c r="AYR22" s="35"/>
      <c r="AYS22" s="35"/>
      <c r="AYT22" s="35"/>
      <c r="AYU22" s="35"/>
      <c r="AYV22" s="35"/>
      <c r="AYW22" s="35"/>
      <c r="AYX22" s="35"/>
      <c r="AYY22" s="35"/>
      <c r="AYZ22" s="35"/>
      <c r="AZA22" s="35"/>
      <c r="AZB22" s="35"/>
      <c r="AZC22" s="35"/>
      <c r="AZD22" s="35"/>
      <c r="AZE22" s="35"/>
      <c r="AZF22" s="35"/>
      <c r="AZG22" s="35"/>
      <c r="AZH22" s="35"/>
      <c r="AZI22" s="35"/>
      <c r="AZJ22" s="35"/>
      <c r="AZK22" s="35"/>
      <c r="AZL22" s="35"/>
      <c r="AZM22" s="35"/>
      <c r="AZN22" s="35"/>
      <c r="AZO22" s="35"/>
      <c r="AZP22" s="35"/>
      <c r="AZQ22" s="35"/>
      <c r="AZR22" s="35"/>
      <c r="AZS22" s="35"/>
      <c r="AZT22" s="35"/>
      <c r="AZU22" s="35"/>
      <c r="AZV22" s="35"/>
      <c r="AZW22" s="35"/>
      <c r="AZX22" s="35"/>
      <c r="AZY22" s="35"/>
      <c r="AZZ22" s="35"/>
      <c r="BAA22" s="35"/>
      <c r="BAB22" s="35"/>
      <c r="BAC22" s="35"/>
      <c r="BAD22" s="35"/>
      <c r="BAE22" s="35"/>
      <c r="BAF22" s="35"/>
      <c r="BAG22" s="35"/>
      <c r="BAH22" s="35"/>
      <c r="BAI22" s="35"/>
      <c r="BAJ22" s="35"/>
      <c r="BAK22" s="35"/>
      <c r="BAL22" s="35"/>
      <c r="BAM22" s="35"/>
      <c r="BAN22" s="35"/>
      <c r="BAO22" s="35"/>
      <c r="BAP22" s="35"/>
      <c r="BAQ22" s="35"/>
      <c r="BAR22" s="35"/>
      <c r="BAS22" s="35"/>
      <c r="BAT22" s="35"/>
      <c r="BAU22" s="35"/>
      <c r="BAV22" s="35"/>
      <c r="BAW22" s="35"/>
      <c r="BAX22" s="35"/>
      <c r="BAY22" s="35"/>
      <c r="BAZ22" s="35"/>
      <c r="BBA22" s="35"/>
      <c r="BBB22" s="35"/>
      <c r="BBC22" s="35"/>
      <c r="BBD22" s="35"/>
      <c r="BBE22" s="35"/>
      <c r="BBF22" s="35"/>
      <c r="BBG22" s="35"/>
      <c r="BBH22" s="35"/>
      <c r="BBI22" s="35"/>
      <c r="BBJ22" s="35"/>
      <c r="BBK22" s="35"/>
      <c r="BBL22" s="35"/>
      <c r="BBM22" s="35"/>
      <c r="BBN22" s="35"/>
      <c r="BBO22" s="35"/>
      <c r="BBP22" s="35"/>
      <c r="BBQ22" s="35"/>
      <c r="BBR22" s="35"/>
      <c r="BBS22" s="35"/>
      <c r="BBT22" s="35"/>
      <c r="BBU22" s="35"/>
      <c r="BBV22" s="35"/>
      <c r="BBW22" s="35"/>
      <c r="BBX22" s="35"/>
      <c r="BBY22" s="35"/>
      <c r="BBZ22" s="35"/>
      <c r="BCA22" s="35"/>
      <c r="BCB22" s="35"/>
      <c r="BCC22" s="35"/>
      <c r="BCD22" s="35"/>
      <c r="BCE22" s="35"/>
      <c r="BCF22" s="35"/>
      <c r="BCG22" s="35"/>
      <c r="BCH22" s="35"/>
      <c r="BCI22" s="35"/>
      <c r="BCJ22" s="35"/>
      <c r="BCK22" s="35"/>
      <c r="BCL22" s="35"/>
      <c r="BCM22" s="35"/>
      <c r="BCN22" s="35"/>
      <c r="BCO22" s="35"/>
      <c r="BCP22" s="35"/>
      <c r="BCQ22" s="35"/>
      <c r="BCR22" s="35"/>
      <c r="BCS22" s="35"/>
      <c r="BCT22" s="35"/>
      <c r="BCU22" s="35"/>
      <c r="BCV22" s="35"/>
      <c r="BCW22" s="35"/>
      <c r="BCX22" s="35"/>
      <c r="BCY22" s="35"/>
      <c r="BCZ22" s="35"/>
      <c r="BDA22" s="35"/>
      <c r="BDB22" s="35"/>
      <c r="BDC22" s="35"/>
      <c r="BDD22" s="35"/>
      <c r="BDE22" s="35"/>
      <c r="BDF22" s="35"/>
      <c r="BDG22" s="35"/>
      <c r="BDH22" s="35"/>
      <c r="BDI22" s="35"/>
      <c r="BDJ22" s="35"/>
      <c r="BDK22" s="35"/>
      <c r="BDL22" s="35"/>
      <c r="BDM22" s="35"/>
      <c r="BDN22" s="35"/>
      <c r="BDO22" s="35"/>
      <c r="BDP22" s="35"/>
      <c r="BDQ22" s="35"/>
      <c r="BDR22" s="35"/>
      <c r="BDS22" s="35"/>
      <c r="BDT22" s="35"/>
      <c r="BDU22" s="35"/>
      <c r="BDV22" s="35"/>
      <c r="BDW22" s="35"/>
      <c r="BDX22" s="35"/>
      <c r="BDY22" s="35"/>
      <c r="BDZ22" s="35"/>
      <c r="BEA22" s="35"/>
      <c r="BEB22" s="35"/>
      <c r="BEC22" s="35"/>
      <c r="BED22" s="35"/>
      <c r="BEE22" s="35"/>
      <c r="BEF22" s="35"/>
      <c r="BEG22" s="35"/>
      <c r="BEH22" s="35"/>
      <c r="BEI22" s="35"/>
      <c r="BEJ22" s="35"/>
      <c r="BEK22" s="35"/>
      <c r="BEL22" s="35"/>
      <c r="BEM22" s="35"/>
      <c r="BEN22" s="35"/>
      <c r="BEO22" s="35"/>
      <c r="BEP22" s="35"/>
      <c r="BEQ22" s="35"/>
      <c r="BER22" s="35"/>
      <c r="BES22" s="35"/>
      <c r="BET22" s="35"/>
      <c r="BEU22" s="35"/>
      <c r="BEV22" s="35"/>
      <c r="BEW22" s="35"/>
      <c r="BEX22" s="35"/>
      <c r="BEY22" s="35"/>
      <c r="BEZ22" s="35"/>
      <c r="BFA22" s="35"/>
      <c r="BFB22" s="35"/>
      <c r="BFC22" s="35"/>
      <c r="BFD22" s="35"/>
      <c r="BFE22" s="35"/>
      <c r="BFF22" s="35"/>
      <c r="BFG22" s="35"/>
      <c r="BFH22" s="35"/>
      <c r="BFI22" s="35"/>
      <c r="BFJ22" s="35"/>
      <c r="BFK22" s="35"/>
      <c r="BFL22" s="35"/>
      <c r="BFM22" s="35"/>
      <c r="BFN22" s="35"/>
      <c r="BFO22" s="35"/>
      <c r="BFP22" s="35"/>
      <c r="BFQ22" s="35"/>
      <c r="BFR22" s="35"/>
      <c r="BFS22" s="35"/>
      <c r="BFT22" s="35"/>
      <c r="BFU22" s="35"/>
      <c r="BFV22" s="35"/>
      <c r="BFW22" s="35"/>
      <c r="BFX22" s="35"/>
      <c r="BFY22" s="35"/>
      <c r="BFZ22" s="35"/>
      <c r="BGA22" s="35"/>
      <c r="BGB22" s="35"/>
      <c r="BGC22" s="35"/>
      <c r="BGD22" s="35"/>
      <c r="BGE22" s="35"/>
      <c r="BGF22" s="35"/>
      <c r="BGG22" s="35"/>
      <c r="BGH22" s="35"/>
      <c r="BGI22" s="35"/>
      <c r="BGJ22" s="35"/>
      <c r="BGK22" s="35"/>
      <c r="BGL22" s="35"/>
      <c r="BGM22" s="35"/>
      <c r="BGN22" s="35"/>
      <c r="BGO22" s="35"/>
      <c r="BGP22" s="35"/>
      <c r="BGQ22" s="35"/>
      <c r="BGR22" s="35"/>
      <c r="BGS22" s="35"/>
      <c r="BGT22" s="35"/>
      <c r="BGU22" s="35"/>
      <c r="BGV22" s="35"/>
      <c r="BGW22" s="35"/>
      <c r="BGX22" s="35"/>
      <c r="BGY22" s="35"/>
      <c r="BGZ22" s="35"/>
      <c r="BHA22" s="35"/>
      <c r="BHB22" s="35"/>
      <c r="BHC22" s="35"/>
      <c r="BHD22" s="35"/>
      <c r="BHE22" s="35"/>
      <c r="BHF22" s="35"/>
      <c r="BHG22" s="35"/>
      <c r="BHH22" s="35"/>
      <c r="BHI22" s="35"/>
      <c r="BHJ22" s="35"/>
      <c r="BHK22" s="35"/>
      <c r="BHL22" s="35"/>
      <c r="BHM22" s="35"/>
      <c r="BHN22" s="35"/>
      <c r="BHO22" s="35"/>
      <c r="BHP22" s="35"/>
      <c r="BHQ22" s="35"/>
      <c r="BHR22" s="35"/>
      <c r="BHS22" s="35"/>
      <c r="BHT22" s="35"/>
      <c r="BHU22" s="35"/>
      <c r="BHV22" s="35"/>
      <c r="BHW22" s="35"/>
      <c r="BHX22" s="35"/>
      <c r="BHY22" s="35"/>
      <c r="BHZ22" s="35"/>
      <c r="BIA22" s="35"/>
      <c r="BIB22" s="35"/>
      <c r="BIC22" s="35"/>
      <c r="BID22" s="35"/>
      <c r="BIE22" s="35"/>
      <c r="BIF22" s="35"/>
      <c r="BIG22" s="35"/>
      <c r="BIH22" s="35"/>
      <c r="BII22" s="35"/>
      <c r="BIJ22" s="35"/>
      <c r="BIK22" s="35"/>
      <c r="BIL22" s="35"/>
      <c r="BIM22" s="35"/>
      <c r="BIN22" s="35"/>
      <c r="BIO22" s="35"/>
      <c r="BIP22" s="35"/>
      <c r="BIQ22" s="35"/>
      <c r="BIR22" s="35"/>
      <c r="BIS22" s="35"/>
      <c r="BIT22" s="35"/>
      <c r="BIU22" s="35"/>
      <c r="BIV22" s="35"/>
      <c r="BIW22" s="35"/>
      <c r="BIX22" s="35"/>
      <c r="BIY22" s="35"/>
      <c r="BIZ22" s="35"/>
      <c r="BJA22" s="35"/>
      <c r="BJB22" s="35"/>
      <c r="BJC22" s="35"/>
      <c r="BJD22" s="35"/>
      <c r="BJE22" s="35"/>
      <c r="BJF22" s="35"/>
      <c r="BJG22" s="35"/>
      <c r="BJH22" s="35"/>
      <c r="BJI22" s="35"/>
      <c r="BJJ22" s="35"/>
      <c r="BJK22" s="35"/>
      <c r="BJL22" s="35"/>
      <c r="BJM22" s="35"/>
      <c r="BJN22" s="35"/>
      <c r="BJO22" s="35"/>
      <c r="BJP22" s="35"/>
      <c r="BJQ22" s="35"/>
      <c r="BJR22" s="35"/>
      <c r="BJS22" s="35"/>
      <c r="BJT22" s="35"/>
      <c r="BJU22" s="35"/>
      <c r="BJV22" s="35"/>
      <c r="BJW22" s="35"/>
      <c r="BJX22" s="35"/>
      <c r="BJY22" s="35"/>
      <c r="BJZ22" s="35"/>
      <c r="BKA22" s="35"/>
      <c r="BKB22" s="35"/>
      <c r="BKC22" s="35"/>
      <c r="BKD22" s="35"/>
      <c r="BKE22" s="35"/>
      <c r="BKF22" s="35"/>
      <c r="BKG22" s="35"/>
      <c r="BKH22" s="35"/>
      <c r="BKI22" s="35"/>
      <c r="BKJ22" s="35"/>
      <c r="BKK22" s="35"/>
      <c r="BKL22" s="35"/>
      <c r="BKM22" s="35"/>
      <c r="BKN22" s="35"/>
      <c r="BKO22" s="35"/>
      <c r="BKP22" s="35"/>
      <c r="BKQ22" s="35"/>
      <c r="BKR22" s="35"/>
      <c r="BKS22" s="35"/>
      <c r="BKT22" s="35"/>
      <c r="BKU22" s="35"/>
      <c r="BKV22" s="35"/>
      <c r="BKW22" s="35"/>
      <c r="BKX22" s="35"/>
      <c r="BKY22" s="35"/>
      <c r="BKZ22" s="35"/>
      <c r="BLA22" s="35"/>
      <c r="BLB22" s="35"/>
      <c r="BLC22" s="35"/>
      <c r="BLD22" s="35"/>
      <c r="BLE22" s="35"/>
      <c r="BLF22" s="35"/>
      <c r="BLG22" s="35"/>
      <c r="BLH22" s="35"/>
      <c r="BLI22" s="35"/>
      <c r="BLJ22" s="35"/>
      <c r="BLK22" s="35"/>
      <c r="BLL22" s="35"/>
      <c r="BLM22" s="35"/>
      <c r="BLN22" s="35"/>
      <c r="BLO22" s="35"/>
      <c r="BLP22" s="35"/>
      <c r="BLQ22" s="35"/>
      <c r="BLR22" s="35"/>
      <c r="BLS22" s="35"/>
      <c r="BLT22" s="35"/>
      <c r="BLU22" s="35"/>
      <c r="BLV22" s="35"/>
      <c r="BLW22" s="35"/>
      <c r="BLX22" s="35"/>
      <c r="BLY22" s="35"/>
      <c r="BLZ22" s="35"/>
      <c r="BMA22" s="35"/>
      <c r="BMB22" s="35"/>
      <c r="BMC22" s="35"/>
      <c r="BMD22" s="35"/>
      <c r="BME22" s="35"/>
      <c r="BMF22" s="35"/>
      <c r="BMG22" s="35"/>
      <c r="BMH22" s="35"/>
      <c r="BMI22" s="35"/>
      <c r="BMJ22" s="35"/>
      <c r="BMK22" s="35"/>
      <c r="BML22" s="35"/>
      <c r="BMM22" s="35"/>
      <c r="BMN22" s="35"/>
      <c r="BMO22" s="35"/>
      <c r="BMP22" s="35"/>
      <c r="BMQ22" s="35"/>
      <c r="BMR22" s="35"/>
      <c r="BMS22" s="35"/>
      <c r="BMT22" s="35"/>
      <c r="BMU22" s="35"/>
      <c r="BMV22" s="35"/>
      <c r="BMW22" s="35"/>
      <c r="BMX22" s="35"/>
      <c r="BMY22" s="35"/>
      <c r="BMZ22" s="35"/>
      <c r="BNA22" s="35"/>
      <c r="BNB22" s="35"/>
      <c r="BNC22" s="35"/>
      <c r="BND22" s="35"/>
      <c r="BNE22" s="35"/>
      <c r="BNF22" s="35"/>
      <c r="BNG22" s="35"/>
      <c r="BNH22" s="35"/>
      <c r="BNI22" s="35"/>
      <c r="BNJ22" s="35"/>
      <c r="BNK22" s="35"/>
      <c r="BNL22" s="35"/>
      <c r="BNM22" s="35"/>
      <c r="BNN22" s="35"/>
      <c r="BNO22" s="35"/>
      <c r="BNP22" s="35"/>
      <c r="BNQ22" s="35"/>
      <c r="BNR22" s="35"/>
      <c r="BNS22" s="35"/>
      <c r="BNT22" s="35"/>
      <c r="BNU22" s="35"/>
      <c r="BNV22" s="35"/>
      <c r="BNW22" s="35"/>
      <c r="BNX22" s="35"/>
      <c r="BNY22" s="35"/>
      <c r="BNZ22" s="35"/>
      <c r="BOA22" s="35"/>
      <c r="BOB22" s="35"/>
      <c r="BOC22" s="35"/>
      <c r="BOD22" s="35"/>
      <c r="BOE22" s="35"/>
      <c r="BOF22" s="35"/>
      <c r="BOG22" s="35"/>
      <c r="BOH22" s="35"/>
      <c r="BOI22" s="35"/>
      <c r="BOJ22" s="35"/>
      <c r="BOK22" s="35"/>
      <c r="BOL22" s="35"/>
      <c r="BOM22" s="35"/>
      <c r="BON22" s="35"/>
      <c r="BOO22" s="35"/>
      <c r="BOP22" s="35"/>
      <c r="BOQ22" s="35"/>
      <c r="BOR22" s="35"/>
      <c r="BOS22" s="35"/>
      <c r="BOT22" s="35"/>
      <c r="BOU22" s="35"/>
      <c r="BOV22" s="35"/>
      <c r="BOW22" s="35"/>
      <c r="BOX22" s="35"/>
      <c r="BOY22" s="35"/>
      <c r="BOZ22" s="35"/>
      <c r="BPA22" s="35"/>
      <c r="BPB22" s="35"/>
      <c r="BPC22" s="35"/>
      <c r="BPD22" s="35"/>
      <c r="BPE22" s="35"/>
      <c r="BPF22" s="35"/>
      <c r="BPG22" s="35"/>
      <c r="BPH22" s="35"/>
      <c r="BPI22" s="35"/>
      <c r="BPJ22" s="35"/>
      <c r="BPK22" s="35"/>
      <c r="BPL22" s="35"/>
      <c r="BPM22" s="35"/>
      <c r="BPN22" s="35"/>
      <c r="BPO22" s="35"/>
      <c r="BPP22" s="35"/>
      <c r="BPQ22" s="35"/>
      <c r="BPR22" s="35"/>
      <c r="BPS22" s="35"/>
      <c r="BPT22" s="35"/>
      <c r="BPU22" s="35"/>
      <c r="BPV22" s="35"/>
      <c r="BPW22" s="35"/>
      <c r="BPX22" s="35"/>
      <c r="BPY22" s="35"/>
      <c r="BPZ22" s="35"/>
      <c r="BQA22" s="35"/>
      <c r="BQB22" s="35"/>
      <c r="BQC22" s="35"/>
      <c r="BQD22" s="35"/>
      <c r="BQE22" s="35"/>
      <c r="BQF22" s="35"/>
      <c r="BQG22" s="35"/>
      <c r="BQH22" s="35"/>
      <c r="BQI22" s="35"/>
      <c r="BQJ22" s="35"/>
      <c r="BQK22" s="35"/>
      <c r="BQL22" s="35"/>
      <c r="BQM22" s="35"/>
      <c r="BQN22" s="35"/>
      <c r="BQO22" s="35"/>
      <c r="BQP22" s="35"/>
      <c r="BQQ22" s="35"/>
      <c r="BQR22" s="35"/>
      <c r="BQS22" s="35"/>
      <c r="BQT22" s="35"/>
      <c r="BQU22" s="35"/>
      <c r="BQV22" s="35"/>
      <c r="BQW22" s="35"/>
      <c r="BQX22" s="35"/>
      <c r="BQY22" s="35"/>
      <c r="BQZ22" s="35"/>
      <c r="BRA22" s="35"/>
      <c r="BRB22" s="35"/>
      <c r="BRC22" s="35"/>
      <c r="BRD22" s="35"/>
      <c r="BRE22" s="35"/>
      <c r="BRF22" s="35"/>
      <c r="BRG22" s="35"/>
      <c r="BRH22" s="35"/>
      <c r="BRI22" s="35"/>
      <c r="BRJ22" s="35"/>
      <c r="BRK22" s="35"/>
      <c r="BRL22" s="35"/>
      <c r="BRM22" s="35"/>
      <c r="BRN22" s="35"/>
      <c r="BRO22" s="35"/>
      <c r="BRP22" s="35"/>
      <c r="BRQ22" s="35"/>
      <c r="BRR22" s="35"/>
      <c r="BRS22" s="35"/>
      <c r="BRT22" s="35"/>
      <c r="BRU22" s="35"/>
      <c r="BRV22" s="35"/>
      <c r="BRW22" s="35"/>
      <c r="BRX22" s="35"/>
      <c r="BRY22" s="35"/>
      <c r="BRZ22" s="35"/>
      <c r="BSA22" s="35"/>
      <c r="BSB22" s="35"/>
      <c r="BSC22" s="35"/>
      <c r="BSD22" s="35"/>
      <c r="BSE22" s="35"/>
      <c r="BSF22" s="35"/>
      <c r="BSG22" s="35"/>
      <c r="BSH22" s="35"/>
      <c r="BSI22" s="35"/>
      <c r="BSJ22" s="35"/>
      <c r="BSK22" s="35"/>
      <c r="BSL22" s="35"/>
      <c r="BSM22" s="35"/>
      <c r="BSN22" s="35"/>
      <c r="BSO22" s="35"/>
      <c r="BSP22" s="35"/>
      <c r="BSQ22" s="35"/>
      <c r="BSR22" s="35"/>
      <c r="BSS22" s="35"/>
      <c r="BST22" s="35"/>
      <c r="BSU22" s="35"/>
      <c r="BSV22" s="35"/>
      <c r="BSW22" s="35"/>
      <c r="BSX22" s="35"/>
      <c r="BSY22" s="35"/>
      <c r="BSZ22" s="35"/>
      <c r="BTA22" s="35"/>
      <c r="BTB22" s="35"/>
      <c r="BTC22" s="35"/>
      <c r="BTD22" s="35"/>
      <c r="BTE22" s="35"/>
      <c r="BTF22" s="35"/>
      <c r="BTG22" s="35"/>
      <c r="BTH22" s="35"/>
      <c r="BTI22" s="35"/>
      <c r="BTJ22" s="35"/>
      <c r="BTK22" s="35"/>
      <c r="BTL22" s="35"/>
      <c r="BTM22" s="35"/>
      <c r="BTN22" s="35"/>
      <c r="BTO22" s="35"/>
      <c r="BTP22" s="35"/>
      <c r="BTQ22" s="35"/>
      <c r="BTR22" s="35"/>
      <c r="BTS22" s="35"/>
      <c r="BTT22" s="35"/>
      <c r="BTU22" s="35"/>
      <c r="BTV22" s="35"/>
      <c r="BTW22" s="35"/>
      <c r="BTX22" s="35"/>
      <c r="BTY22" s="35"/>
      <c r="BTZ22" s="35"/>
      <c r="BUA22" s="35"/>
      <c r="BUB22" s="35"/>
      <c r="BUC22" s="35"/>
      <c r="BUD22" s="35"/>
      <c r="BUE22" s="35"/>
      <c r="BUF22" s="35"/>
      <c r="BUG22" s="35"/>
      <c r="BUH22" s="35"/>
      <c r="BUI22" s="35"/>
      <c r="BUJ22" s="35"/>
      <c r="BUK22" s="35"/>
      <c r="BUL22" s="35"/>
      <c r="BUM22" s="35"/>
      <c r="BUN22" s="35"/>
      <c r="BUO22" s="35"/>
      <c r="BUP22" s="35"/>
      <c r="BUQ22" s="35"/>
      <c r="BUR22" s="35"/>
      <c r="BUS22" s="35"/>
      <c r="BUT22" s="35"/>
      <c r="BUU22" s="35"/>
      <c r="BUV22" s="35"/>
      <c r="BUW22" s="35"/>
      <c r="BUX22" s="35"/>
      <c r="BUY22" s="35"/>
      <c r="BUZ22" s="35"/>
      <c r="BVA22" s="35"/>
      <c r="BVB22" s="35"/>
      <c r="BVC22" s="35"/>
      <c r="BVD22" s="35"/>
      <c r="BVE22" s="35"/>
      <c r="BVF22" s="35"/>
      <c r="BVG22" s="35"/>
      <c r="BVH22" s="35"/>
      <c r="BVI22" s="35"/>
      <c r="BVJ22" s="35"/>
      <c r="BVK22" s="35"/>
      <c r="BVL22" s="35"/>
      <c r="BVM22" s="35"/>
      <c r="BVN22" s="35"/>
      <c r="BVO22" s="35"/>
      <c r="BVP22" s="35"/>
      <c r="BVQ22" s="35"/>
      <c r="BVR22" s="35"/>
      <c r="BVS22" s="35"/>
      <c r="BVT22" s="35"/>
      <c r="BVU22" s="35"/>
      <c r="BVV22" s="35"/>
      <c r="BVW22" s="35"/>
      <c r="BVX22" s="35"/>
      <c r="BVY22" s="35"/>
      <c r="BVZ22" s="35"/>
      <c r="BWA22" s="35"/>
      <c r="BWB22" s="35"/>
      <c r="BWC22" s="35"/>
      <c r="BWD22" s="35"/>
      <c r="BWE22" s="35"/>
      <c r="BWF22" s="35"/>
      <c r="BWG22" s="35"/>
      <c r="BWH22" s="35"/>
      <c r="BWI22" s="35"/>
      <c r="BWJ22" s="35"/>
      <c r="BWK22" s="35"/>
      <c r="BWL22" s="35"/>
      <c r="BWM22" s="35"/>
      <c r="BWN22" s="35"/>
      <c r="BWO22" s="35"/>
      <c r="BWP22" s="35"/>
      <c r="BWQ22" s="35"/>
      <c r="BWR22" s="35"/>
      <c r="BWS22" s="35"/>
      <c r="BWT22" s="35"/>
      <c r="BWU22" s="35"/>
      <c r="BWV22" s="35"/>
      <c r="BWW22" s="35"/>
      <c r="BWX22" s="35"/>
      <c r="BWY22" s="35"/>
      <c r="BWZ22" s="35"/>
      <c r="BXA22" s="35"/>
      <c r="BXB22" s="35"/>
      <c r="BXC22" s="35"/>
      <c r="BXD22" s="35"/>
      <c r="BXE22" s="35"/>
      <c r="BXF22" s="35"/>
      <c r="BXG22" s="35"/>
      <c r="BXH22" s="35"/>
      <c r="BXI22" s="35"/>
      <c r="BXJ22" s="35"/>
      <c r="BXK22" s="35"/>
      <c r="BXL22" s="35"/>
      <c r="BXM22" s="35"/>
      <c r="BXN22" s="35"/>
      <c r="BXO22" s="35"/>
      <c r="BXP22" s="35"/>
      <c r="BXQ22" s="35"/>
      <c r="BXR22" s="35"/>
      <c r="BXS22" s="35"/>
      <c r="BXT22" s="35"/>
      <c r="BXU22" s="35"/>
      <c r="BXV22" s="35"/>
      <c r="BXW22" s="35"/>
      <c r="BXX22" s="35"/>
      <c r="BXY22" s="35"/>
      <c r="BXZ22" s="35"/>
      <c r="BYA22" s="35"/>
      <c r="BYB22" s="35"/>
      <c r="BYC22" s="35"/>
      <c r="BYD22" s="35"/>
      <c r="BYE22" s="35"/>
      <c r="BYF22" s="35"/>
      <c r="BYG22" s="35"/>
      <c r="BYH22" s="35"/>
      <c r="BYI22" s="35"/>
      <c r="BYJ22" s="35"/>
      <c r="BYK22" s="35"/>
      <c r="BYL22" s="35"/>
      <c r="BYM22" s="35"/>
      <c r="BYN22" s="35"/>
      <c r="BYO22" s="35"/>
      <c r="BYP22" s="35"/>
      <c r="BYQ22" s="35"/>
      <c r="BYR22" s="35"/>
      <c r="BYS22" s="35"/>
      <c r="BYT22" s="35"/>
      <c r="BYU22" s="35"/>
      <c r="BYV22" s="35"/>
      <c r="BYW22" s="35"/>
      <c r="BYX22" s="35"/>
      <c r="BYY22" s="35"/>
      <c r="BYZ22" s="35"/>
      <c r="BZA22" s="35"/>
      <c r="BZB22" s="35"/>
      <c r="BZC22" s="35"/>
      <c r="BZD22" s="35"/>
      <c r="BZE22" s="35"/>
      <c r="BZF22" s="35"/>
      <c r="BZG22" s="35"/>
      <c r="BZH22" s="35"/>
      <c r="BZI22" s="35"/>
      <c r="BZJ22" s="35"/>
      <c r="BZK22" s="35"/>
      <c r="BZL22" s="35"/>
      <c r="BZM22" s="35"/>
      <c r="BZN22" s="35"/>
      <c r="BZO22" s="35"/>
      <c r="BZP22" s="35"/>
      <c r="BZQ22" s="35"/>
      <c r="BZR22" s="35"/>
      <c r="BZS22" s="35"/>
      <c r="BZT22" s="35"/>
      <c r="BZU22" s="35"/>
      <c r="BZV22" s="35"/>
      <c r="BZW22" s="35"/>
      <c r="BZX22" s="35"/>
      <c r="BZY22" s="35"/>
      <c r="BZZ22" s="35"/>
      <c r="CAA22" s="35"/>
      <c r="CAB22" s="35"/>
      <c r="CAC22" s="35"/>
      <c r="CAD22" s="35"/>
      <c r="CAE22" s="35"/>
      <c r="CAF22" s="35"/>
      <c r="CAG22" s="35"/>
      <c r="CAH22" s="35"/>
      <c r="CAI22" s="35"/>
      <c r="CAJ22" s="35"/>
      <c r="CAK22" s="35"/>
      <c r="CAL22" s="35"/>
      <c r="CAM22" s="35"/>
      <c r="CAN22" s="35"/>
      <c r="CAO22" s="35"/>
      <c r="CAP22" s="35"/>
      <c r="CAQ22" s="35"/>
      <c r="CAR22" s="35"/>
      <c r="CAS22" s="35"/>
      <c r="CAT22" s="35"/>
      <c r="CAU22" s="35"/>
      <c r="CAV22" s="35"/>
      <c r="CAW22" s="35"/>
      <c r="CAX22" s="35"/>
      <c r="CAY22" s="35"/>
      <c r="CAZ22" s="35"/>
      <c r="CBA22" s="35"/>
      <c r="CBB22" s="35"/>
      <c r="CBC22" s="35"/>
      <c r="CBD22" s="35"/>
      <c r="CBE22" s="35"/>
      <c r="CBF22" s="35"/>
      <c r="CBG22" s="35"/>
      <c r="CBH22" s="35"/>
      <c r="CBI22" s="35"/>
      <c r="CBJ22" s="35"/>
      <c r="CBK22" s="35"/>
      <c r="CBL22" s="35"/>
      <c r="CBM22" s="35"/>
      <c r="CBN22" s="35"/>
      <c r="CBO22" s="35"/>
      <c r="CBP22" s="35"/>
      <c r="CBQ22" s="35"/>
      <c r="CBR22" s="35"/>
      <c r="CBS22" s="35"/>
      <c r="CBT22" s="35"/>
      <c r="CBU22" s="35"/>
      <c r="CBV22" s="35"/>
      <c r="CBW22" s="35"/>
      <c r="CBX22" s="35"/>
      <c r="CBY22" s="35"/>
      <c r="CBZ22" s="35"/>
      <c r="CCA22" s="35"/>
      <c r="CCB22" s="35"/>
      <c r="CCC22" s="35"/>
      <c r="CCD22" s="35"/>
      <c r="CCE22" s="35"/>
      <c r="CCF22" s="35"/>
      <c r="CCG22" s="35"/>
      <c r="CCH22" s="35"/>
      <c r="CCI22" s="35"/>
      <c r="CCJ22" s="35"/>
      <c r="CCK22" s="35"/>
      <c r="CCL22" s="35"/>
      <c r="CCM22" s="35"/>
      <c r="CCN22" s="35"/>
      <c r="CCO22" s="35"/>
      <c r="CCP22" s="35"/>
      <c r="CCQ22" s="35"/>
      <c r="CCR22" s="35"/>
      <c r="CCS22" s="35"/>
      <c r="CCT22" s="35"/>
      <c r="CCU22" s="35"/>
      <c r="CCV22" s="35"/>
      <c r="CCW22" s="35"/>
      <c r="CCX22" s="35"/>
      <c r="CCY22" s="35"/>
      <c r="CCZ22" s="35"/>
      <c r="CDA22" s="35"/>
      <c r="CDB22" s="35"/>
      <c r="CDC22" s="35"/>
      <c r="CDD22" s="35"/>
      <c r="CDE22" s="35"/>
      <c r="CDF22" s="35"/>
      <c r="CDG22" s="35"/>
      <c r="CDH22" s="35"/>
      <c r="CDI22" s="35"/>
      <c r="CDJ22" s="35"/>
      <c r="CDK22" s="35"/>
      <c r="CDL22" s="35"/>
      <c r="CDM22" s="35"/>
      <c r="CDN22" s="35"/>
      <c r="CDO22" s="35"/>
      <c r="CDP22" s="35"/>
      <c r="CDQ22" s="35"/>
      <c r="CDR22" s="35"/>
      <c r="CDS22" s="35"/>
      <c r="CDT22" s="35"/>
      <c r="CDU22" s="35"/>
      <c r="CDV22" s="35"/>
      <c r="CDW22" s="35"/>
      <c r="CDX22" s="35"/>
      <c r="CDY22" s="35"/>
      <c r="CDZ22" s="35"/>
      <c r="CEA22" s="35"/>
      <c r="CEB22" s="35"/>
      <c r="CEC22" s="35"/>
      <c r="CED22" s="35"/>
      <c r="CEE22" s="35"/>
      <c r="CEF22" s="35"/>
      <c r="CEG22" s="35"/>
      <c r="CEH22" s="35"/>
      <c r="CEI22" s="35"/>
      <c r="CEJ22" s="35"/>
      <c r="CEK22" s="35"/>
      <c r="CEL22" s="35"/>
      <c r="CEM22" s="35"/>
      <c r="CEN22" s="35"/>
      <c r="CEO22" s="35"/>
      <c r="CEP22" s="35"/>
      <c r="CEQ22" s="35"/>
      <c r="CER22" s="35"/>
      <c r="CES22" s="35"/>
      <c r="CET22" s="35"/>
      <c r="CEU22" s="35"/>
      <c r="CEV22" s="35"/>
      <c r="CEW22" s="35"/>
      <c r="CEX22" s="35"/>
      <c r="CEY22" s="35"/>
      <c r="CEZ22" s="35"/>
      <c r="CFA22" s="35"/>
      <c r="CFB22" s="35"/>
      <c r="CFC22" s="35"/>
      <c r="CFD22" s="35"/>
      <c r="CFE22" s="35"/>
      <c r="CFF22" s="35"/>
      <c r="CFG22" s="35"/>
      <c r="CFH22" s="35"/>
      <c r="CFI22" s="35"/>
      <c r="CFJ22" s="35"/>
      <c r="CFK22" s="35"/>
      <c r="CFL22" s="35"/>
      <c r="CFM22" s="35"/>
      <c r="CFN22" s="35"/>
      <c r="CFO22" s="35"/>
      <c r="CFP22" s="35"/>
      <c r="CFQ22" s="35"/>
      <c r="CFR22" s="35"/>
      <c r="CFS22" s="35"/>
      <c r="CFT22" s="35"/>
      <c r="CFU22" s="35"/>
      <c r="CFV22" s="35"/>
      <c r="CFW22" s="35"/>
      <c r="CFX22" s="35"/>
      <c r="CFY22" s="35"/>
      <c r="CFZ22" s="35"/>
      <c r="CGA22" s="35"/>
      <c r="CGB22" s="35"/>
      <c r="CGC22" s="35"/>
      <c r="CGD22" s="35"/>
      <c r="CGE22" s="35"/>
      <c r="CGF22" s="35"/>
      <c r="CGG22" s="35"/>
      <c r="CGH22" s="35"/>
      <c r="CGI22" s="35"/>
      <c r="CGJ22" s="35"/>
      <c r="CGK22" s="35"/>
      <c r="CGL22" s="35"/>
      <c r="CGM22" s="35"/>
      <c r="CGN22" s="35"/>
      <c r="CGO22" s="35"/>
      <c r="CGP22" s="35"/>
      <c r="CGQ22" s="35"/>
      <c r="CGR22" s="35"/>
      <c r="CGS22" s="35"/>
      <c r="CGT22" s="35"/>
      <c r="CGU22" s="35"/>
      <c r="CGV22" s="35"/>
      <c r="CGW22" s="35"/>
      <c r="CGX22" s="35"/>
      <c r="CGY22" s="35"/>
      <c r="CGZ22" s="35"/>
      <c r="CHA22" s="35"/>
      <c r="CHB22" s="35"/>
      <c r="CHC22" s="35"/>
      <c r="CHD22" s="35"/>
      <c r="CHE22" s="35"/>
      <c r="CHF22" s="35"/>
      <c r="CHG22" s="35"/>
      <c r="CHH22" s="35"/>
      <c r="CHI22" s="35"/>
      <c r="CHJ22" s="35"/>
      <c r="CHK22" s="35"/>
      <c r="CHL22" s="35"/>
      <c r="CHM22" s="35"/>
      <c r="CHN22" s="35"/>
      <c r="CHO22" s="35"/>
      <c r="CHP22" s="35"/>
      <c r="CHQ22" s="35"/>
      <c r="CHR22" s="35"/>
      <c r="CHS22" s="35"/>
      <c r="CHT22" s="35"/>
      <c r="CHU22" s="35"/>
      <c r="CHV22" s="35"/>
      <c r="CHW22" s="35"/>
      <c r="CHX22" s="35"/>
      <c r="CHY22" s="35"/>
      <c r="CHZ22" s="35"/>
      <c r="CIA22" s="35"/>
      <c r="CIB22" s="35"/>
      <c r="CIC22" s="35"/>
      <c r="CID22" s="35"/>
      <c r="CIE22" s="35"/>
      <c r="CIF22" s="35"/>
      <c r="CIG22" s="35"/>
      <c r="CIH22" s="35"/>
      <c r="CII22" s="35"/>
      <c r="CIJ22" s="35"/>
      <c r="CIK22" s="35"/>
      <c r="CIL22" s="35"/>
      <c r="CIM22" s="35"/>
      <c r="CIN22" s="35"/>
      <c r="CIO22" s="35"/>
      <c r="CIP22" s="35"/>
      <c r="CIQ22" s="35"/>
      <c r="CIR22" s="35"/>
      <c r="CIS22" s="35"/>
      <c r="CIT22" s="35"/>
      <c r="CIU22" s="35"/>
      <c r="CIV22" s="35"/>
      <c r="CIW22" s="35"/>
      <c r="CIX22" s="35"/>
      <c r="CIY22" s="35"/>
      <c r="CIZ22" s="35"/>
      <c r="CJA22" s="35"/>
      <c r="CJB22" s="35"/>
      <c r="CJC22" s="35"/>
      <c r="CJD22" s="35"/>
      <c r="CJE22" s="35"/>
      <c r="CJF22" s="35"/>
      <c r="CJG22" s="35"/>
      <c r="CJH22" s="35"/>
      <c r="CJI22" s="35"/>
      <c r="CJJ22" s="35"/>
      <c r="CJK22" s="35"/>
      <c r="CJL22" s="35"/>
      <c r="CJM22" s="35"/>
      <c r="CJN22" s="35"/>
      <c r="CJO22" s="35"/>
      <c r="CJP22" s="35"/>
      <c r="CJQ22" s="35"/>
      <c r="CJR22" s="35"/>
      <c r="CJS22" s="35"/>
      <c r="CJT22" s="35"/>
      <c r="CJU22" s="35"/>
      <c r="CJV22" s="35"/>
      <c r="CJW22" s="35"/>
      <c r="CJX22" s="35"/>
      <c r="CJY22" s="35"/>
      <c r="CJZ22" s="35"/>
      <c r="CKA22" s="35"/>
      <c r="CKB22" s="35"/>
      <c r="CKC22" s="35"/>
      <c r="CKD22" s="35"/>
      <c r="CKE22" s="35"/>
      <c r="CKF22" s="35"/>
      <c r="CKG22" s="35"/>
      <c r="CKH22" s="35"/>
      <c r="CKI22" s="35"/>
      <c r="CKJ22" s="35"/>
      <c r="CKK22" s="35"/>
      <c r="CKL22" s="35"/>
      <c r="CKM22" s="35"/>
      <c r="CKN22" s="35"/>
      <c r="CKO22" s="35"/>
      <c r="CKP22" s="35"/>
      <c r="CKQ22" s="35"/>
      <c r="CKR22" s="35"/>
      <c r="CKS22" s="35"/>
      <c r="CKT22" s="35"/>
      <c r="CKU22" s="35"/>
      <c r="CKV22" s="35"/>
      <c r="CKW22" s="35"/>
      <c r="CKX22" s="35"/>
      <c r="CKY22" s="35"/>
      <c r="CKZ22" s="35"/>
      <c r="CLA22" s="35"/>
      <c r="CLB22" s="35"/>
      <c r="CLC22" s="35"/>
      <c r="CLD22" s="35"/>
      <c r="CLE22" s="35"/>
      <c r="CLF22" s="35"/>
      <c r="CLG22" s="35"/>
      <c r="CLH22" s="35"/>
      <c r="CLI22" s="35"/>
      <c r="CLJ22" s="35"/>
      <c r="CLK22" s="35"/>
      <c r="CLL22" s="35"/>
      <c r="CLM22" s="35"/>
      <c r="CLN22" s="35"/>
      <c r="CLO22" s="35"/>
      <c r="CLP22" s="35"/>
      <c r="CLQ22" s="35"/>
      <c r="CLR22" s="35"/>
      <c r="CLS22" s="35"/>
      <c r="CLT22" s="35"/>
      <c r="CLU22" s="35"/>
      <c r="CLV22" s="35"/>
      <c r="CLW22" s="35"/>
      <c r="CLX22" s="35"/>
      <c r="CLY22" s="35"/>
      <c r="CLZ22" s="35"/>
      <c r="CMA22" s="35"/>
      <c r="CMB22" s="35"/>
      <c r="CMC22" s="35"/>
      <c r="CMD22" s="35"/>
      <c r="CME22" s="35"/>
      <c r="CMF22" s="35"/>
      <c r="CMG22" s="35"/>
      <c r="CMH22" s="35"/>
      <c r="CMI22" s="35"/>
      <c r="CMJ22" s="35"/>
      <c r="CMK22" s="35"/>
      <c r="CML22" s="35"/>
      <c r="CMM22" s="35"/>
      <c r="CMN22" s="35"/>
      <c r="CMO22" s="35"/>
      <c r="CMP22" s="35"/>
      <c r="CMQ22" s="35"/>
      <c r="CMR22" s="35"/>
      <c r="CMS22" s="35"/>
      <c r="CMT22" s="35"/>
      <c r="CMU22" s="35"/>
      <c r="CMV22" s="35"/>
      <c r="CMW22" s="35"/>
      <c r="CMX22" s="35"/>
      <c r="CMY22" s="35"/>
      <c r="CMZ22" s="35"/>
      <c r="CNA22" s="35"/>
      <c r="CNB22" s="35"/>
      <c r="CNC22" s="35"/>
      <c r="CND22" s="35"/>
      <c r="CNE22" s="35"/>
      <c r="CNF22" s="35"/>
      <c r="CNG22" s="35"/>
      <c r="CNH22" s="35"/>
      <c r="CNI22" s="35"/>
      <c r="CNJ22" s="35"/>
      <c r="CNK22" s="35"/>
      <c r="CNL22" s="35"/>
      <c r="CNM22" s="35"/>
      <c r="CNN22" s="35"/>
      <c r="CNO22" s="35"/>
      <c r="CNP22" s="35"/>
      <c r="CNQ22" s="35"/>
      <c r="CNR22" s="35"/>
      <c r="CNS22" s="35"/>
      <c r="CNT22" s="35"/>
      <c r="CNU22" s="35"/>
      <c r="CNV22" s="35"/>
      <c r="CNW22" s="35"/>
      <c r="CNX22" s="35"/>
      <c r="CNY22" s="35"/>
      <c r="CNZ22" s="35"/>
      <c r="COA22" s="35"/>
      <c r="COB22" s="35"/>
      <c r="COC22" s="35"/>
      <c r="COD22" s="35"/>
      <c r="COE22" s="35"/>
      <c r="COF22" s="35"/>
      <c r="COG22" s="35"/>
      <c r="COH22" s="35"/>
      <c r="COI22" s="35"/>
      <c r="COJ22" s="35"/>
      <c r="COK22" s="35"/>
      <c r="COL22" s="35"/>
      <c r="COM22" s="35"/>
      <c r="CON22" s="35"/>
      <c r="COO22" s="35"/>
      <c r="COP22" s="35"/>
      <c r="COQ22" s="35"/>
      <c r="COR22" s="35"/>
      <c r="COS22" s="35"/>
      <c r="COT22" s="35"/>
      <c r="COU22" s="35"/>
      <c r="COV22" s="35"/>
      <c r="COW22" s="35"/>
      <c r="COX22" s="35"/>
      <c r="COY22" s="35"/>
      <c r="COZ22" s="35"/>
      <c r="CPA22" s="35"/>
      <c r="CPB22" s="35"/>
      <c r="CPC22" s="35"/>
      <c r="CPD22" s="35"/>
      <c r="CPE22" s="35"/>
      <c r="CPF22" s="35"/>
      <c r="CPG22" s="35"/>
      <c r="CPH22" s="35"/>
      <c r="CPI22" s="35"/>
      <c r="CPJ22" s="35"/>
      <c r="CPK22" s="35"/>
      <c r="CPL22" s="35"/>
      <c r="CPM22" s="35"/>
      <c r="CPN22" s="35"/>
      <c r="CPO22" s="35"/>
      <c r="CPP22" s="35"/>
      <c r="CPQ22" s="35"/>
      <c r="CPR22" s="35"/>
      <c r="CPS22" s="35"/>
      <c r="CPT22" s="35"/>
      <c r="CPU22" s="35"/>
      <c r="CPV22" s="35"/>
      <c r="CPW22" s="35"/>
      <c r="CPX22" s="35"/>
      <c r="CPY22" s="35"/>
      <c r="CPZ22" s="35"/>
      <c r="CQA22" s="35"/>
      <c r="CQB22" s="35"/>
      <c r="CQC22" s="35"/>
      <c r="CQD22" s="35"/>
      <c r="CQE22" s="35"/>
      <c r="CQF22" s="35"/>
      <c r="CQG22" s="35"/>
      <c r="CQH22" s="35"/>
      <c r="CQI22" s="35"/>
      <c r="CQJ22" s="35"/>
      <c r="CQK22" s="35"/>
      <c r="CQL22" s="35"/>
      <c r="CQM22" s="35"/>
      <c r="CQN22" s="35"/>
      <c r="CQO22" s="35"/>
      <c r="CQP22" s="35"/>
      <c r="CQQ22" s="35"/>
      <c r="CQR22" s="35"/>
      <c r="CQS22" s="35"/>
      <c r="CQT22" s="35"/>
      <c r="CQU22" s="35"/>
      <c r="CQV22" s="35"/>
      <c r="CQW22" s="35"/>
      <c r="CQX22" s="35"/>
      <c r="CQY22" s="35"/>
      <c r="CQZ22" s="35"/>
      <c r="CRA22" s="35"/>
      <c r="CRB22" s="35"/>
      <c r="CRC22" s="35"/>
      <c r="CRD22" s="35"/>
      <c r="CRE22" s="35"/>
      <c r="CRF22" s="35"/>
      <c r="CRG22" s="35"/>
      <c r="CRH22" s="35"/>
      <c r="CRI22" s="35"/>
      <c r="CRJ22" s="35"/>
      <c r="CRK22" s="35"/>
      <c r="CRL22" s="35"/>
      <c r="CRM22" s="35"/>
      <c r="CRN22" s="35"/>
      <c r="CRO22" s="35"/>
      <c r="CRP22" s="35"/>
      <c r="CRQ22" s="35"/>
      <c r="CRR22" s="35"/>
      <c r="CRS22" s="35"/>
      <c r="CRT22" s="35"/>
      <c r="CRU22" s="35"/>
      <c r="CRV22" s="35"/>
      <c r="CRW22" s="35"/>
      <c r="CRX22" s="35"/>
      <c r="CRY22" s="35"/>
      <c r="CRZ22" s="35"/>
      <c r="CSA22" s="35"/>
      <c r="CSB22" s="35"/>
      <c r="CSC22" s="35"/>
      <c r="CSD22" s="35"/>
      <c r="CSE22" s="35"/>
      <c r="CSF22" s="35"/>
      <c r="CSG22" s="35"/>
      <c r="CSH22" s="35"/>
      <c r="CSI22" s="35"/>
      <c r="CSJ22" s="35"/>
      <c r="CSK22" s="35"/>
      <c r="CSL22" s="35"/>
      <c r="CSM22" s="35"/>
      <c r="CSN22" s="35"/>
      <c r="CSO22" s="35"/>
      <c r="CSP22" s="35"/>
      <c r="CSQ22" s="35"/>
      <c r="CSR22" s="35"/>
      <c r="CSS22" s="35"/>
      <c r="CST22" s="35"/>
      <c r="CSU22" s="35"/>
      <c r="CSV22" s="35"/>
      <c r="CSW22" s="35"/>
      <c r="CSX22" s="35"/>
      <c r="CSY22" s="35"/>
      <c r="CSZ22" s="35"/>
      <c r="CTA22" s="35"/>
      <c r="CTB22" s="35"/>
      <c r="CTC22" s="35"/>
      <c r="CTD22" s="35"/>
      <c r="CTE22" s="35"/>
      <c r="CTF22" s="35"/>
      <c r="CTG22" s="35"/>
      <c r="CTH22" s="35"/>
      <c r="CTI22" s="35"/>
      <c r="CTJ22" s="35"/>
      <c r="CTK22" s="35"/>
      <c r="CTL22" s="35"/>
      <c r="CTM22" s="35"/>
      <c r="CTN22" s="35"/>
      <c r="CTO22" s="35"/>
      <c r="CTP22" s="35"/>
      <c r="CTQ22" s="35"/>
      <c r="CTR22" s="35"/>
      <c r="CTS22" s="35"/>
      <c r="CTT22" s="35"/>
      <c r="CTU22" s="35"/>
      <c r="CTV22" s="35"/>
      <c r="CTW22" s="35"/>
      <c r="CTX22" s="35"/>
      <c r="CTY22" s="35"/>
      <c r="CTZ22" s="35"/>
      <c r="CUA22" s="35"/>
      <c r="CUB22" s="35"/>
      <c r="CUC22" s="35"/>
      <c r="CUD22" s="35"/>
      <c r="CUE22" s="35"/>
      <c r="CUF22" s="35"/>
      <c r="CUG22" s="35"/>
      <c r="CUH22" s="35"/>
      <c r="CUI22" s="35"/>
      <c r="CUJ22" s="35"/>
      <c r="CUK22" s="35"/>
      <c r="CUL22" s="35"/>
      <c r="CUM22" s="35"/>
      <c r="CUN22" s="35"/>
      <c r="CUO22" s="35"/>
      <c r="CUP22" s="35"/>
      <c r="CUQ22" s="35"/>
      <c r="CUR22" s="35"/>
      <c r="CUS22" s="35"/>
      <c r="CUT22" s="35"/>
      <c r="CUU22" s="35"/>
      <c r="CUV22" s="35"/>
      <c r="CUW22" s="35"/>
      <c r="CUX22" s="35"/>
      <c r="CUY22" s="35"/>
      <c r="CUZ22" s="35"/>
      <c r="CVA22" s="35"/>
      <c r="CVB22" s="35"/>
      <c r="CVC22" s="35"/>
      <c r="CVD22" s="35"/>
      <c r="CVE22" s="35"/>
      <c r="CVF22" s="35"/>
      <c r="CVG22" s="35"/>
      <c r="CVH22" s="35"/>
      <c r="CVI22" s="35"/>
      <c r="CVJ22" s="35"/>
      <c r="CVK22" s="35"/>
      <c r="CVL22" s="35"/>
      <c r="CVM22" s="35"/>
      <c r="CVN22" s="35"/>
      <c r="CVO22" s="35"/>
      <c r="CVP22" s="35"/>
      <c r="CVQ22" s="35"/>
      <c r="CVR22" s="35"/>
      <c r="CVS22" s="35"/>
      <c r="CVT22" s="35"/>
      <c r="CVU22" s="35"/>
      <c r="CVV22" s="35"/>
      <c r="CVW22" s="35"/>
      <c r="CVX22" s="35"/>
      <c r="CVY22" s="35"/>
      <c r="CVZ22" s="35"/>
      <c r="CWA22" s="35"/>
      <c r="CWB22" s="35"/>
      <c r="CWC22" s="35"/>
      <c r="CWD22" s="35"/>
      <c r="CWE22" s="35"/>
      <c r="CWF22" s="35"/>
      <c r="CWG22" s="35"/>
      <c r="CWH22" s="35"/>
      <c r="CWI22" s="35"/>
      <c r="CWJ22" s="35"/>
      <c r="CWK22" s="35"/>
      <c r="CWL22" s="35"/>
      <c r="CWM22" s="35"/>
      <c r="CWN22" s="35"/>
      <c r="CWO22" s="35"/>
      <c r="CWP22" s="35"/>
      <c r="CWQ22" s="35"/>
      <c r="CWR22" s="35"/>
      <c r="CWS22" s="35"/>
      <c r="CWT22" s="35"/>
      <c r="CWU22" s="35"/>
      <c r="CWV22" s="35"/>
      <c r="CWW22" s="35"/>
      <c r="CWX22" s="35"/>
      <c r="CWY22" s="35"/>
      <c r="CWZ22" s="35"/>
      <c r="CXA22" s="35"/>
      <c r="CXB22" s="35"/>
      <c r="CXC22" s="35"/>
      <c r="CXD22" s="35"/>
      <c r="CXE22" s="35"/>
      <c r="CXF22" s="35"/>
      <c r="CXG22" s="35"/>
      <c r="CXH22" s="35"/>
      <c r="CXI22" s="35"/>
      <c r="CXJ22" s="35"/>
      <c r="CXK22" s="35"/>
      <c r="CXL22" s="35"/>
      <c r="CXM22" s="35"/>
      <c r="CXN22" s="35"/>
      <c r="CXO22" s="35"/>
      <c r="CXP22" s="35"/>
      <c r="CXQ22" s="35"/>
      <c r="CXR22" s="35"/>
      <c r="CXS22" s="35"/>
      <c r="CXT22" s="35"/>
      <c r="CXU22" s="35"/>
      <c r="CXV22" s="35"/>
      <c r="CXW22" s="35"/>
      <c r="CXX22" s="35"/>
      <c r="CXY22" s="35"/>
      <c r="CXZ22" s="35"/>
      <c r="CYA22" s="35"/>
      <c r="CYB22" s="35"/>
      <c r="CYC22" s="35"/>
      <c r="CYD22" s="35"/>
      <c r="CYE22" s="35"/>
      <c r="CYF22" s="35"/>
      <c r="CYG22" s="35"/>
      <c r="CYH22" s="35"/>
      <c r="CYI22" s="35"/>
      <c r="CYJ22" s="35"/>
      <c r="CYK22" s="35"/>
      <c r="CYL22" s="35"/>
      <c r="CYM22" s="35"/>
      <c r="CYN22" s="35"/>
      <c r="CYO22" s="35"/>
      <c r="CYP22" s="35"/>
      <c r="CYQ22" s="35"/>
      <c r="CYR22" s="35"/>
      <c r="CYS22" s="35"/>
      <c r="CYT22" s="35"/>
      <c r="CYU22" s="35"/>
      <c r="CYV22" s="35"/>
      <c r="CYW22" s="35"/>
      <c r="CYX22" s="35"/>
      <c r="CYY22" s="35"/>
      <c r="CYZ22" s="35"/>
      <c r="CZA22" s="35"/>
      <c r="CZB22" s="35"/>
      <c r="CZC22" s="35"/>
      <c r="CZD22" s="35"/>
      <c r="CZE22" s="35"/>
      <c r="CZF22" s="35"/>
      <c r="CZG22" s="35"/>
      <c r="CZH22" s="35"/>
      <c r="CZI22" s="35"/>
      <c r="CZJ22" s="35"/>
      <c r="CZK22" s="35"/>
      <c r="CZL22" s="35"/>
      <c r="CZM22" s="35"/>
      <c r="CZN22" s="35"/>
      <c r="CZO22" s="35"/>
      <c r="CZP22" s="35"/>
      <c r="CZQ22" s="35"/>
      <c r="CZR22" s="35"/>
      <c r="CZS22" s="35"/>
      <c r="CZT22" s="35"/>
      <c r="CZU22" s="35"/>
      <c r="CZV22" s="35"/>
      <c r="CZW22" s="35"/>
      <c r="CZX22" s="35"/>
      <c r="CZY22" s="35"/>
      <c r="CZZ22" s="35"/>
      <c r="DAA22" s="35"/>
      <c r="DAB22" s="35"/>
      <c r="DAC22" s="35"/>
      <c r="DAD22" s="35"/>
      <c r="DAE22" s="35"/>
      <c r="DAF22" s="35"/>
      <c r="DAG22" s="35"/>
      <c r="DAH22" s="35"/>
      <c r="DAI22" s="35"/>
      <c r="DAJ22" s="35"/>
      <c r="DAK22" s="35"/>
      <c r="DAL22" s="35"/>
      <c r="DAM22" s="35"/>
      <c r="DAN22" s="35"/>
      <c r="DAO22" s="35"/>
      <c r="DAP22" s="35"/>
      <c r="DAQ22" s="35"/>
      <c r="DAR22" s="35"/>
      <c r="DAS22" s="35"/>
      <c r="DAT22" s="35"/>
      <c r="DAU22" s="35"/>
      <c r="DAV22" s="35"/>
      <c r="DAW22" s="35"/>
      <c r="DAX22" s="35"/>
      <c r="DAY22" s="35"/>
      <c r="DAZ22" s="35"/>
      <c r="DBA22" s="35"/>
      <c r="DBB22" s="35"/>
      <c r="DBC22" s="35"/>
      <c r="DBD22" s="35"/>
      <c r="DBE22" s="35"/>
      <c r="DBF22" s="35"/>
      <c r="DBG22" s="35"/>
      <c r="DBH22" s="35"/>
      <c r="DBI22" s="35"/>
      <c r="DBJ22" s="35"/>
      <c r="DBK22" s="35"/>
      <c r="DBL22" s="35"/>
      <c r="DBM22" s="35"/>
      <c r="DBN22" s="35"/>
      <c r="DBO22" s="35"/>
      <c r="DBP22" s="35"/>
      <c r="DBQ22" s="35"/>
      <c r="DBR22" s="35"/>
      <c r="DBS22" s="35"/>
      <c r="DBT22" s="35"/>
      <c r="DBU22" s="35"/>
      <c r="DBV22" s="35"/>
      <c r="DBW22" s="35"/>
      <c r="DBX22" s="35"/>
      <c r="DBY22" s="35"/>
      <c r="DBZ22" s="35"/>
      <c r="DCA22" s="35"/>
      <c r="DCB22" s="35"/>
      <c r="DCC22" s="35"/>
      <c r="DCD22" s="35"/>
      <c r="DCE22" s="35"/>
      <c r="DCF22" s="35"/>
      <c r="DCG22" s="35"/>
      <c r="DCH22" s="35"/>
      <c r="DCI22" s="35"/>
      <c r="DCJ22" s="35"/>
      <c r="DCK22" s="35"/>
      <c r="DCL22" s="35"/>
      <c r="DCM22" s="35"/>
      <c r="DCN22" s="35"/>
      <c r="DCO22" s="35"/>
      <c r="DCP22" s="35"/>
      <c r="DCQ22" s="35"/>
      <c r="DCR22" s="35"/>
      <c r="DCS22" s="35"/>
      <c r="DCT22" s="35"/>
      <c r="DCU22" s="35"/>
      <c r="DCV22" s="35"/>
      <c r="DCW22" s="35"/>
      <c r="DCX22" s="35"/>
      <c r="DCY22" s="35"/>
      <c r="DCZ22" s="35"/>
      <c r="DDA22" s="35"/>
      <c r="DDB22" s="35"/>
      <c r="DDC22" s="35"/>
      <c r="DDD22" s="35"/>
      <c r="DDE22" s="35"/>
      <c r="DDF22" s="35"/>
      <c r="DDG22" s="35"/>
      <c r="DDH22" s="35"/>
      <c r="DDI22" s="35"/>
      <c r="DDJ22" s="35"/>
      <c r="DDK22" s="35"/>
      <c r="DDL22" s="35"/>
      <c r="DDM22" s="35"/>
      <c r="DDN22" s="35"/>
      <c r="DDO22" s="35"/>
      <c r="DDP22" s="35"/>
      <c r="DDQ22" s="35"/>
      <c r="DDR22" s="35"/>
      <c r="DDS22" s="35"/>
      <c r="DDT22" s="35"/>
      <c r="DDU22" s="35"/>
      <c r="DDV22" s="35"/>
      <c r="DDW22" s="35"/>
      <c r="DDX22" s="35"/>
      <c r="DDY22" s="35"/>
      <c r="DDZ22" s="35"/>
      <c r="DEA22" s="35"/>
      <c r="DEB22" s="35"/>
      <c r="DEC22" s="35"/>
      <c r="DED22" s="35"/>
      <c r="DEE22" s="35"/>
      <c r="DEF22" s="35"/>
      <c r="DEG22" s="35"/>
      <c r="DEH22" s="35"/>
      <c r="DEI22" s="35"/>
      <c r="DEJ22" s="35"/>
      <c r="DEK22" s="35"/>
      <c r="DEL22" s="35"/>
      <c r="DEM22" s="35"/>
      <c r="DEN22" s="35"/>
      <c r="DEO22" s="35"/>
      <c r="DEP22" s="35"/>
      <c r="DEQ22" s="35"/>
      <c r="DER22" s="35"/>
      <c r="DES22" s="35"/>
      <c r="DET22" s="35"/>
      <c r="DEU22" s="35"/>
      <c r="DEV22" s="35"/>
      <c r="DEW22" s="35"/>
      <c r="DEX22" s="35"/>
      <c r="DEY22" s="35"/>
      <c r="DEZ22" s="35"/>
      <c r="DFA22" s="35"/>
      <c r="DFB22" s="35"/>
      <c r="DFC22" s="35"/>
      <c r="DFD22" s="35"/>
      <c r="DFE22" s="35"/>
      <c r="DFF22" s="35"/>
      <c r="DFG22" s="35"/>
      <c r="DFH22" s="35"/>
      <c r="DFI22" s="35"/>
      <c r="DFJ22" s="35"/>
      <c r="DFK22" s="35"/>
      <c r="DFL22" s="35"/>
      <c r="DFM22" s="35"/>
      <c r="DFN22" s="35"/>
      <c r="DFO22" s="35"/>
      <c r="DFP22" s="35"/>
      <c r="DFQ22" s="35"/>
      <c r="DFR22" s="35"/>
      <c r="DFS22" s="35"/>
      <c r="DFT22" s="35"/>
      <c r="DFU22" s="35"/>
      <c r="DFV22" s="35"/>
      <c r="DFW22" s="35"/>
      <c r="DFX22" s="35"/>
      <c r="DFY22" s="35"/>
      <c r="DFZ22" s="35"/>
      <c r="DGA22" s="35"/>
      <c r="DGB22" s="35"/>
      <c r="DGC22" s="35"/>
      <c r="DGD22" s="35"/>
      <c r="DGE22" s="35"/>
      <c r="DGF22" s="35"/>
      <c r="DGG22" s="35"/>
      <c r="DGH22" s="35"/>
      <c r="DGI22" s="35"/>
      <c r="DGJ22" s="35"/>
      <c r="DGK22" s="35"/>
      <c r="DGL22" s="35"/>
      <c r="DGM22" s="35"/>
      <c r="DGN22" s="35"/>
      <c r="DGO22" s="35"/>
      <c r="DGP22" s="35"/>
      <c r="DGQ22" s="35"/>
      <c r="DGR22" s="35"/>
      <c r="DGS22" s="35"/>
      <c r="DGT22" s="35"/>
      <c r="DGU22" s="35"/>
      <c r="DGV22" s="35"/>
      <c r="DGW22" s="35"/>
      <c r="DGX22" s="35"/>
      <c r="DGY22" s="35"/>
      <c r="DGZ22" s="35"/>
      <c r="DHA22" s="35"/>
      <c r="DHB22" s="35"/>
      <c r="DHC22" s="35"/>
      <c r="DHD22" s="35"/>
      <c r="DHE22" s="35"/>
      <c r="DHF22" s="35"/>
      <c r="DHG22" s="35"/>
      <c r="DHH22" s="35"/>
      <c r="DHI22" s="35"/>
      <c r="DHJ22" s="35"/>
      <c r="DHK22" s="35"/>
      <c r="DHL22" s="35"/>
      <c r="DHM22" s="35"/>
      <c r="DHN22" s="35"/>
      <c r="DHO22" s="35"/>
      <c r="DHP22" s="35"/>
      <c r="DHQ22" s="35"/>
      <c r="DHR22" s="35"/>
      <c r="DHS22" s="35"/>
      <c r="DHT22" s="35"/>
      <c r="DHU22" s="35"/>
      <c r="DHV22" s="35"/>
      <c r="DHW22" s="35"/>
      <c r="DHX22" s="35"/>
      <c r="DHY22" s="35"/>
      <c r="DHZ22" s="35"/>
      <c r="DIA22" s="35"/>
      <c r="DIB22" s="35"/>
      <c r="DIC22" s="35"/>
      <c r="DID22" s="35"/>
      <c r="DIE22" s="35"/>
      <c r="DIF22" s="35"/>
      <c r="DIG22" s="35"/>
      <c r="DIH22" s="35"/>
      <c r="DII22" s="35"/>
      <c r="DIJ22" s="35"/>
      <c r="DIK22" s="35"/>
      <c r="DIL22" s="35"/>
      <c r="DIM22" s="35"/>
      <c r="DIN22" s="35"/>
      <c r="DIO22" s="35"/>
      <c r="DIP22" s="35"/>
      <c r="DIQ22" s="35"/>
      <c r="DIR22" s="35"/>
      <c r="DIS22" s="35"/>
      <c r="DIT22" s="35"/>
      <c r="DIU22" s="35"/>
      <c r="DIV22" s="35"/>
      <c r="DIW22" s="35"/>
      <c r="DIX22" s="35"/>
      <c r="DIY22" s="35"/>
      <c r="DIZ22" s="35"/>
      <c r="DJA22" s="35"/>
      <c r="DJB22" s="35"/>
      <c r="DJC22" s="35"/>
      <c r="DJD22" s="35"/>
      <c r="DJE22" s="35"/>
      <c r="DJF22" s="35"/>
      <c r="DJG22" s="35"/>
      <c r="DJH22" s="35"/>
      <c r="DJI22" s="35"/>
      <c r="DJJ22" s="35"/>
      <c r="DJK22" s="35"/>
      <c r="DJL22" s="35"/>
      <c r="DJM22" s="35"/>
      <c r="DJN22" s="35"/>
      <c r="DJO22" s="35"/>
      <c r="DJP22" s="35"/>
      <c r="DJQ22" s="35"/>
      <c r="DJR22" s="35"/>
      <c r="DJS22" s="35"/>
      <c r="DJT22" s="35"/>
      <c r="DJU22" s="35"/>
      <c r="DJV22" s="35"/>
      <c r="DJW22" s="35"/>
      <c r="DJX22" s="35"/>
      <c r="DJY22" s="35"/>
      <c r="DJZ22" s="35"/>
      <c r="DKA22" s="35"/>
      <c r="DKB22" s="35"/>
      <c r="DKC22" s="35"/>
      <c r="DKD22" s="35"/>
      <c r="DKE22" s="35"/>
      <c r="DKF22" s="35"/>
      <c r="DKG22" s="35"/>
      <c r="DKH22" s="35"/>
      <c r="DKI22" s="35"/>
      <c r="DKJ22" s="35"/>
      <c r="DKK22" s="35"/>
      <c r="DKL22" s="35"/>
      <c r="DKM22" s="35"/>
      <c r="DKN22" s="35"/>
      <c r="DKO22" s="35"/>
      <c r="DKP22" s="35"/>
      <c r="DKQ22" s="35"/>
      <c r="DKR22" s="35"/>
      <c r="DKS22" s="35"/>
      <c r="DKT22" s="35"/>
      <c r="DKU22" s="35"/>
      <c r="DKV22" s="35"/>
      <c r="DKW22" s="35"/>
      <c r="DKX22" s="35"/>
      <c r="DKY22" s="35"/>
      <c r="DKZ22" s="35"/>
      <c r="DLA22" s="35"/>
      <c r="DLB22" s="35"/>
      <c r="DLC22" s="35"/>
      <c r="DLD22" s="35"/>
      <c r="DLE22" s="35"/>
      <c r="DLF22" s="35"/>
      <c r="DLG22" s="35"/>
      <c r="DLH22" s="35"/>
      <c r="DLI22" s="35"/>
      <c r="DLJ22" s="35"/>
      <c r="DLK22" s="35"/>
      <c r="DLL22" s="35"/>
      <c r="DLM22" s="35"/>
      <c r="DLN22" s="35"/>
      <c r="DLO22" s="35"/>
      <c r="DLP22" s="35"/>
      <c r="DLQ22" s="35"/>
      <c r="DLR22" s="35"/>
      <c r="DLS22" s="35"/>
      <c r="DLT22" s="35"/>
      <c r="DLU22" s="35"/>
      <c r="DLV22" s="35"/>
      <c r="DLW22" s="35"/>
      <c r="DLX22" s="35"/>
      <c r="DLY22" s="35"/>
      <c r="DLZ22" s="35"/>
      <c r="DMA22" s="35"/>
      <c r="DMB22" s="35"/>
      <c r="DMC22" s="35"/>
      <c r="DMD22" s="35"/>
      <c r="DME22" s="35"/>
      <c r="DMF22" s="35"/>
      <c r="DMG22" s="35"/>
      <c r="DMH22" s="35"/>
      <c r="DMI22" s="35"/>
      <c r="DMJ22" s="35"/>
      <c r="DMK22" s="35"/>
      <c r="DML22" s="35"/>
      <c r="DMM22" s="35"/>
      <c r="DMN22" s="35"/>
      <c r="DMO22" s="35"/>
      <c r="DMP22" s="35"/>
      <c r="DMQ22" s="35"/>
      <c r="DMR22" s="35"/>
      <c r="DMS22" s="35"/>
      <c r="DMT22" s="35"/>
      <c r="DMU22" s="35"/>
      <c r="DMV22" s="35"/>
      <c r="DMW22" s="35"/>
      <c r="DMX22" s="35"/>
      <c r="DMY22" s="35"/>
      <c r="DMZ22" s="35"/>
      <c r="DNA22" s="35"/>
      <c r="DNB22" s="35"/>
      <c r="DNC22" s="35"/>
      <c r="DND22" s="35"/>
      <c r="DNE22" s="35"/>
      <c r="DNF22" s="35"/>
      <c r="DNG22" s="35"/>
      <c r="DNH22" s="35"/>
      <c r="DNI22" s="35"/>
      <c r="DNJ22" s="35"/>
      <c r="DNK22" s="35"/>
      <c r="DNL22" s="35"/>
      <c r="DNM22" s="35"/>
      <c r="DNN22" s="35"/>
      <c r="DNO22" s="35"/>
      <c r="DNP22" s="35"/>
      <c r="DNQ22" s="35"/>
      <c r="DNR22" s="35"/>
      <c r="DNS22" s="35"/>
      <c r="DNT22" s="35"/>
      <c r="DNU22" s="35"/>
      <c r="DNV22" s="35"/>
      <c r="DNW22" s="35"/>
      <c r="DNX22" s="35"/>
      <c r="DNY22" s="35"/>
      <c r="DNZ22" s="35"/>
      <c r="DOA22" s="35"/>
      <c r="DOB22" s="35"/>
      <c r="DOC22" s="35"/>
      <c r="DOD22" s="35"/>
      <c r="DOE22" s="35"/>
      <c r="DOF22" s="35"/>
      <c r="DOG22" s="35"/>
      <c r="DOH22" s="35"/>
      <c r="DOI22" s="35"/>
      <c r="DOJ22" s="35"/>
      <c r="DOK22" s="35"/>
      <c r="DOL22" s="35"/>
      <c r="DOM22" s="35"/>
      <c r="DON22" s="35"/>
      <c r="DOO22" s="35"/>
      <c r="DOP22" s="35"/>
      <c r="DOQ22" s="35"/>
      <c r="DOR22" s="35"/>
      <c r="DOS22" s="35"/>
      <c r="DOT22" s="35"/>
      <c r="DOU22" s="35"/>
      <c r="DOV22" s="35"/>
      <c r="DOW22" s="35"/>
      <c r="DOX22" s="35"/>
      <c r="DOY22" s="35"/>
      <c r="DOZ22" s="35"/>
      <c r="DPA22" s="35"/>
      <c r="DPB22" s="35"/>
      <c r="DPC22" s="35"/>
      <c r="DPD22" s="35"/>
      <c r="DPE22" s="35"/>
      <c r="DPF22" s="35"/>
      <c r="DPG22" s="35"/>
      <c r="DPH22" s="35"/>
      <c r="DPI22" s="35"/>
      <c r="DPJ22" s="35"/>
      <c r="DPK22" s="35"/>
      <c r="DPL22" s="35"/>
      <c r="DPM22" s="35"/>
      <c r="DPN22" s="35"/>
      <c r="DPO22" s="35"/>
      <c r="DPP22" s="35"/>
      <c r="DPQ22" s="35"/>
      <c r="DPR22" s="35"/>
      <c r="DPS22" s="35"/>
      <c r="DPT22" s="35"/>
      <c r="DPU22" s="35"/>
      <c r="DPV22" s="35"/>
      <c r="DPW22" s="35"/>
      <c r="DPX22" s="35"/>
      <c r="DPY22" s="35"/>
      <c r="DPZ22" s="35"/>
      <c r="DQA22" s="35"/>
      <c r="DQB22" s="35"/>
      <c r="DQC22" s="35"/>
      <c r="DQD22" s="35"/>
      <c r="DQE22" s="35"/>
      <c r="DQF22" s="35"/>
      <c r="DQG22" s="35"/>
      <c r="DQH22" s="35"/>
      <c r="DQI22" s="35"/>
      <c r="DQJ22" s="35"/>
      <c r="DQK22" s="35"/>
      <c r="DQL22" s="35"/>
      <c r="DQM22" s="35"/>
      <c r="DQN22" s="35"/>
      <c r="DQO22" s="35"/>
      <c r="DQP22" s="35"/>
      <c r="DQQ22" s="35"/>
      <c r="DQR22" s="35"/>
      <c r="DQS22" s="35"/>
      <c r="DQT22" s="35"/>
      <c r="DQU22" s="35"/>
      <c r="DQV22" s="35"/>
      <c r="DQW22" s="35"/>
      <c r="DQX22" s="35"/>
      <c r="DQY22" s="35"/>
      <c r="DQZ22" s="35"/>
      <c r="DRA22" s="35"/>
      <c r="DRB22" s="35"/>
      <c r="DRC22" s="35"/>
      <c r="DRD22" s="35"/>
      <c r="DRE22" s="35"/>
      <c r="DRF22" s="35"/>
      <c r="DRG22" s="35"/>
      <c r="DRH22" s="35"/>
      <c r="DRI22" s="35"/>
      <c r="DRJ22" s="35"/>
      <c r="DRK22" s="35"/>
      <c r="DRL22" s="35"/>
      <c r="DRM22" s="35"/>
      <c r="DRN22" s="35"/>
      <c r="DRO22" s="35"/>
      <c r="DRP22" s="35"/>
      <c r="DRQ22" s="35"/>
      <c r="DRR22" s="35"/>
      <c r="DRS22" s="35"/>
      <c r="DRT22" s="35"/>
      <c r="DRU22" s="35"/>
      <c r="DRV22" s="35"/>
      <c r="DRW22" s="35"/>
      <c r="DRX22" s="35"/>
      <c r="DRY22" s="35"/>
      <c r="DRZ22" s="35"/>
      <c r="DSA22" s="35"/>
      <c r="DSB22" s="35"/>
      <c r="DSC22" s="35"/>
      <c r="DSD22" s="35"/>
      <c r="DSE22" s="35"/>
      <c r="DSF22" s="35"/>
      <c r="DSG22" s="35"/>
      <c r="DSH22" s="35"/>
      <c r="DSI22" s="35"/>
      <c r="DSJ22" s="35"/>
      <c r="DSK22" s="35"/>
      <c r="DSL22" s="35"/>
      <c r="DSM22" s="35"/>
      <c r="DSN22" s="35"/>
      <c r="DSO22" s="35"/>
      <c r="DSP22" s="35"/>
      <c r="DSQ22" s="35"/>
      <c r="DSR22" s="35"/>
      <c r="DSS22" s="35"/>
      <c r="DST22" s="35"/>
      <c r="DSU22" s="35"/>
      <c r="DSV22" s="35"/>
      <c r="DSW22" s="35"/>
      <c r="DSX22" s="35"/>
      <c r="DSY22" s="35"/>
      <c r="DSZ22" s="35"/>
      <c r="DTA22" s="35"/>
      <c r="DTB22" s="35"/>
      <c r="DTC22" s="35"/>
      <c r="DTD22" s="35"/>
      <c r="DTE22" s="35"/>
      <c r="DTF22" s="35"/>
      <c r="DTG22" s="35"/>
      <c r="DTH22" s="35"/>
      <c r="DTI22" s="35"/>
      <c r="DTJ22" s="35"/>
      <c r="DTK22" s="35"/>
      <c r="DTL22" s="35"/>
      <c r="DTM22" s="35"/>
      <c r="DTN22" s="35"/>
      <c r="DTO22" s="35"/>
      <c r="DTP22" s="35"/>
      <c r="DTQ22" s="35"/>
      <c r="DTR22" s="35"/>
      <c r="DTS22" s="35"/>
      <c r="DTT22" s="35"/>
      <c r="DTU22" s="35"/>
      <c r="DTV22" s="35"/>
      <c r="DTW22" s="35"/>
      <c r="DTX22" s="35"/>
      <c r="DTY22" s="35"/>
      <c r="DTZ22" s="35"/>
      <c r="DUA22" s="35"/>
      <c r="DUB22" s="35"/>
      <c r="DUC22" s="35"/>
      <c r="DUD22" s="35"/>
      <c r="DUE22" s="35"/>
      <c r="DUF22" s="35"/>
      <c r="DUG22" s="35"/>
      <c r="DUH22" s="35"/>
      <c r="DUI22" s="35"/>
      <c r="DUJ22" s="35"/>
      <c r="DUK22" s="35"/>
      <c r="DUL22" s="35"/>
      <c r="DUM22" s="35"/>
      <c r="DUN22" s="35"/>
      <c r="DUO22" s="35"/>
      <c r="DUP22" s="35"/>
      <c r="DUQ22" s="35"/>
      <c r="DUR22" s="35"/>
      <c r="DUS22" s="35"/>
      <c r="DUT22" s="35"/>
      <c r="DUU22" s="35"/>
      <c r="DUV22" s="35"/>
      <c r="DUW22" s="35"/>
      <c r="DUX22" s="35"/>
      <c r="DUY22" s="35"/>
      <c r="DUZ22" s="35"/>
      <c r="DVA22" s="35"/>
      <c r="DVB22" s="35"/>
      <c r="DVC22" s="35"/>
      <c r="DVD22" s="35"/>
      <c r="DVE22" s="35"/>
      <c r="DVF22" s="35"/>
      <c r="DVG22" s="35"/>
      <c r="DVH22" s="35"/>
      <c r="DVI22" s="35"/>
      <c r="DVJ22" s="35"/>
      <c r="DVK22" s="35"/>
      <c r="DVL22" s="35"/>
      <c r="DVM22" s="35"/>
      <c r="DVN22" s="35"/>
      <c r="DVO22" s="35"/>
      <c r="DVP22" s="35"/>
      <c r="DVQ22" s="35"/>
      <c r="DVR22" s="35"/>
      <c r="DVS22" s="35"/>
      <c r="DVT22" s="35"/>
      <c r="DVU22" s="35"/>
      <c r="DVV22" s="35"/>
      <c r="DVW22" s="35"/>
      <c r="DVX22" s="35"/>
      <c r="DVY22" s="35"/>
      <c r="DVZ22" s="35"/>
      <c r="DWA22" s="35"/>
      <c r="DWB22" s="35"/>
      <c r="DWC22" s="35"/>
      <c r="DWD22" s="35"/>
      <c r="DWE22" s="35"/>
      <c r="DWF22" s="35"/>
      <c r="DWG22" s="35"/>
      <c r="DWH22" s="35"/>
      <c r="DWI22" s="35"/>
      <c r="DWJ22" s="35"/>
      <c r="DWK22" s="35"/>
      <c r="DWL22" s="35"/>
      <c r="DWM22" s="35"/>
      <c r="DWN22" s="35"/>
      <c r="DWO22" s="35"/>
      <c r="DWP22" s="35"/>
      <c r="DWQ22" s="35"/>
      <c r="DWR22" s="35"/>
      <c r="DWS22" s="35"/>
      <c r="DWT22" s="35"/>
      <c r="DWU22" s="35"/>
      <c r="DWV22" s="35"/>
      <c r="DWW22" s="35"/>
      <c r="DWX22" s="35"/>
      <c r="DWY22" s="35"/>
      <c r="DWZ22" s="35"/>
      <c r="DXA22" s="35"/>
      <c r="DXB22" s="35"/>
      <c r="DXC22" s="35"/>
      <c r="DXD22" s="35"/>
      <c r="DXE22" s="35"/>
      <c r="DXF22" s="35"/>
      <c r="DXG22" s="35"/>
      <c r="DXH22" s="35"/>
      <c r="DXI22" s="35"/>
      <c r="DXJ22" s="35"/>
      <c r="DXK22" s="35"/>
      <c r="DXL22" s="35"/>
      <c r="DXM22" s="35"/>
      <c r="DXN22" s="35"/>
      <c r="DXO22" s="35"/>
      <c r="DXP22" s="35"/>
      <c r="DXQ22" s="35"/>
      <c r="DXR22" s="35"/>
      <c r="DXS22" s="35"/>
      <c r="DXT22" s="35"/>
      <c r="DXU22" s="35"/>
      <c r="DXV22" s="35"/>
      <c r="DXW22" s="35"/>
      <c r="DXX22" s="35"/>
      <c r="DXY22" s="35"/>
      <c r="DXZ22" s="35"/>
      <c r="DYA22" s="35"/>
      <c r="DYB22" s="35"/>
      <c r="DYC22" s="35"/>
      <c r="DYD22" s="35"/>
      <c r="DYE22" s="35"/>
      <c r="DYF22" s="35"/>
      <c r="DYG22" s="35"/>
      <c r="DYH22" s="35"/>
      <c r="DYI22" s="35"/>
      <c r="DYJ22" s="35"/>
      <c r="DYK22" s="35"/>
      <c r="DYL22" s="35"/>
      <c r="DYM22" s="35"/>
      <c r="DYN22" s="35"/>
      <c r="DYO22" s="35"/>
      <c r="DYP22" s="35"/>
      <c r="DYQ22" s="35"/>
      <c r="DYR22" s="35"/>
      <c r="DYS22" s="35"/>
      <c r="DYT22" s="35"/>
      <c r="DYU22" s="35"/>
      <c r="DYV22" s="35"/>
      <c r="DYW22" s="35"/>
      <c r="DYX22" s="35"/>
      <c r="DYY22" s="35"/>
      <c r="DYZ22" s="35"/>
      <c r="DZA22" s="35"/>
      <c r="DZB22" s="35"/>
      <c r="DZC22" s="35"/>
      <c r="DZD22" s="35"/>
      <c r="DZE22" s="35"/>
      <c r="DZF22" s="35"/>
      <c r="DZG22" s="35"/>
      <c r="DZH22" s="35"/>
      <c r="DZI22" s="35"/>
      <c r="DZJ22" s="35"/>
      <c r="DZK22" s="35"/>
      <c r="DZL22" s="35"/>
      <c r="DZM22" s="35"/>
      <c r="DZN22" s="35"/>
      <c r="DZO22" s="35"/>
      <c r="DZP22" s="35"/>
      <c r="DZQ22" s="35"/>
      <c r="DZR22" s="35"/>
      <c r="DZS22" s="35"/>
      <c r="DZT22" s="35"/>
      <c r="DZU22" s="35"/>
      <c r="DZV22" s="35"/>
      <c r="DZW22" s="35"/>
      <c r="DZX22" s="35"/>
      <c r="DZY22" s="35"/>
      <c r="DZZ22" s="35"/>
      <c r="EAA22" s="35"/>
      <c r="EAB22" s="35"/>
      <c r="EAC22" s="35"/>
      <c r="EAD22" s="35"/>
      <c r="EAE22" s="35"/>
      <c r="EAF22" s="35"/>
      <c r="EAG22" s="35"/>
      <c r="EAH22" s="35"/>
      <c r="EAI22" s="35"/>
      <c r="EAJ22" s="35"/>
      <c r="EAK22" s="35"/>
      <c r="EAL22" s="35"/>
      <c r="EAM22" s="35"/>
      <c r="EAN22" s="35"/>
      <c r="EAO22" s="35"/>
      <c r="EAP22" s="35"/>
      <c r="EAQ22" s="35"/>
      <c r="EAR22" s="35"/>
      <c r="EAS22" s="35"/>
      <c r="EAT22" s="35"/>
      <c r="EAU22" s="35"/>
      <c r="EAV22" s="35"/>
      <c r="EAW22" s="35"/>
      <c r="EAX22" s="35"/>
      <c r="EAY22" s="35"/>
      <c r="EAZ22" s="35"/>
      <c r="EBA22" s="35"/>
      <c r="EBB22" s="35"/>
      <c r="EBC22" s="35"/>
      <c r="EBD22" s="35"/>
      <c r="EBE22" s="35"/>
      <c r="EBF22" s="35"/>
      <c r="EBG22" s="35"/>
      <c r="EBH22" s="35"/>
      <c r="EBI22" s="35"/>
      <c r="EBJ22" s="35"/>
      <c r="EBK22" s="35"/>
      <c r="EBL22" s="35"/>
      <c r="EBM22" s="35"/>
      <c r="EBN22" s="35"/>
      <c r="EBO22" s="35"/>
      <c r="EBP22" s="35"/>
      <c r="EBQ22" s="35"/>
      <c r="EBR22" s="35"/>
      <c r="EBS22" s="35"/>
      <c r="EBT22" s="35"/>
      <c r="EBU22" s="35"/>
      <c r="EBV22" s="35"/>
      <c r="EBW22" s="35"/>
      <c r="EBX22" s="35"/>
      <c r="EBY22" s="35"/>
      <c r="EBZ22" s="35"/>
      <c r="ECA22" s="35"/>
      <c r="ECB22" s="35"/>
      <c r="ECC22" s="35"/>
      <c r="ECD22" s="35"/>
      <c r="ECE22" s="35"/>
      <c r="ECF22" s="35"/>
      <c r="ECG22" s="35"/>
      <c r="ECH22" s="35"/>
      <c r="ECI22" s="35"/>
      <c r="ECJ22" s="35"/>
      <c r="ECK22" s="35"/>
      <c r="ECL22" s="35"/>
      <c r="ECM22" s="35"/>
      <c r="ECN22" s="35"/>
      <c r="ECO22" s="35"/>
      <c r="ECP22" s="35"/>
      <c r="ECQ22" s="35"/>
      <c r="ECR22" s="35"/>
      <c r="ECS22" s="35"/>
      <c r="ECT22" s="35"/>
      <c r="ECU22" s="35"/>
      <c r="ECV22" s="35"/>
      <c r="ECW22" s="35"/>
      <c r="ECX22" s="35"/>
      <c r="ECY22" s="35"/>
      <c r="ECZ22" s="35"/>
      <c r="EDA22" s="35"/>
      <c r="EDB22" s="35"/>
      <c r="EDC22" s="35"/>
      <c r="EDD22" s="35"/>
      <c r="EDE22" s="35"/>
      <c r="EDF22" s="35"/>
      <c r="EDG22" s="35"/>
      <c r="EDH22" s="35"/>
      <c r="EDI22" s="35"/>
      <c r="EDJ22" s="35"/>
      <c r="EDK22" s="35"/>
      <c r="EDL22" s="35"/>
      <c r="EDM22" s="35"/>
      <c r="EDN22" s="35"/>
      <c r="EDO22" s="35"/>
      <c r="EDP22" s="35"/>
      <c r="EDQ22" s="35"/>
      <c r="EDR22" s="35"/>
      <c r="EDS22" s="35"/>
      <c r="EDT22" s="35"/>
      <c r="EDU22" s="35"/>
      <c r="EDV22" s="35"/>
      <c r="EDW22" s="35"/>
      <c r="EDX22" s="35"/>
      <c r="EDY22" s="35"/>
      <c r="EDZ22" s="35"/>
      <c r="EEA22" s="35"/>
      <c r="EEB22" s="35"/>
      <c r="EEC22" s="35"/>
      <c r="EED22" s="35"/>
      <c r="EEE22" s="35"/>
      <c r="EEF22" s="35"/>
      <c r="EEG22" s="35"/>
      <c r="EEH22" s="35"/>
      <c r="EEI22" s="35"/>
      <c r="EEJ22" s="35"/>
      <c r="EEK22" s="35"/>
      <c r="EEL22" s="35"/>
      <c r="EEM22" s="35"/>
      <c r="EEN22" s="35"/>
      <c r="EEO22" s="35"/>
      <c r="EEP22" s="35"/>
      <c r="EEQ22" s="35"/>
      <c r="EER22" s="35"/>
      <c r="EES22" s="35"/>
      <c r="EET22" s="35"/>
      <c r="EEU22" s="35"/>
      <c r="EEV22" s="35"/>
      <c r="EEW22" s="35"/>
      <c r="EEX22" s="35"/>
      <c r="EEY22" s="35"/>
      <c r="EEZ22" s="35"/>
      <c r="EFA22" s="35"/>
      <c r="EFB22" s="35"/>
      <c r="EFC22" s="35"/>
      <c r="EFD22" s="35"/>
      <c r="EFE22" s="35"/>
      <c r="EFF22" s="35"/>
      <c r="EFG22" s="35"/>
      <c r="EFH22" s="35"/>
      <c r="EFI22" s="35"/>
      <c r="EFJ22" s="35"/>
      <c r="EFK22" s="35"/>
      <c r="EFL22" s="35"/>
      <c r="EFM22" s="35"/>
      <c r="EFN22" s="35"/>
      <c r="EFO22" s="35"/>
      <c r="EFP22" s="35"/>
      <c r="EFQ22" s="35"/>
      <c r="EFR22" s="35"/>
      <c r="EFS22" s="35"/>
      <c r="EFT22" s="35"/>
      <c r="EFU22" s="35"/>
      <c r="EFV22" s="35"/>
      <c r="EFW22" s="35"/>
      <c r="EFX22" s="35"/>
      <c r="EFY22" s="35"/>
      <c r="EFZ22" s="35"/>
      <c r="EGA22" s="35"/>
      <c r="EGB22" s="35"/>
      <c r="EGC22" s="35"/>
      <c r="EGD22" s="35"/>
      <c r="EGE22" s="35"/>
      <c r="EGF22" s="35"/>
      <c r="EGG22" s="35"/>
      <c r="EGH22" s="35"/>
      <c r="EGI22" s="35"/>
      <c r="EGJ22" s="35"/>
      <c r="EGK22" s="35"/>
      <c r="EGL22" s="35"/>
      <c r="EGM22" s="35"/>
      <c r="EGN22" s="35"/>
      <c r="EGO22" s="35"/>
      <c r="EGP22" s="35"/>
      <c r="EGQ22" s="35"/>
      <c r="EGR22" s="35"/>
      <c r="EGS22" s="35"/>
      <c r="EGT22" s="35"/>
      <c r="EGU22" s="35"/>
      <c r="EGV22" s="35"/>
      <c r="EGW22" s="35"/>
      <c r="EGX22" s="35"/>
      <c r="EGY22" s="35"/>
      <c r="EGZ22" s="35"/>
      <c r="EHA22" s="35"/>
      <c r="EHB22" s="35"/>
      <c r="EHC22" s="35"/>
      <c r="EHD22" s="35"/>
      <c r="EHE22" s="35"/>
      <c r="EHF22" s="35"/>
      <c r="EHG22" s="35"/>
      <c r="EHH22" s="35"/>
      <c r="EHI22" s="35"/>
      <c r="EHJ22" s="35"/>
      <c r="EHK22" s="35"/>
      <c r="EHL22" s="35"/>
      <c r="EHM22" s="35"/>
      <c r="EHN22" s="35"/>
      <c r="EHO22" s="35"/>
      <c r="EHP22" s="35"/>
      <c r="EHQ22" s="35"/>
      <c r="EHR22" s="35"/>
      <c r="EHS22" s="35"/>
      <c r="EHT22" s="35"/>
      <c r="EHU22" s="35"/>
      <c r="EHV22" s="35"/>
      <c r="EHW22" s="35"/>
      <c r="EHX22" s="35"/>
      <c r="EHY22" s="35"/>
      <c r="EHZ22" s="35"/>
      <c r="EIA22" s="35"/>
      <c r="EIB22" s="35"/>
      <c r="EIC22" s="35"/>
      <c r="EID22" s="35"/>
      <c r="EIE22" s="35"/>
      <c r="EIF22" s="35"/>
      <c r="EIG22" s="35"/>
      <c r="EIH22" s="35"/>
      <c r="EII22" s="35"/>
      <c r="EIJ22" s="35"/>
      <c r="EIK22" s="35"/>
      <c r="EIL22" s="35"/>
      <c r="EIM22" s="35"/>
      <c r="EIN22" s="35"/>
      <c r="EIO22" s="35"/>
      <c r="EIP22" s="35"/>
      <c r="EIQ22" s="35"/>
      <c r="EIR22" s="35"/>
      <c r="EIS22" s="35"/>
      <c r="EIT22" s="35"/>
      <c r="EIU22" s="35"/>
      <c r="EIV22" s="35"/>
      <c r="EIW22" s="35"/>
      <c r="EIX22" s="35"/>
      <c r="EIY22" s="35"/>
      <c r="EIZ22" s="35"/>
      <c r="EJA22" s="35"/>
      <c r="EJB22" s="35"/>
      <c r="EJC22" s="35"/>
      <c r="EJD22" s="35"/>
      <c r="EJE22" s="35"/>
      <c r="EJF22" s="35"/>
      <c r="EJG22" s="35"/>
      <c r="EJH22" s="35"/>
      <c r="EJI22" s="35"/>
      <c r="EJJ22" s="35"/>
      <c r="EJK22" s="35"/>
      <c r="EJL22" s="35"/>
      <c r="EJM22" s="35"/>
      <c r="EJN22" s="35"/>
      <c r="EJO22" s="35"/>
      <c r="EJP22" s="35"/>
      <c r="EJQ22" s="35"/>
      <c r="EJR22" s="35"/>
      <c r="EJS22" s="35"/>
      <c r="EJT22" s="35"/>
      <c r="EJU22" s="35"/>
      <c r="EJV22" s="35"/>
      <c r="EJW22" s="35"/>
      <c r="EJX22" s="35"/>
      <c r="EJY22" s="35"/>
      <c r="EJZ22" s="35"/>
      <c r="EKA22" s="35"/>
      <c r="EKB22" s="35"/>
      <c r="EKC22" s="35"/>
      <c r="EKD22" s="35"/>
      <c r="EKE22" s="35"/>
      <c r="EKF22" s="35"/>
      <c r="EKG22" s="35"/>
      <c r="EKH22" s="35"/>
      <c r="EKI22" s="35"/>
      <c r="EKJ22" s="35"/>
      <c r="EKK22" s="35"/>
      <c r="EKL22" s="35"/>
      <c r="EKM22" s="35"/>
      <c r="EKN22" s="35"/>
      <c r="EKO22" s="35"/>
      <c r="EKP22" s="35"/>
      <c r="EKQ22" s="35"/>
      <c r="EKR22" s="35"/>
      <c r="EKS22" s="35"/>
      <c r="EKT22" s="35"/>
      <c r="EKU22" s="35"/>
      <c r="EKV22" s="35"/>
      <c r="EKW22" s="35"/>
      <c r="EKX22" s="35"/>
      <c r="EKY22" s="35"/>
      <c r="EKZ22" s="35"/>
      <c r="ELA22" s="35"/>
      <c r="ELB22" s="35"/>
      <c r="ELC22" s="35"/>
      <c r="ELD22" s="35"/>
      <c r="ELE22" s="35"/>
      <c r="ELF22" s="35"/>
      <c r="ELG22" s="35"/>
      <c r="ELH22" s="35"/>
      <c r="ELI22" s="35"/>
      <c r="ELJ22" s="35"/>
      <c r="ELK22" s="35"/>
      <c r="ELL22" s="35"/>
      <c r="ELM22" s="35"/>
      <c r="ELN22" s="35"/>
      <c r="ELO22" s="35"/>
      <c r="ELP22" s="35"/>
      <c r="ELQ22" s="35"/>
      <c r="ELR22" s="35"/>
      <c r="ELS22" s="35"/>
      <c r="ELT22" s="35"/>
      <c r="ELU22" s="35"/>
      <c r="ELV22" s="35"/>
      <c r="ELW22" s="35"/>
      <c r="ELX22" s="35"/>
      <c r="ELY22" s="35"/>
      <c r="ELZ22" s="35"/>
      <c r="EMA22" s="35"/>
      <c r="EMB22" s="35"/>
      <c r="EMC22" s="35"/>
      <c r="EMD22" s="35"/>
      <c r="EME22" s="35"/>
      <c r="EMF22" s="35"/>
      <c r="EMG22" s="35"/>
      <c r="EMH22" s="35"/>
      <c r="EMI22" s="35"/>
      <c r="EMJ22" s="35"/>
      <c r="EMK22" s="35"/>
      <c r="EML22" s="35"/>
      <c r="EMM22" s="35"/>
      <c r="EMN22" s="35"/>
      <c r="EMO22" s="35"/>
      <c r="EMP22" s="35"/>
      <c r="EMQ22" s="35"/>
      <c r="EMR22" s="35"/>
      <c r="EMS22" s="35"/>
      <c r="EMT22" s="35"/>
      <c r="EMU22" s="35"/>
      <c r="EMV22" s="35"/>
      <c r="EMW22" s="35"/>
      <c r="EMX22" s="35"/>
      <c r="EMY22" s="35"/>
      <c r="EMZ22" s="35"/>
      <c r="ENA22" s="35"/>
      <c r="ENB22" s="35"/>
      <c r="ENC22" s="35"/>
      <c r="END22" s="35"/>
      <c r="ENE22" s="35"/>
      <c r="ENF22" s="35"/>
      <c r="ENG22" s="35"/>
      <c r="ENH22" s="35"/>
      <c r="ENI22" s="35"/>
      <c r="ENJ22" s="35"/>
      <c r="ENK22" s="35"/>
      <c r="ENL22" s="35"/>
      <c r="ENM22" s="35"/>
      <c r="ENN22" s="35"/>
      <c r="ENO22" s="35"/>
      <c r="ENP22" s="35"/>
      <c r="ENQ22" s="35"/>
      <c r="ENR22" s="35"/>
      <c r="ENS22" s="35"/>
      <c r="ENT22" s="35"/>
      <c r="ENU22" s="35"/>
      <c r="ENV22" s="35"/>
      <c r="ENW22" s="35"/>
      <c r="ENX22" s="35"/>
      <c r="ENY22" s="35"/>
      <c r="ENZ22" s="35"/>
      <c r="EOA22" s="35"/>
      <c r="EOB22" s="35"/>
      <c r="EOC22" s="35"/>
      <c r="EOD22" s="35"/>
      <c r="EOE22" s="35"/>
      <c r="EOF22" s="35"/>
      <c r="EOG22" s="35"/>
      <c r="EOH22" s="35"/>
      <c r="EOI22" s="35"/>
      <c r="EOJ22" s="35"/>
      <c r="EOK22" s="35"/>
      <c r="EOL22" s="35"/>
      <c r="EOM22" s="35"/>
      <c r="EON22" s="35"/>
      <c r="EOO22" s="35"/>
      <c r="EOP22" s="35"/>
      <c r="EOQ22" s="35"/>
      <c r="EOR22" s="35"/>
      <c r="EOS22" s="35"/>
      <c r="EOT22" s="35"/>
      <c r="EOU22" s="35"/>
      <c r="EOV22" s="35"/>
      <c r="EOW22" s="35"/>
      <c r="EOX22" s="35"/>
      <c r="EOY22" s="35"/>
      <c r="EOZ22" s="35"/>
      <c r="EPA22" s="35"/>
      <c r="EPB22" s="35"/>
      <c r="EPC22" s="35"/>
      <c r="EPD22" s="35"/>
      <c r="EPE22" s="35"/>
      <c r="EPF22" s="35"/>
      <c r="EPG22" s="35"/>
      <c r="EPH22" s="35"/>
      <c r="EPI22" s="35"/>
      <c r="EPJ22" s="35"/>
      <c r="EPK22" s="35"/>
      <c r="EPL22" s="35"/>
      <c r="EPM22" s="35"/>
      <c r="EPN22" s="35"/>
      <c r="EPO22" s="35"/>
      <c r="EPP22" s="35"/>
      <c r="EPQ22" s="35"/>
      <c r="EPR22" s="35"/>
      <c r="EPS22" s="35"/>
      <c r="EPT22" s="35"/>
      <c r="EPU22" s="35"/>
      <c r="EPV22" s="35"/>
      <c r="EPW22" s="35"/>
      <c r="EPX22" s="35"/>
      <c r="EPY22" s="35"/>
      <c r="EPZ22" s="35"/>
      <c r="EQA22" s="35"/>
      <c r="EQB22" s="35"/>
      <c r="EQC22" s="35"/>
      <c r="EQD22" s="35"/>
      <c r="EQE22" s="35"/>
      <c r="EQF22" s="35"/>
      <c r="EQG22" s="35"/>
      <c r="EQH22" s="35"/>
      <c r="EQI22" s="35"/>
      <c r="EQJ22" s="35"/>
      <c r="EQK22" s="35"/>
      <c r="EQL22" s="35"/>
      <c r="EQM22" s="35"/>
      <c r="EQN22" s="35"/>
      <c r="EQO22" s="35"/>
      <c r="EQP22" s="35"/>
      <c r="EQQ22" s="35"/>
      <c r="EQR22" s="35"/>
      <c r="EQS22" s="35"/>
      <c r="EQT22" s="35"/>
      <c r="EQU22" s="35"/>
      <c r="EQV22" s="35"/>
      <c r="EQW22" s="35"/>
      <c r="EQX22" s="35"/>
      <c r="EQY22" s="35"/>
      <c r="EQZ22" s="35"/>
      <c r="ERA22" s="35"/>
      <c r="ERB22" s="35"/>
      <c r="ERC22" s="35"/>
      <c r="ERD22" s="35"/>
      <c r="ERE22" s="35"/>
      <c r="ERF22" s="35"/>
      <c r="ERG22" s="35"/>
      <c r="ERH22" s="35"/>
      <c r="ERI22" s="35"/>
      <c r="ERJ22" s="35"/>
      <c r="ERK22" s="35"/>
      <c r="ERL22" s="35"/>
      <c r="ERM22" s="35"/>
      <c r="ERN22" s="35"/>
      <c r="ERO22" s="35"/>
      <c r="ERP22" s="35"/>
      <c r="ERQ22" s="35"/>
      <c r="ERR22" s="35"/>
      <c r="ERS22" s="35"/>
      <c r="ERT22" s="35"/>
      <c r="ERU22" s="35"/>
      <c r="ERV22" s="35"/>
      <c r="ERW22" s="35"/>
      <c r="ERX22" s="35"/>
      <c r="ERY22" s="35"/>
      <c r="ERZ22" s="35"/>
      <c r="ESA22" s="35"/>
      <c r="ESB22" s="35"/>
      <c r="ESC22" s="35"/>
      <c r="ESD22" s="35"/>
      <c r="ESE22" s="35"/>
      <c r="ESF22" s="35"/>
      <c r="ESG22" s="35"/>
      <c r="ESH22" s="35"/>
      <c r="ESI22" s="35"/>
      <c r="ESJ22" s="35"/>
      <c r="ESK22" s="35"/>
      <c r="ESL22" s="35"/>
      <c r="ESM22" s="35"/>
      <c r="ESN22" s="35"/>
      <c r="ESO22" s="35"/>
      <c r="ESP22" s="35"/>
      <c r="ESQ22" s="35"/>
      <c r="ESR22" s="35"/>
      <c r="ESS22" s="35"/>
      <c r="EST22" s="35"/>
      <c r="ESU22" s="35"/>
      <c r="ESV22" s="35"/>
      <c r="ESW22" s="35"/>
      <c r="ESX22" s="35"/>
      <c r="ESY22" s="35"/>
      <c r="ESZ22" s="35"/>
      <c r="ETA22" s="35"/>
      <c r="ETB22" s="35"/>
      <c r="ETC22" s="35"/>
      <c r="ETD22" s="35"/>
      <c r="ETE22" s="35"/>
      <c r="ETF22" s="35"/>
      <c r="ETG22" s="35"/>
      <c r="ETH22" s="35"/>
      <c r="ETI22" s="35"/>
      <c r="ETJ22" s="35"/>
      <c r="ETK22" s="35"/>
      <c r="ETL22" s="35"/>
      <c r="ETM22" s="35"/>
      <c r="ETN22" s="35"/>
      <c r="ETO22" s="35"/>
      <c r="ETP22" s="35"/>
      <c r="ETQ22" s="35"/>
      <c r="ETR22" s="35"/>
      <c r="ETS22" s="35"/>
      <c r="ETT22" s="35"/>
      <c r="ETU22" s="35"/>
      <c r="ETV22" s="35"/>
      <c r="ETW22" s="35"/>
      <c r="ETX22" s="35"/>
      <c r="ETY22" s="35"/>
      <c r="ETZ22" s="35"/>
      <c r="EUA22" s="35"/>
      <c r="EUB22" s="35"/>
      <c r="EUC22" s="35"/>
      <c r="EUD22" s="35"/>
      <c r="EUE22" s="35"/>
      <c r="EUF22" s="35"/>
      <c r="EUG22" s="35"/>
      <c r="EUH22" s="35"/>
      <c r="EUI22" s="35"/>
      <c r="EUJ22" s="35"/>
      <c r="EUK22" s="35"/>
      <c r="EUL22" s="35"/>
      <c r="EUM22" s="35"/>
      <c r="EUN22" s="35"/>
      <c r="EUO22" s="35"/>
      <c r="EUP22" s="35"/>
      <c r="EUQ22" s="35"/>
      <c r="EUR22" s="35"/>
      <c r="EUS22" s="35"/>
      <c r="EUT22" s="35"/>
      <c r="EUU22" s="35"/>
      <c r="EUV22" s="35"/>
      <c r="EUW22" s="35"/>
      <c r="EUX22" s="35"/>
      <c r="EUY22" s="35"/>
      <c r="EUZ22" s="35"/>
      <c r="EVA22" s="35"/>
      <c r="EVB22" s="35"/>
      <c r="EVC22" s="35"/>
      <c r="EVD22" s="35"/>
      <c r="EVE22" s="35"/>
      <c r="EVF22" s="35"/>
      <c r="EVG22" s="35"/>
      <c r="EVH22" s="35"/>
      <c r="EVI22" s="35"/>
      <c r="EVJ22" s="35"/>
      <c r="EVK22" s="35"/>
      <c r="EVL22" s="35"/>
      <c r="EVM22" s="35"/>
      <c r="EVN22" s="35"/>
      <c r="EVO22" s="35"/>
      <c r="EVP22" s="35"/>
      <c r="EVQ22" s="35"/>
      <c r="EVR22" s="35"/>
      <c r="EVS22" s="35"/>
      <c r="EVT22" s="35"/>
      <c r="EVU22" s="35"/>
      <c r="EVV22" s="35"/>
      <c r="EVW22" s="35"/>
      <c r="EVX22" s="35"/>
      <c r="EVY22" s="35"/>
      <c r="EVZ22" s="35"/>
      <c r="EWA22" s="35"/>
      <c r="EWB22" s="35"/>
      <c r="EWC22" s="35"/>
      <c r="EWD22" s="35"/>
      <c r="EWE22" s="35"/>
      <c r="EWF22" s="35"/>
      <c r="EWG22" s="35"/>
      <c r="EWH22" s="35"/>
      <c r="EWI22" s="35"/>
      <c r="EWJ22" s="35"/>
      <c r="EWK22" s="35"/>
      <c r="EWL22" s="35"/>
      <c r="EWM22" s="35"/>
      <c r="EWN22" s="35"/>
      <c r="EWO22" s="35"/>
      <c r="EWP22" s="35"/>
      <c r="EWQ22" s="35"/>
      <c r="EWR22" s="35"/>
      <c r="EWS22" s="35"/>
      <c r="EWT22" s="35"/>
      <c r="EWU22" s="35"/>
      <c r="EWV22" s="35"/>
      <c r="EWW22" s="35"/>
      <c r="EWX22" s="35"/>
      <c r="EWY22" s="35"/>
      <c r="EWZ22" s="35"/>
      <c r="EXA22" s="35"/>
      <c r="EXB22" s="35"/>
      <c r="EXC22" s="35"/>
      <c r="EXD22" s="35"/>
      <c r="EXE22" s="35"/>
      <c r="EXF22" s="35"/>
      <c r="EXG22" s="35"/>
      <c r="EXH22" s="35"/>
      <c r="EXI22" s="35"/>
      <c r="EXJ22" s="35"/>
      <c r="EXK22" s="35"/>
      <c r="EXL22" s="35"/>
      <c r="EXM22" s="35"/>
      <c r="EXN22" s="35"/>
      <c r="EXO22" s="35"/>
      <c r="EXP22" s="35"/>
      <c r="EXQ22" s="35"/>
      <c r="EXR22" s="35"/>
      <c r="EXS22" s="35"/>
      <c r="EXT22" s="35"/>
      <c r="EXU22" s="35"/>
      <c r="EXV22" s="35"/>
      <c r="EXW22" s="35"/>
      <c r="EXX22" s="35"/>
      <c r="EXY22" s="35"/>
      <c r="EXZ22" s="35"/>
      <c r="EYA22" s="35"/>
      <c r="EYB22" s="35"/>
      <c r="EYC22" s="35"/>
      <c r="EYD22" s="35"/>
      <c r="EYE22" s="35"/>
      <c r="EYF22" s="35"/>
      <c r="EYG22" s="35"/>
      <c r="EYH22" s="35"/>
      <c r="EYI22" s="35"/>
      <c r="EYJ22" s="35"/>
      <c r="EYK22" s="35"/>
      <c r="EYL22" s="35"/>
      <c r="EYM22" s="35"/>
      <c r="EYN22" s="35"/>
      <c r="EYO22" s="35"/>
      <c r="EYP22" s="35"/>
      <c r="EYQ22" s="35"/>
      <c r="EYR22" s="35"/>
      <c r="EYS22" s="35"/>
      <c r="EYT22" s="35"/>
      <c r="EYU22" s="35"/>
      <c r="EYV22" s="35"/>
      <c r="EYW22" s="35"/>
      <c r="EYX22" s="35"/>
      <c r="EYY22" s="35"/>
      <c r="EYZ22" s="35"/>
      <c r="EZA22" s="35"/>
      <c r="EZB22" s="35"/>
      <c r="EZC22" s="35"/>
      <c r="EZD22" s="35"/>
      <c r="EZE22" s="35"/>
      <c r="EZF22" s="35"/>
      <c r="EZG22" s="35"/>
      <c r="EZH22" s="35"/>
      <c r="EZI22" s="35"/>
      <c r="EZJ22" s="35"/>
      <c r="EZK22" s="35"/>
      <c r="EZL22" s="35"/>
      <c r="EZM22" s="35"/>
      <c r="EZN22" s="35"/>
      <c r="EZO22" s="35"/>
      <c r="EZP22" s="35"/>
      <c r="EZQ22" s="35"/>
      <c r="EZR22" s="35"/>
      <c r="EZS22" s="35"/>
      <c r="EZT22" s="35"/>
      <c r="EZU22" s="35"/>
      <c r="EZV22" s="35"/>
      <c r="EZW22" s="35"/>
      <c r="EZX22" s="35"/>
      <c r="EZY22" s="35"/>
      <c r="EZZ22" s="35"/>
      <c r="FAA22" s="35"/>
      <c r="FAB22" s="35"/>
      <c r="FAC22" s="35"/>
      <c r="FAD22" s="35"/>
      <c r="FAE22" s="35"/>
      <c r="FAF22" s="35"/>
      <c r="FAG22" s="35"/>
      <c r="FAH22" s="35"/>
      <c r="FAI22" s="35"/>
      <c r="FAJ22" s="35"/>
      <c r="FAK22" s="35"/>
      <c r="FAL22" s="35"/>
      <c r="FAM22" s="35"/>
      <c r="FAN22" s="35"/>
      <c r="FAO22" s="35"/>
      <c r="FAP22" s="35"/>
      <c r="FAQ22" s="35"/>
      <c r="FAR22" s="35"/>
      <c r="FAS22" s="35"/>
      <c r="FAT22" s="35"/>
      <c r="FAU22" s="35"/>
      <c r="FAV22" s="35"/>
      <c r="FAW22" s="35"/>
      <c r="FAX22" s="35"/>
      <c r="FAY22" s="35"/>
      <c r="FAZ22" s="35"/>
      <c r="FBA22" s="35"/>
      <c r="FBB22" s="35"/>
      <c r="FBC22" s="35"/>
      <c r="FBD22" s="35"/>
      <c r="FBE22" s="35"/>
      <c r="FBF22" s="35"/>
      <c r="FBG22" s="35"/>
      <c r="FBH22" s="35"/>
      <c r="FBI22" s="35"/>
      <c r="FBJ22" s="35"/>
      <c r="FBK22" s="35"/>
      <c r="FBL22" s="35"/>
      <c r="FBM22" s="35"/>
      <c r="FBN22" s="35"/>
      <c r="FBO22" s="35"/>
      <c r="FBP22" s="35"/>
      <c r="FBQ22" s="35"/>
      <c r="FBR22" s="35"/>
      <c r="FBS22" s="35"/>
      <c r="FBT22" s="35"/>
      <c r="FBU22" s="35"/>
      <c r="FBV22" s="35"/>
      <c r="FBW22" s="35"/>
      <c r="FBX22" s="35"/>
      <c r="FBY22" s="35"/>
      <c r="FBZ22" s="35"/>
      <c r="FCA22" s="35"/>
      <c r="FCB22" s="35"/>
      <c r="FCC22" s="35"/>
      <c r="FCD22" s="35"/>
      <c r="FCE22" s="35"/>
      <c r="FCF22" s="35"/>
      <c r="FCG22" s="35"/>
      <c r="FCH22" s="35"/>
      <c r="FCI22" s="35"/>
      <c r="FCJ22" s="35"/>
      <c r="FCK22" s="35"/>
      <c r="FCL22" s="35"/>
      <c r="FCM22" s="35"/>
      <c r="FCN22" s="35"/>
      <c r="FCO22" s="35"/>
      <c r="FCP22" s="35"/>
      <c r="FCQ22" s="35"/>
      <c r="FCR22" s="35"/>
      <c r="FCS22" s="35"/>
      <c r="FCT22" s="35"/>
      <c r="FCU22" s="35"/>
      <c r="FCV22" s="35"/>
      <c r="FCW22" s="35"/>
      <c r="FCX22" s="35"/>
      <c r="FCY22" s="35"/>
      <c r="FCZ22" s="35"/>
      <c r="FDA22" s="35"/>
      <c r="FDB22" s="35"/>
      <c r="FDC22" s="35"/>
      <c r="FDD22" s="35"/>
      <c r="FDE22" s="35"/>
      <c r="FDF22" s="35"/>
      <c r="FDG22" s="35"/>
      <c r="FDH22" s="35"/>
      <c r="FDI22" s="35"/>
      <c r="FDJ22" s="35"/>
      <c r="FDK22" s="35"/>
      <c r="FDL22" s="35"/>
      <c r="FDM22" s="35"/>
      <c r="FDN22" s="35"/>
      <c r="FDO22" s="35"/>
      <c r="FDP22" s="35"/>
      <c r="FDQ22" s="35"/>
      <c r="FDR22" s="35"/>
      <c r="FDS22" s="35"/>
      <c r="FDT22" s="35"/>
      <c r="FDU22" s="35"/>
      <c r="FDV22" s="35"/>
      <c r="FDW22" s="35"/>
      <c r="FDX22" s="35"/>
      <c r="FDY22" s="35"/>
      <c r="FDZ22" s="35"/>
      <c r="FEA22" s="35"/>
      <c r="FEB22" s="35"/>
      <c r="FEC22" s="35"/>
      <c r="FED22" s="35"/>
      <c r="FEE22" s="35"/>
      <c r="FEF22" s="35"/>
      <c r="FEG22" s="35"/>
      <c r="FEH22" s="35"/>
      <c r="FEI22" s="35"/>
      <c r="FEJ22" s="35"/>
      <c r="FEK22" s="35"/>
      <c r="FEL22" s="35"/>
      <c r="FEM22" s="35"/>
      <c r="FEN22" s="35"/>
      <c r="FEO22" s="35"/>
      <c r="FEP22" s="35"/>
      <c r="FEQ22" s="35"/>
      <c r="FER22" s="35"/>
      <c r="FES22" s="35"/>
      <c r="FET22" s="35"/>
      <c r="FEU22" s="35"/>
      <c r="FEV22" s="35"/>
      <c r="FEW22" s="35"/>
      <c r="FEX22" s="35"/>
      <c r="FEY22" s="35"/>
      <c r="FEZ22" s="35"/>
      <c r="FFA22" s="35"/>
      <c r="FFB22" s="35"/>
      <c r="FFC22" s="35"/>
      <c r="FFD22" s="35"/>
      <c r="FFE22" s="35"/>
      <c r="FFF22" s="35"/>
      <c r="FFG22" s="35"/>
      <c r="FFH22" s="35"/>
      <c r="FFI22" s="35"/>
      <c r="FFJ22" s="35"/>
      <c r="FFK22" s="35"/>
      <c r="FFL22" s="35"/>
      <c r="FFM22" s="35"/>
      <c r="FFN22" s="35"/>
      <c r="FFO22" s="35"/>
      <c r="FFP22" s="35"/>
      <c r="FFQ22" s="35"/>
      <c r="FFR22" s="35"/>
      <c r="FFS22" s="35"/>
      <c r="FFT22" s="35"/>
      <c r="FFU22" s="35"/>
      <c r="FFV22" s="35"/>
      <c r="FFW22" s="35"/>
      <c r="FFX22" s="35"/>
      <c r="FFY22" s="35"/>
      <c r="FFZ22" s="35"/>
      <c r="FGA22" s="35"/>
      <c r="FGB22" s="35"/>
      <c r="FGC22" s="35"/>
      <c r="FGD22" s="35"/>
      <c r="FGE22" s="35"/>
      <c r="FGF22" s="35"/>
      <c r="FGG22" s="35"/>
      <c r="FGH22" s="35"/>
      <c r="FGI22" s="35"/>
      <c r="FGJ22" s="35"/>
      <c r="FGK22" s="35"/>
      <c r="FGL22" s="35"/>
      <c r="FGM22" s="35"/>
      <c r="FGN22" s="35"/>
      <c r="FGO22" s="35"/>
      <c r="FGP22" s="35"/>
      <c r="FGQ22" s="35"/>
      <c r="FGR22" s="35"/>
      <c r="FGS22" s="35"/>
      <c r="FGT22" s="35"/>
      <c r="FGU22" s="35"/>
      <c r="FGV22" s="35"/>
      <c r="FGW22" s="35"/>
      <c r="FGX22" s="35"/>
      <c r="FGY22" s="35"/>
      <c r="FGZ22" s="35"/>
      <c r="FHA22" s="35"/>
      <c r="FHB22" s="35"/>
      <c r="FHC22" s="35"/>
      <c r="FHD22" s="35"/>
      <c r="FHE22" s="35"/>
      <c r="FHF22" s="35"/>
      <c r="FHG22" s="35"/>
      <c r="FHH22" s="35"/>
      <c r="FHI22" s="35"/>
      <c r="FHJ22" s="35"/>
      <c r="FHK22" s="35"/>
      <c r="FHL22" s="35"/>
      <c r="FHM22" s="35"/>
      <c r="FHN22" s="35"/>
      <c r="FHO22" s="35"/>
      <c r="FHP22" s="35"/>
      <c r="FHQ22" s="35"/>
      <c r="FHR22" s="35"/>
      <c r="FHS22" s="35"/>
      <c r="FHT22" s="35"/>
      <c r="FHU22" s="35"/>
      <c r="FHV22" s="35"/>
      <c r="FHW22" s="35"/>
      <c r="FHX22" s="35"/>
      <c r="FHY22" s="35"/>
      <c r="FHZ22" s="35"/>
      <c r="FIA22" s="35"/>
      <c r="FIB22" s="35"/>
      <c r="FIC22" s="35"/>
      <c r="FID22" s="35"/>
      <c r="FIE22" s="35"/>
      <c r="FIF22" s="35"/>
      <c r="FIG22" s="35"/>
      <c r="FIH22" s="35"/>
      <c r="FII22" s="35"/>
      <c r="FIJ22" s="35"/>
      <c r="FIK22" s="35"/>
      <c r="FIL22" s="35"/>
      <c r="FIM22" s="35"/>
      <c r="FIN22" s="35"/>
      <c r="FIO22" s="35"/>
      <c r="FIP22" s="35"/>
      <c r="FIQ22" s="35"/>
      <c r="FIR22" s="35"/>
      <c r="FIS22" s="35"/>
      <c r="FIT22" s="35"/>
      <c r="FIU22" s="35"/>
      <c r="FIV22" s="35"/>
      <c r="FIW22" s="35"/>
      <c r="FIX22" s="35"/>
      <c r="FIY22" s="35"/>
      <c r="FIZ22" s="35"/>
      <c r="FJA22" s="35"/>
      <c r="FJB22" s="35"/>
      <c r="FJC22" s="35"/>
      <c r="FJD22" s="35"/>
      <c r="FJE22" s="35"/>
      <c r="FJF22" s="35"/>
      <c r="FJG22" s="35"/>
      <c r="FJH22" s="35"/>
      <c r="FJI22" s="35"/>
      <c r="FJJ22" s="35"/>
      <c r="FJK22" s="35"/>
      <c r="FJL22" s="35"/>
      <c r="FJM22" s="35"/>
      <c r="FJN22" s="35"/>
      <c r="FJO22" s="35"/>
      <c r="FJP22" s="35"/>
      <c r="FJQ22" s="35"/>
      <c r="FJR22" s="35"/>
      <c r="FJS22" s="35"/>
      <c r="FJT22" s="35"/>
      <c r="FJU22" s="35"/>
      <c r="FJV22" s="35"/>
      <c r="FJW22" s="35"/>
      <c r="FJX22" s="35"/>
      <c r="FJY22" s="35"/>
      <c r="FJZ22" s="35"/>
      <c r="FKA22" s="35"/>
      <c r="FKB22" s="35"/>
      <c r="FKC22" s="35"/>
      <c r="FKD22" s="35"/>
      <c r="FKE22" s="35"/>
      <c r="FKF22" s="35"/>
      <c r="FKG22" s="35"/>
      <c r="FKH22" s="35"/>
      <c r="FKI22" s="35"/>
      <c r="FKJ22" s="35"/>
      <c r="FKK22" s="35"/>
      <c r="FKL22" s="35"/>
      <c r="FKM22" s="35"/>
      <c r="FKN22" s="35"/>
      <c r="FKO22" s="35"/>
      <c r="FKP22" s="35"/>
      <c r="FKQ22" s="35"/>
      <c r="FKR22" s="35"/>
      <c r="FKS22" s="35"/>
      <c r="FKT22" s="35"/>
      <c r="FKU22" s="35"/>
      <c r="FKV22" s="35"/>
      <c r="FKW22" s="35"/>
      <c r="FKX22" s="35"/>
      <c r="FKY22" s="35"/>
      <c r="FKZ22" s="35"/>
      <c r="FLA22" s="35"/>
      <c r="FLB22" s="35"/>
      <c r="FLC22" s="35"/>
      <c r="FLD22" s="35"/>
      <c r="FLE22" s="35"/>
      <c r="FLF22" s="35"/>
      <c r="FLG22" s="35"/>
      <c r="FLH22" s="35"/>
      <c r="FLI22" s="35"/>
      <c r="FLJ22" s="35"/>
      <c r="FLK22" s="35"/>
      <c r="FLL22" s="35"/>
      <c r="FLM22" s="35"/>
      <c r="FLN22" s="35"/>
      <c r="FLO22" s="35"/>
      <c r="FLP22" s="35"/>
      <c r="FLQ22" s="35"/>
      <c r="FLR22" s="35"/>
      <c r="FLS22" s="35"/>
      <c r="FLT22" s="35"/>
      <c r="FLU22" s="35"/>
      <c r="FLV22" s="35"/>
      <c r="FLW22" s="35"/>
      <c r="FLX22" s="35"/>
      <c r="FLY22" s="35"/>
      <c r="FLZ22" s="35"/>
      <c r="FMA22" s="35"/>
      <c r="FMB22" s="35"/>
      <c r="FMC22" s="35"/>
      <c r="FMD22" s="35"/>
      <c r="FME22" s="35"/>
      <c r="FMF22" s="35"/>
      <c r="FMG22" s="35"/>
      <c r="FMH22" s="35"/>
      <c r="FMI22" s="35"/>
      <c r="FMJ22" s="35"/>
      <c r="FMK22" s="35"/>
      <c r="FML22" s="35"/>
      <c r="FMM22" s="35"/>
      <c r="FMN22" s="35"/>
      <c r="FMO22" s="35"/>
      <c r="FMP22" s="35"/>
      <c r="FMQ22" s="35"/>
      <c r="FMR22" s="35"/>
      <c r="FMS22" s="35"/>
      <c r="FMT22" s="35"/>
      <c r="FMU22" s="35"/>
      <c r="FMV22" s="35"/>
      <c r="FMW22" s="35"/>
      <c r="FMX22" s="35"/>
      <c r="FMY22" s="35"/>
      <c r="FMZ22" s="35"/>
      <c r="FNA22" s="35"/>
      <c r="FNB22" s="35"/>
      <c r="FNC22" s="35"/>
      <c r="FND22" s="35"/>
      <c r="FNE22" s="35"/>
      <c r="FNF22" s="35"/>
      <c r="FNG22" s="35"/>
      <c r="FNH22" s="35"/>
      <c r="FNI22" s="35"/>
      <c r="FNJ22" s="35"/>
      <c r="FNK22" s="35"/>
      <c r="FNL22" s="35"/>
      <c r="FNM22" s="35"/>
      <c r="FNN22" s="35"/>
      <c r="FNO22" s="35"/>
      <c r="FNP22" s="35"/>
      <c r="FNQ22" s="35"/>
      <c r="FNR22" s="35"/>
      <c r="FNS22" s="35"/>
      <c r="FNT22" s="35"/>
      <c r="FNU22" s="35"/>
      <c r="FNV22" s="35"/>
      <c r="FNW22" s="35"/>
      <c r="FNX22" s="35"/>
      <c r="FNY22" s="35"/>
      <c r="FNZ22" s="35"/>
      <c r="FOA22" s="35"/>
      <c r="FOB22" s="35"/>
      <c r="FOC22" s="35"/>
      <c r="FOD22" s="35"/>
      <c r="FOE22" s="35"/>
      <c r="FOF22" s="35"/>
      <c r="FOG22" s="35"/>
      <c r="FOH22" s="35"/>
      <c r="FOI22" s="35"/>
      <c r="FOJ22" s="35"/>
      <c r="FOK22" s="35"/>
      <c r="FOL22" s="35"/>
      <c r="FOM22" s="35"/>
      <c r="FON22" s="35"/>
      <c r="FOO22" s="35"/>
      <c r="FOP22" s="35"/>
      <c r="FOQ22" s="35"/>
      <c r="FOR22" s="35"/>
      <c r="FOS22" s="35"/>
      <c r="FOT22" s="35"/>
      <c r="FOU22" s="35"/>
      <c r="FOV22" s="35"/>
      <c r="FOW22" s="35"/>
      <c r="FOX22" s="35"/>
      <c r="FOY22" s="35"/>
      <c r="FOZ22" s="35"/>
      <c r="FPA22" s="35"/>
      <c r="FPB22" s="35"/>
      <c r="FPC22" s="35"/>
      <c r="FPD22" s="35"/>
      <c r="FPE22" s="35"/>
      <c r="FPF22" s="35"/>
      <c r="FPG22" s="35"/>
      <c r="FPH22" s="35"/>
      <c r="FPI22" s="35"/>
      <c r="FPJ22" s="35"/>
      <c r="FPK22" s="35"/>
      <c r="FPL22" s="35"/>
      <c r="FPM22" s="35"/>
      <c r="FPN22" s="35"/>
      <c r="FPO22" s="35"/>
      <c r="FPP22" s="35"/>
      <c r="FPQ22" s="35"/>
      <c r="FPR22" s="35"/>
      <c r="FPS22" s="35"/>
      <c r="FPT22" s="35"/>
      <c r="FPU22" s="35"/>
      <c r="FPV22" s="35"/>
      <c r="FPW22" s="35"/>
      <c r="FPX22" s="35"/>
      <c r="FPY22" s="35"/>
      <c r="FPZ22" s="35"/>
      <c r="FQA22" s="35"/>
      <c r="FQB22" s="35"/>
      <c r="FQC22" s="35"/>
      <c r="FQD22" s="35"/>
      <c r="FQE22" s="35"/>
      <c r="FQF22" s="35"/>
      <c r="FQG22" s="35"/>
      <c r="FQH22" s="35"/>
      <c r="FQI22" s="35"/>
      <c r="FQJ22" s="35"/>
      <c r="FQK22" s="35"/>
      <c r="FQL22" s="35"/>
      <c r="FQM22" s="35"/>
      <c r="FQN22" s="35"/>
      <c r="FQO22" s="35"/>
      <c r="FQP22" s="35"/>
      <c r="FQQ22" s="35"/>
      <c r="FQR22" s="35"/>
      <c r="FQS22" s="35"/>
      <c r="FQT22" s="35"/>
      <c r="FQU22" s="35"/>
      <c r="FQV22" s="35"/>
      <c r="FQW22" s="35"/>
      <c r="FQX22" s="35"/>
      <c r="FQY22" s="35"/>
      <c r="FQZ22" s="35"/>
      <c r="FRA22" s="35"/>
      <c r="FRB22" s="35"/>
      <c r="FRC22" s="35"/>
      <c r="FRD22" s="35"/>
      <c r="FRE22" s="35"/>
      <c r="FRF22" s="35"/>
      <c r="FRG22" s="35"/>
      <c r="FRH22" s="35"/>
      <c r="FRI22" s="35"/>
      <c r="FRJ22" s="35"/>
      <c r="FRK22" s="35"/>
      <c r="FRL22" s="35"/>
      <c r="FRM22" s="35"/>
      <c r="FRN22" s="35"/>
      <c r="FRO22" s="35"/>
      <c r="FRP22" s="35"/>
      <c r="FRQ22" s="35"/>
      <c r="FRR22" s="35"/>
      <c r="FRS22" s="35"/>
      <c r="FRT22" s="35"/>
      <c r="FRU22" s="35"/>
      <c r="FRV22" s="35"/>
      <c r="FRW22" s="35"/>
      <c r="FRX22" s="35"/>
      <c r="FRY22" s="35"/>
      <c r="FRZ22" s="35"/>
      <c r="FSA22" s="35"/>
      <c r="FSB22" s="35"/>
      <c r="FSC22" s="35"/>
      <c r="FSD22" s="35"/>
      <c r="FSE22" s="35"/>
      <c r="FSF22" s="35"/>
      <c r="FSG22" s="35"/>
      <c r="FSH22" s="35"/>
      <c r="FSI22" s="35"/>
      <c r="FSJ22" s="35"/>
      <c r="FSK22" s="35"/>
      <c r="FSL22" s="35"/>
      <c r="FSM22" s="35"/>
      <c r="FSN22" s="35"/>
      <c r="FSO22" s="35"/>
      <c r="FSP22" s="35"/>
      <c r="FSQ22" s="35"/>
      <c r="FSR22" s="35"/>
      <c r="FSS22" s="35"/>
      <c r="FST22" s="35"/>
      <c r="FSU22" s="35"/>
      <c r="FSV22" s="35"/>
      <c r="FSW22" s="35"/>
      <c r="FSX22" s="35"/>
      <c r="FSY22" s="35"/>
      <c r="FSZ22" s="35"/>
      <c r="FTA22" s="35"/>
      <c r="FTB22" s="35"/>
      <c r="FTC22" s="35"/>
      <c r="FTD22" s="35"/>
      <c r="FTE22" s="35"/>
      <c r="FTF22" s="35"/>
      <c r="FTG22" s="35"/>
      <c r="FTH22" s="35"/>
      <c r="FTI22" s="35"/>
      <c r="FTJ22" s="35"/>
      <c r="FTK22" s="35"/>
      <c r="FTL22" s="35"/>
      <c r="FTM22" s="35"/>
      <c r="FTN22" s="35"/>
      <c r="FTO22" s="35"/>
      <c r="FTP22" s="35"/>
      <c r="FTQ22" s="35"/>
      <c r="FTR22" s="35"/>
      <c r="FTS22" s="35"/>
      <c r="FTT22" s="35"/>
      <c r="FTU22" s="35"/>
      <c r="FTV22" s="35"/>
      <c r="FTW22" s="35"/>
      <c r="FTX22" s="35"/>
      <c r="FTY22" s="35"/>
      <c r="FTZ22" s="35"/>
      <c r="FUA22" s="35"/>
      <c r="FUB22" s="35"/>
      <c r="FUC22" s="35"/>
      <c r="FUD22" s="35"/>
      <c r="FUE22" s="35"/>
      <c r="FUF22" s="35"/>
      <c r="FUG22" s="35"/>
      <c r="FUH22" s="35"/>
      <c r="FUI22" s="35"/>
      <c r="FUJ22" s="35"/>
      <c r="FUK22" s="35"/>
      <c r="FUL22" s="35"/>
      <c r="FUM22" s="35"/>
      <c r="FUN22" s="35"/>
      <c r="FUO22" s="35"/>
      <c r="FUP22" s="35"/>
      <c r="FUQ22" s="35"/>
      <c r="FUR22" s="35"/>
      <c r="FUS22" s="35"/>
      <c r="FUT22" s="35"/>
      <c r="FUU22" s="35"/>
      <c r="FUV22" s="35"/>
      <c r="FUW22" s="35"/>
      <c r="FUX22" s="35"/>
      <c r="FUY22" s="35"/>
      <c r="FUZ22" s="35"/>
      <c r="FVA22" s="35"/>
      <c r="FVB22" s="35"/>
      <c r="FVC22" s="35"/>
      <c r="FVD22" s="35"/>
      <c r="FVE22" s="35"/>
      <c r="FVF22" s="35"/>
      <c r="FVG22" s="35"/>
      <c r="FVH22" s="35"/>
      <c r="FVI22" s="35"/>
      <c r="FVJ22" s="35"/>
      <c r="FVK22" s="35"/>
      <c r="FVL22" s="35"/>
      <c r="FVM22" s="35"/>
      <c r="FVN22" s="35"/>
      <c r="FVO22" s="35"/>
      <c r="FVP22" s="35"/>
      <c r="FVQ22" s="35"/>
      <c r="FVR22" s="35"/>
      <c r="FVS22" s="35"/>
      <c r="FVT22" s="35"/>
      <c r="FVU22" s="35"/>
      <c r="FVV22" s="35"/>
      <c r="FVW22" s="35"/>
      <c r="FVX22" s="35"/>
      <c r="FVY22" s="35"/>
      <c r="FVZ22" s="35"/>
      <c r="FWA22" s="35"/>
      <c r="FWB22" s="35"/>
      <c r="FWC22" s="35"/>
      <c r="FWD22" s="35"/>
      <c r="FWE22" s="35"/>
      <c r="FWF22" s="35"/>
      <c r="FWG22" s="35"/>
      <c r="FWH22" s="35"/>
      <c r="FWI22" s="35"/>
      <c r="FWJ22" s="35"/>
      <c r="FWK22" s="35"/>
      <c r="FWL22" s="35"/>
      <c r="FWM22" s="35"/>
      <c r="FWN22" s="35"/>
      <c r="FWO22" s="35"/>
      <c r="FWP22" s="35"/>
      <c r="FWQ22" s="35"/>
      <c r="FWR22" s="35"/>
      <c r="FWS22" s="35"/>
      <c r="FWT22" s="35"/>
      <c r="FWU22" s="35"/>
      <c r="FWV22" s="35"/>
      <c r="FWW22" s="35"/>
      <c r="FWX22" s="35"/>
      <c r="FWY22" s="35"/>
      <c r="FWZ22" s="35"/>
      <c r="FXA22" s="35"/>
      <c r="FXB22" s="35"/>
      <c r="FXC22" s="35"/>
      <c r="FXD22" s="35"/>
      <c r="FXE22" s="35"/>
      <c r="FXF22" s="35"/>
      <c r="FXG22" s="35"/>
      <c r="FXH22" s="35"/>
      <c r="FXI22" s="35"/>
      <c r="FXJ22" s="35"/>
      <c r="FXK22" s="35"/>
      <c r="FXL22" s="35"/>
      <c r="FXM22" s="35"/>
      <c r="FXN22" s="35"/>
      <c r="FXO22" s="35"/>
      <c r="FXP22" s="35"/>
      <c r="FXQ22" s="35"/>
      <c r="FXR22" s="35"/>
      <c r="FXS22" s="35"/>
      <c r="FXT22" s="35"/>
      <c r="FXU22" s="35"/>
      <c r="FXV22" s="35"/>
      <c r="FXW22" s="35"/>
      <c r="FXX22" s="35"/>
      <c r="FXY22" s="35"/>
      <c r="FXZ22" s="35"/>
      <c r="FYA22" s="35"/>
      <c r="FYB22" s="35"/>
      <c r="FYC22" s="35"/>
      <c r="FYD22" s="35"/>
      <c r="FYE22" s="35"/>
      <c r="FYF22" s="35"/>
      <c r="FYG22" s="35"/>
      <c r="FYH22" s="35"/>
      <c r="FYI22" s="35"/>
      <c r="FYJ22" s="35"/>
      <c r="FYK22" s="35"/>
      <c r="FYL22" s="35"/>
      <c r="FYM22" s="35"/>
      <c r="FYN22" s="35"/>
      <c r="FYO22" s="35"/>
      <c r="FYP22" s="35"/>
      <c r="FYQ22" s="35"/>
      <c r="FYR22" s="35"/>
      <c r="FYS22" s="35"/>
      <c r="FYT22" s="35"/>
      <c r="FYU22" s="35"/>
      <c r="FYV22" s="35"/>
      <c r="FYW22" s="35"/>
      <c r="FYX22" s="35"/>
      <c r="FYY22" s="35"/>
      <c r="FYZ22" s="35"/>
      <c r="FZA22" s="35"/>
      <c r="FZB22" s="35"/>
      <c r="FZC22" s="35"/>
      <c r="FZD22" s="35"/>
      <c r="FZE22" s="35"/>
      <c r="FZF22" s="35"/>
      <c r="FZG22" s="35"/>
      <c r="FZH22" s="35"/>
      <c r="FZI22" s="35"/>
      <c r="FZJ22" s="35"/>
      <c r="FZK22" s="35"/>
      <c r="FZL22" s="35"/>
      <c r="FZM22" s="35"/>
      <c r="FZN22" s="35"/>
      <c r="FZO22" s="35"/>
      <c r="FZP22" s="35"/>
      <c r="FZQ22" s="35"/>
      <c r="FZR22" s="35"/>
      <c r="FZS22" s="35"/>
      <c r="FZT22" s="35"/>
      <c r="FZU22" s="35"/>
      <c r="FZV22" s="35"/>
      <c r="FZW22" s="35"/>
      <c r="FZX22" s="35"/>
      <c r="FZY22" s="35"/>
      <c r="FZZ22" s="35"/>
      <c r="GAA22" s="35"/>
      <c r="GAB22" s="35"/>
      <c r="GAC22" s="35"/>
      <c r="GAD22" s="35"/>
      <c r="GAE22" s="35"/>
      <c r="GAF22" s="35"/>
      <c r="GAG22" s="35"/>
      <c r="GAH22" s="35"/>
      <c r="GAI22" s="35"/>
      <c r="GAJ22" s="35"/>
      <c r="GAK22" s="35"/>
      <c r="GAL22" s="35"/>
      <c r="GAM22" s="35"/>
      <c r="GAN22" s="35"/>
      <c r="GAO22" s="35"/>
      <c r="GAP22" s="35"/>
      <c r="GAQ22" s="35"/>
      <c r="GAR22" s="35"/>
      <c r="GAS22" s="35"/>
      <c r="GAT22" s="35"/>
      <c r="GAU22" s="35"/>
      <c r="GAV22" s="35"/>
      <c r="GAW22" s="35"/>
      <c r="GAX22" s="35"/>
      <c r="GAY22" s="35"/>
      <c r="GAZ22" s="35"/>
      <c r="GBA22" s="35"/>
      <c r="GBB22" s="35"/>
      <c r="GBC22" s="35"/>
      <c r="GBD22" s="35"/>
      <c r="GBE22" s="35"/>
      <c r="GBF22" s="35"/>
      <c r="GBG22" s="35"/>
      <c r="GBH22" s="35"/>
      <c r="GBI22" s="35"/>
      <c r="GBJ22" s="35"/>
      <c r="GBK22" s="35"/>
      <c r="GBL22" s="35"/>
      <c r="GBM22" s="35"/>
      <c r="GBN22" s="35"/>
      <c r="GBO22" s="35"/>
      <c r="GBP22" s="35"/>
      <c r="GBQ22" s="35"/>
      <c r="GBR22" s="35"/>
      <c r="GBS22" s="35"/>
      <c r="GBT22" s="35"/>
      <c r="GBU22" s="35"/>
      <c r="GBV22" s="35"/>
      <c r="GBW22" s="35"/>
      <c r="GBX22" s="35"/>
      <c r="GBY22" s="35"/>
      <c r="GBZ22" s="35"/>
      <c r="GCA22" s="35"/>
      <c r="GCB22" s="35"/>
      <c r="GCC22" s="35"/>
      <c r="GCD22" s="35"/>
      <c r="GCE22" s="35"/>
      <c r="GCF22" s="35"/>
      <c r="GCG22" s="35"/>
      <c r="GCH22" s="35"/>
      <c r="GCI22" s="35"/>
      <c r="GCJ22" s="35"/>
      <c r="GCK22" s="35"/>
      <c r="GCL22" s="35"/>
      <c r="GCM22" s="35"/>
      <c r="GCN22" s="35"/>
      <c r="GCO22" s="35"/>
      <c r="GCP22" s="35"/>
      <c r="GCQ22" s="35"/>
      <c r="GCR22" s="35"/>
      <c r="GCS22" s="35"/>
      <c r="GCT22" s="35"/>
      <c r="GCU22" s="35"/>
      <c r="GCV22" s="35"/>
      <c r="GCW22" s="35"/>
      <c r="GCX22" s="35"/>
      <c r="GCY22" s="35"/>
      <c r="GCZ22" s="35"/>
      <c r="GDA22" s="35"/>
      <c r="GDB22" s="35"/>
      <c r="GDC22" s="35"/>
      <c r="GDD22" s="35"/>
      <c r="GDE22" s="35"/>
      <c r="GDF22" s="35"/>
      <c r="GDG22" s="35"/>
      <c r="GDH22" s="35"/>
      <c r="GDI22" s="35"/>
      <c r="GDJ22" s="35"/>
      <c r="GDK22" s="35"/>
      <c r="GDL22" s="35"/>
      <c r="GDM22" s="35"/>
      <c r="GDN22" s="35"/>
      <c r="GDO22" s="35"/>
      <c r="GDP22" s="35"/>
      <c r="GDQ22" s="35"/>
      <c r="GDR22" s="35"/>
      <c r="GDS22" s="35"/>
      <c r="GDT22" s="35"/>
      <c r="GDU22" s="35"/>
      <c r="GDV22" s="35"/>
      <c r="GDW22" s="35"/>
      <c r="GDX22" s="35"/>
      <c r="GDY22" s="35"/>
      <c r="GDZ22" s="35"/>
      <c r="GEA22" s="35"/>
      <c r="GEB22" s="35"/>
      <c r="GEC22" s="35"/>
      <c r="GED22" s="35"/>
      <c r="GEE22" s="35"/>
      <c r="GEF22" s="35"/>
      <c r="GEG22" s="35"/>
      <c r="GEH22" s="35"/>
      <c r="GEI22" s="35"/>
      <c r="GEJ22" s="35"/>
      <c r="GEK22" s="35"/>
      <c r="GEL22" s="35"/>
      <c r="GEM22" s="35"/>
      <c r="GEN22" s="35"/>
      <c r="GEO22" s="35"/>
      <c r="GEP22" s="35"/>
      <c r="GEQ22" s="35"/>
      <c r="GER22" s="35"/>
      <c r="GES22" s="35"/>
      <c r="GET22" s="35"/>
      <c r="GEU22" s="35"/>
      <c r="GEV22" s="35"/>
      <c r="GEW22" s="35"/>
      <c r="GEX22" s="35"/>
      <c r="GEY22" s="35"/>
      <c r="GEZ22" s="35"/>
      <c r="GFA22" s="35"/>
      <c r="GFB22" s="35"/>
      <c r="GFC22" s="35"/>
      <c r="GFD22" s="35"/>
      <c r="GFE22" s="35"/>
      <c r="GFF22" s="35"/>
      <c r="GFG22" s="35"/>
      <c r="GFH22" s="35"/>
      <c r="GFI22" s="35"/>
      <c r="GFJ22" s="35"/>
      <c r="GFK22" s="35"/>
      <c r="GFL22" s="35"/>
      <c r="GFM22" s="35"/>
      <c r="GFN22" s="35"/>
      <c r="GFO22" s="35"/>
      <c r="GFP22" s="35"/>
      <c r="GFQ22" s="35"/>
      <c r="GFR22" s="35"/>
      <c r="GFS22" s="35"/>
      <c r="GFT22" s="35"/>
      <c r="GFU22" s="35"/>
      <c r="GFV22" s="35"/>
      <c r="GFW22" s="35"/>
      <c r="GFX22" s="35"/>
      <c r="GFY22" s="35"/>
      <c r="GFZ22" s="35"/>
      <c r="GGA22" s="35"/>
      <c r="GGB22" s="35"/>
      <c r="GGC22" s="35"/>
      <c r="GGD22" s="35"/>
      <c r="GGE22" s="35"/>
      <c r="GGF22" s="35"/>
      <c r="GGG22" s="35"/>
      <c r="GGH22" s="35"/>
      <c r="GGI22" s="35"/>
      <c r="GGJ22" s="35"/>
      <c r="GGK22" s="35"/>
      <c r="GGL22" s="35"/>
      <c r="GGM22" s="35"/>
      <c r="GGN22" s="35"/>
      <c r="GGO22" s="35"/>
      <c r="GGP22" s="35"/>
      <c r="GGQ22" s="35"/>
      <c r="GGR22" s="35"/>
      <c r="GGS22" s="35"/>
      <c r="GGT22" s="35"/>
      <c r="GGU22" s="35"/>
      <c r="GGV22" s="35"/>
      <c r="GGW22" s="35"/>
      <c r="GGX22" s="35"/>
      <c r="GGY22" s="35"/>
      <c r="GGZ22" s="35"/>
      <c r="GHA22" s="35"/>
      <c r="GHB22" s="35"/>
      <c r="GHC22" s="35"/>
      <c r="GHD22" s="35"/>
      <c r="GHE22" s="35"/>
      <c r="GHF22" s="35"/>
      <c r="GHG22" s="35"/>
      <c r="GHH22" s="35"/>
      <c r="GHI22" s="35"/>
      <c r="GHJ22" s="35"/>
      <c r="GHK22" s="35"/>
      <c r="GHL22" s="35"/>
      <c r="GHM22" s="35"/>
      <c r="GHN22" s="35"/>
      <c r="GHO22" s="35"/>
      <c r="GHP22" s="35"/>
      <c r="GHQ22" s="35"/>
      <c r="GHR22" s="35"/>
      <c r="GHS22" s="35"/>
      <c r="GHT22" s="35"/>
      <c r="GHU22" s="35"/>
      <c r="GHV22" s="35"/>
      <c r="GHW22" s="35"/>
      <c r="GHX22" s="35"/>
      <c r="GHY22" s="35"/>
      <c r="GHZ22" s="35"/>
      <c r="GIA22" s="35"/>
      <c r="GIB22" s="35"/>
      <c r="GIC22" s="35"/>
      <c r="GID22" s="35"/>
      <c r="GIE22" s="35"/>
      <c r="GIF22" s="35"/>
      <c r="GIG22" s="35"/>
      <c r="GIH22" s="35"/>
      <c r="GII22" s="35"/>
      <c r="GIJ22" s="35"/>
      <c r="GIK22" s="35"/>
      <c r="GIL22" s="35"/>
      <c r="GIM22" s="35"/>
      <c r="GIN22" s="35"/>
      <c r="GIO22" s="35"/>
      <c r="GIP22" s="35"/>
      <c r="GIQ22" s="35"/>
      <c r="GIR22" s="35"/>
      <c r="GIS22" s="35"/>
      <c r="GIT22" s="35"/>
      <c r="GIU22" s="35"/>
      <c r="GIV22" s="35"/>
      <c r="GIW22" s="35"/>
      <c r="GIX22" s="35"/>
      <c r="GIY22" s="35"/>
      <c r="GIZ22" s="35"/>
      <c r="GJA22" s="35"/>
      <c r="GJB22" s="35"/>
      <c r="GJC22" s="35"/>
      <c r="GJD22" s="35"/>
      <c r="GJE22" s="35"/>
      <c r="GJF22" s="35"/>
      <c r="GJG22" s="35"/>
      <c r="GJH22" s="35"/>
      <c r="GJI22" s="35"/>
      <c r="GJJ22" s="35"/>
      <c r="GJK22" s="35"/>
      <c r="GJL22" s="35"/>
      <c r="GJM22" s="35"/>
      <c r="GJN22" s="35"/>
      <c r="GJO22" s="35"/>
      <c r="GJP22" s="35"/>
      <c r="GJQ22" s="35"/>
      <c r="GJR22" s="35"/>
      <c r="GJS22" s="35"/>
      <c r="GJT22" s="35"/>
      <c r="GJU22" s="35"/>
      <c r="GJV22" s="35"/>
      <c r="GJW22" s="35"/>
      <c r="GJX22" s="35"/>
      <c r="GJY22" s="35"/>
      <c r="GJZ22" s="35"/>
      <c r="GKA22" s="35"/>
      <c r="GKB22" s="35"/>
      <c r="GKC22" s="35"/>
      <c r="GKD22" s="35"/>
      <c r="GKE22" s="35"/>
      <c r="GKF22" s="35"/>
      <c r="GKG22" s="35"/>
      <c r="GKH22" s="35"/>
      <c r="GKI22" s="35"/>
      <c r="GKJ22" s="35"/>
      <c r="GKK22" s="35"/>
      <c r="GKL22" s="35"/>
      <c r="GKM22" s="35"/>
      <c r="GKN22" s="35"/>
      <c r="GKO22" s="35"/>
      <c r="GKP22" s="35"/>
      <c r="GKQ22" s="35"/>
      <c r="GKR22" s="35"/>
      <c r="GKS22" s="35"/>
      <c r="GKT22" s="35"/>
      <c r="GKU22" s="35"/>
      <c r="GKV22" s="35"/>
      <c r="GKW22" s="35"/>
      <c r="GKX22" s="35"/>
      <c r="GKY22" s="35"/>
      <c r="GKZ22" s="35"/>
      <c r="GLA22" s="35"/>
      <c r="GLB22" s="35"/>
      <c r="GLC22" s="35"/>
      <c r="GLD22" s="35"/>
      <c r="GLE22" s="35"/>
      <c r="GLF22" s="35"/>
      <c r="GLG22" s="35"/>
      <c r="GLH22" s="35"/>
      <c r="GLI22" s="35"/>
      <c r="GLJ22" s="35"/>
      <c r="GLK22" s="35"/>
      <c r="GLL22" s="35"/>
      <c r="GLM22" s="35"/>
      <c r="GLN22" s="35"/>
      <c r="GLO22" s="35"/>
      <c r="GLP22" s="35"/>
      <c r="GLQ22" s="35"/>
      <c r="GLR22" s="35"/>
      <c r="GLS22" s="35"/>
      <c r="GLT22" s="35"/>
      <c r="GLU22" s="35"/>
      <c r="GLV22" s="35"/>
      <c r="GLW22" s="35"/>
      <c r="GLX22" s="35"/>
      <c r="GLY22" s="35"/>
      <c r="GLZ22" s="35"/>
      <c r="GMA22" s="35"/>
      <c r="GMB22" s="35"/>
      <c r="GMC22" s="35"/>
      <c r="GMD22" s="35"/>
      <c r="GME22" s="35"/>
      <c r="GMF22" s="35"/>
      <c r="GMG22" s="35"/>
      <c r="GMH22" s="35"/>
      <c r="GMI22" s="35"/>
      <c r="GMJ22" s="35"/>
      <c r="GMK22" s="35"/>
      <c r="GML22" s="35"/>
      <c r="GMM22" s="35"/>
      <c r="GMN22" s="35"/>
      <c r="GMO22" s="35"/>
      <c r="GMP22" s="35"/>
      <c r="GMQ22" s="35"/>
      <c r="GMR22" s="35"/>
      <c r="GMS22" s="35"/>
      <c r="GMT22" s="35"/>
      <c r="GMU22" s="35"/>
      <c r="GMV22" s="35"/>
      <c r="GMW22" s="35"/>
      <c r="GMX22" s="35"/>
      <c r="GMY22" s="35"/>
      <c r="GMZ22" s="35"/>
      <c r="GNA22" s="35"/>
      <c r="GNB22" s="35"/>
      <c r="GNC22" s="35"/>
      <c r="GND22" s="35"/>
      <c r="GNE22" s="35"/>
      <c r="GNF22" s="35"/>
      <c r="GNG22" s="35"/>
      <c r="GNH22" s="35"/>
      <c r="GNI22" s="35"/>
      <c r="GNJ22" s="35"/>
      <c r="GNK22" s="35"/>
      <c r="GNL22" s="35"/>
      <c r="GNM22" s="35"/>
      <c r="GNN22" s="35"/>
      <c r="GNO22" s="35"/>
      <c r="GNP22" s="35"/>
      <c r="GNQ22" s="35"/>
      <c r="GNR22" s="35"/>
      <c r="GNS22" s="35"/>
      <c r="GNT22" s="35"/>
      <c r="GNU22" s="35"/>
      <c r="GNV22" s="35"/>
      <c r="GNW22" s="35"/>
      <c r="GNX22" s="35"/>
      <c r="GNY22" s="35"/>
      <c r="GNZ22" s="35"/>
      <c r="GOA22" s="35"/>
      <c r="GOB22" s="35"/>
      <c r="GOC22" s="35"/>
      <c r="GOD22" s="35"/>
      <c r="GOE22" s="35"/>
      <c r="GOF22" s="35"/>
      <c r="GOG22" s="35"/>
      <c r="GOH22" s="35"/>
      <c r="GOI22" s="35"/>
      <c r="GOJ22" s="35"/>
      <c r="GOK22" s="35"/>
      <c r="GOL22" s="35"/>
      <c r="GOM22" s="35"/>
      <c r="GON22" s="35"/>
      <c r="GOO22" s="35"/>
      <c r="GOP22" s="35"/>
      <c r="GOQ22" s="35"/>
      <c r="GOR22" s="35"/>
      <c r="GOS22" s="35"/>
      <c r="GOT22" s="35"/>
      <c r="GOU22" s="35"/>
      <c r="GOV22" s="35"/>
      <c r="GOW22" s="35"/>
      <c r="GOX22" s="35"/>
      <c r="GOY22" s="35"/>
      <c r="GOZ22" s="35"/>
      <c r="GPA22" s="35"/>
      <c r="GPB22" s="35"/>
      <c r="GPC22" s="35"/>
      <c r="GPD22" s="35"/>
      <c r="GPE22" s="35"/>
      <c r="GPF22" s="35"/>
      <c r="GPG22" s="35"/>
      <c r="GPH22" s="35"/>
      <c r="GPI22" s="35"/>
      <c r="GPJ22" s="35"/>
      <c r="GPK22" s="35"/>
      <c r="GPL22" s="35"/>
      <c r="GPM22" s="35"/>
      <c r="GPN22" s="35"/>
      <c r="GPO22" s="35"/>
      <c r="GPP22" s="35"/>
      <c r="GPQ22" s="35"/>
      <c r="GPR22" s="35"/>
      <c r="GPS22" s="35"/>
      <c r="GPT22" s="35"/>
      <c r="GPU22" s="35"/>
      <c r="GPV22" s="35"/>
      <c r="GPW22" s="35"/>
      <c r="GPX22" s="35"/>
      <c r="GPY22" s="35"/>
      <c r="GPZ22" s="35"/>
      <c r="GQA22" s="35"/>
      <c r="GQB22" s="35"/>
      <c r="GQC22" s="35"/>
      <c r="GQD22" s="35"/>
      <c r="GQE22" s="35"/>
      <c r="GQF22" s="35"/>
      <c r="GQG22" s="35"/>
      <c r="GQH22" s="35"/>
      <c r="GQI22" s="35"/>
      <c r="GQJ22" s="35"/>
      <c r="GQK22" s="35"/>
      <c r="GQL22" s="35"/>
      <c r="GQM22" s="35"/>
      <c r="GQN22" s="35"/>
      <c r="GQO22" s="35"/>
      <c r="GQP22" s="35"/>
      <c r="GQQ22" s="35"/>
      <c r="GQR22" s="35"/>
      <c r="GQS22" s="35"/>
      <c r="GQT22" s="35"/>
      <c r="GQU22" s="35"/>
      <c r="GQV22" s="35"/>
      <c r="GQW22" s="35"/>
      <c r="GQX22" s="35"/>
      <c r="GQY22" s="35"/>
      <c r="GQZ22" s="35"/>
      <c r="GRA22" s="35"/>
      <c r="GRB22" s="35"/>
      <c r="GRC22" s="35"/>
      <c r="GRD22" s="35"/>
      <c r="GRE22" s="35"/>
      <c r="GRF22" s="35"/>
      <c r="GRG22" s="35"/>
      <c r="GRH22" s="35"/>
      <c r="GRI22" s="35"/>
      <c r="GRJ22" s="35"/>
      <c r="GRK22" s="35"/>
      <c r="GRL22" s="35"/>
      <c r="GRM22" s="35"/>
      <c r="GRN22" s="35"/>
      <c r="GRO22" s="35"/>
      <c r="GRP22" s="35"/>
      <c r="GRQ22" s="35"/>
      <c r="GRR22" s="35"/>
      <c r="GRS22" s="35"/>
      <c r="GRT22" s="35"/>
      <c r="GRU22" s="35"/>
      <c r="GRV22" s="35"/>
      <c r="GRW22" s="35"/>
      <c r="GRX22" s="35"/>
      <c r="GRY22" s="35"/>
      <c r="GRZ22" s="35"/>
      <c r="GSA22" s="35"/>
      <c r="GSB22" s="35"/>
      <c r="GSC22" s="35"/>
      <c r="GSD22" s="35"/>
      <c r="GSE22" s="35"/>
      <c r="GSF22" s="35"/>
      <c r="GSG22" s="35"/>
      <c r="GSH22" s="35"/>
      <c r="GSI22" s="35"/>
      <c r="GSJ22" s="35"/>
      <c r="GSK22" s="35"/>
      <c r="GSL22" s="35"/>
      <c r="GSM22" s="35"/>
      <c r="GSN22" s="35"/>
      <c r="GSO22" s="35"/>
      <c r="GSP22" s="35"/>
      <c r="GSQ22" s="35"/>
      <c r="GSR22" s="35"/>
      <c r="GSS22" s="35"/>
      <c r="GST22" s="35"/>
      <c r="GSU22" s="35"/>
      <c r="GSV22" s="35"/>
      <c r="GSW22" s="35"/>
      <c r="GSX22" s="35"/>
      <c r="GSY22" s="35"/>
      <c r="GSZ22" s="35"/>
      <c r="GTA22" s="35"/>
      <c r="GTB22" s="35"/>
      <c r="GTC22" s="35"/>
      <c r="GTD22" s="35"/>
      <c r="GTE22" s="35"/>
      <c r="GTF22" s="35"/>
      <c r="GTG22" s="35"/>
      <c r="GTH22" s="35"/>
      <c r="GTI22" s="35"/>
      <c r="GTJ22" s="35"/>
      <c r="GTK22" s="35"/>
      <c r="GTL22" s="35"/>
      <c r="GTM22" s="35"/>
      <c r="GTN22" s="35"/>
      <c r="GTO22" s="35"/>
      <c r="GTP22" s="35"/>
      <c r="GTQ22" s="35"/>
      <c r="GTR22" s="35"/>
      <c r="GTS22" s="35"/>
      <c r="GTT22" s="35"/>
      <c r="GTU22" s="35"/>
      <c r="GTV22" s="35"/>
      <c r="GTW22" s="35"/>
      <c r="GTX22" s="35"/>
      <c r="GTY22" s="35"/>
      <c r="GTZ22" s="35"/>
      <c r="GUA22" s="35"/>
      <c r="GUB22" s="35"/>
      <c r="GUC22" s="35"/>
      <c r="GUD22" s="35"/>
      <c r="GUE22" s="35"/>
      <c r="GUF22" s="35"/>
      <c r="GUG22" s="35"/>
      <c r="GUH22" s="35"/>
      <c r="GUI22" s="35"/>
      <c r="GUJ22" s="35"/>
      <c r="GUK22" s="35"/>
      <c r="GUL22" s="35"/>
      <c r="GUM22" s="35"/>
      <c r="GUN22" s="35"/>
      <c r="GUO22" s="35"/>
      <c r="GUP22" s="35"/>
      <c r="GUQ22" s="35"/>
      <c r="GUR22" s="35"/>
      <c r="GUS22" s="35"/>
      <c r="GUT22" s="35"/>
      <c r="GUU22" s="35"/>
      <c r="GUV22" s="35"/>
      <c r="GUW22" s="35"/>
      <c r="GUX22" s="35"/>
      <c r="GUY22" s="35"/>
      <c r="GUZ22" s="35"/>
      <c r="GVA22" s="35"/>
      <c r="GVB22" s="35"/>
      <c r="GVC22" s="35"/>
      <c r="GVD22" s="35"/>
      <c r="GVE22" s="35"/>
      <c r="GVF22" s="35"/>
      <c r="GVG22" s="35"/>
      <c r="GVH22" s="35"/>
      <c r="GVI22" s="35"/>
      <c r="GVJ22" s="35"/>
      <c r="GVK22" s="35"/>
      <c r="GVL22" s="35"/>
      <c r="GVM22" s="35"/>
      <c r="GVN22" s="35"/>
      <c r="GVO22" s="35"/>
      <c r="GVP22" s="35"/>
      <c r="GVQ22" s="35"/>
      <c r="GVR22" s="35"/>
      <c r="GVS22" s="35"/>
      <c r="GVT22" s="35"/>
      <c r="GVU22" s="35"/>
      <c r="GVV22" s="35"/>
      <c r="GVW22" s="35"/>
      <c r="GVX22" s="35"/>
      <c r="GVY22" s="35"/>
      <c r="GVZ22" s="35"/>
      <c r="GWA22" s="35"/>
      <c r="GWB22" s="35"/>
      <c r="GWC22" s="35"/>
      <c r="GWD22" s="35"/>
      <c r="GWE22" s="35"/>
      <c r="GWF22" s="35"/>
      <c r="GWG22" s="35"/>
      <c r="GWH22" s="35"/>
      <c r="GWI22" s="35"/>
      <c r="GWJ22" s="35"/>
      <c r="GWK22" s="35"/>
      <c r="GWL22" s="35"/>
      <c r="GWM22" s="35"/>
      <c r="GWN22" s="35"/>
      <c r="GWO22" s="35"/>
      <c r="GWP22" s="35"/>
      <c r="GWQ22" s="35"/>
      <c r="GWR22" s="35"/>
      <c r="GWS22" s="35"/>
      <c r="GWT22" s="35"/>
      <c r="GWU22" s="35"/>
      <c r="GWV22" s="35"/>
      <c r="GWW22" s="35"/>
      <c r="GWX22" s="35"/>
      <c r="GWY22" s="35"/>
      <c r="GWZ22" s="35"/>
      <c r="GXA22" s="35"/>
      <c r="GXB22" s="35"/>
      <c r="GXC22" s="35"/>
      <c r="GXD22" s="35"/>
      <c r="GXE22" s="35"/>
      <c r="GXF22" s="35"/>
      <c r="GXG22" s="35"/>
      <c r="GXH22" s="35"/>
      <c r="GXI22" s="35"/>
      <c r="GXJ22" s="35"/>
      <c r="GXK22" s="35"/>
      <c r="GXL22" s="35"/>
      <c r="GXM22" s="35"/>
      <c r="GXN22" s="35"/>
      <c r="GXO22" s="35"/>
      <c r="GXP22" s="35"/>
      <c r="GXQ22" s="35"/>
      <c r="GXR22" s="35"/>
      <c r="GXS22" s="35"/>
      <c r="GXT22" s="35"/>
      <c r="GXU22" s="35"/>
      <c r="GXV22" s="35"/>
      <c r="GXW22" s="35"/>
      <c r="GXX22" s="35"/>
      <c r="GXY22" s="35"/>
      <c r="GXZ22" s="35"/>
      <c r="GYA22" s="35"/>
      <c r="GYB22" s="35"/>
      <c r="GYC22" s="35"/>
      <c r="GYD22" s="35"/>
      <c r="GYE22" s="35"/>
      <c r="GYF22" s="35"/>
      <c r="GYG22" s="35"/>
      <c r="GYH22" s="35"/>
      <c r="GYI22" s="35"/>
      <c r="GYJ22" s="35"/>
      <c r="GYK22" s="35"/>
      <c r="GYL22" s="35"/>
      <c r="GYM22" s="35"/>
      <c r="GYN22" s="35"/>
      <c r="GYO22" s="35"/>
      <c r="GYP22" s="35"/>
      <c r="GYQ22" s="35"/>
      <c r="GYR22" s="35"/>
      <c r="GYS22" s="35"/>
      <c r="GYT22" s="35"/>
      <c r="GYU22" s="35"/>
      <c r="GYV22" s="35"/>
      <c r="GYW22" s="35"/>
      <c r="GYX22" s="35"/>
      <c r="GYY22" s="35"/>
      <c r="GYZ22" s="35"/>
      <c r="GZA22" s="35"/>
      <c r="GZB22" s="35"/>
      <c r="GZC22" s="35"/>
      <c r="GZD22" s="35"/>
      <c r="GZE22" s="35"/>
      <c r="GZF22" s="35"/>
      <c r="GZG22" s="35"/>
      <c r="GZH22" s="35"/>
      <c r="GZI22" s="35"/>
      <c r="GZJ22" s="35"/>
      <c r="GZK22" s="35"/>
      <c r="GZL22" s="35"/>
      <c r="GZM22" s="35"/>
      <c r="GZN22" s="35"/>
      <c r="GZO22" s="35"/>
      <c r="GZP22" s="35"/>
      <c r="GZQ22" s="35"/>
      <c r="GZR22" s="35"/>
      <c r="GZS22" s="35"/>
      <c r="GZT22" s="35"/>
      <c r="GZU22" s="35"/>
      <c r="GZV22" s="35"/>
      <c r="GZW22" s="35"/>
      <c r="GZX22" s="35"/>
      <c r="GZY22" s="35"/>
      <c r="GZZ22" s="35"/>
      <c r="HAA22" s="35"/>
      <c r="HAB22" s="35"/>
      <c r="HAC22" s="35"/>
      <c r="HAD22" s="35"/>
      <c r="HAE22" s="35"/>
      <c r="HAF22" s="35"/>
      <c r="HAG22" s="35"/>
      <c r="HAH22" s="35"/>
      <c r="HAI22" s="35"/>
      <c r="HAJ22" s="35"/>
      <c r="HAK22" s="35"/>
      <c r="HAL22" s="35"/>
      <c r="HAM22" s="35"/>
      <c r="HAN22" s="35"/>
      <c r="HAO22" s="35"/>
      <c r="HAP22" s="35"/>
      <c r="HAQ22" s="35"/>
      <c r="HAR22" s="35"/>
      <c r="HAS22" s="35"/>
      <c r="HAT22" s="35"/>
      <c r="HAU22" s="35"/>
      <c r="HAV22" s="35"/>
      <c r="HAW22" s="35"/>
      <c r="HAX22" s="35"/>
      <c r="HAY22" s="35"/>
      <c r="HAZ22" s="35"/>
      <c r="HBA22" s="35"/>
      <c r="HBB22" s="35"/>
      <c r="HBC22" s="35"/>
      <c r="HBD22" s="35"/>
      <c r="HBE22" s="35"/>
      <c r="HBF22" s="35"/>
      <c r="HBG22" s="35"/>
      <c r="HBH22" s="35"/>
      <c r="HBI22" s="35"/>
      <c r="HBJ22" s="35"/>
      <c r="HBK22" s="35"/>
      <c r="HBL22" s="35"/>
      <c r="HBM22" s="35"/>
      <c r="HBN22" s="35"/>
      <c r="HBO22" s="35"/>
      <c r="HBP22" s="35"/>
      <c r="HBQ22" s="35"/>
      <c r="HBR22" s="35"/>
      <c r="HBS22" s="35"/>
      <c r="HBT22" s="35"/>
      <c r="HBU22" s="35"/>
      <c r="HBV22" s="35"/>
      <c r="HBW22" s="35"/>
      <c r="HBX22" s="35"/>
      <c r="HBY22" s="35"/>
      <c r="HBZ22" s="35"/>
      <c r="HCA22" s="35"/>
      <c r="HCB22" s="35"/>
      <c r="HCC22" s="35"/>
      <c r="HCD22" s="35"/>
      <c r="HCE22" s="35"/>
      <c r="HCF22" s="35"/>
      <c r="HCG22" s="35"/>
      <c r="HCH22" s="35"/>
      <c r="HCI22" s="35"/>
      <c r="HCJ22" s="35"/>
      <c r="HCK22" s="35"/>
      <c r="HCL22" s="35"/>
      <c r="HCM22" s="35"/>
      <c r="HCN22" s="35"/>
      <c r="HCO22" s="35"/>
      <c r="HCP22" s="35"/>
      <c r="HCQ22" s="35"/>
      <c r="HCR22" s="35"/>
      <c r="HCS22" s="35"/>
      <c r="HCT22" s="35"/>
      <c r="HCU22" s="35"/>
      <c r="HCV22" s="35"/>
      <c r="HCW22" s="35"/>
      <c r="HCX22" s="35"/>
      <c r="HCY22" s="35"/>
      <c r="HCZ22" s="35"/>
      <c r="HDA22" s="35"/>
      <c r="HDB22" s="35"/>
      <c r="HDC22" s="35"/>
      <c r="HDD22" s="35"/>
      <c r="HDE22" s="35"/>
      <c r="HDF22" s="35"/>
      <c r="HDG22" s="35"/>
      <c r="HDH22" s="35"/>
      <c r="HDI22" s="35"/>
      <c r="HDJ22" s="35"/>
      <c r="HDK22" s="35"/>
      <c r="HDL22" s="35"/>
      <c r="HDM22" s="35"/>
      <c r="HDN22" s="35"/>
      <c r="HDO22" s="35"/>
      <c r="HDP22" s="35"/>
      <c r="HDQ22" s="35"/>
      <c r="HDR22" s="35"/>
      <c r="HDS22" s="35"/>
      <c r="HDT22" s="35"/>
      <c r="HDU22" s="35"/>
      <c r="HDV22" s="35"/>
      <c r="HDW22" s="35"/>
      <c r="HDX22" s="35"/>
      <c r="HDY22" s="35"/>
      <c r="HDZ22" s="35"/>
      <c r="HEA22" s="35"/>
      <c r="HEB22" s="35"/>
      <c r="HEC22" s="35"/>
      <c r="HED22" s="35"/>
      <c r="HEE22" s="35"/>
      <c r="HEF22" s="35"/>
      <c r="HEG22" s="35"/>
      <c r="HEH22" s="35"/>
      <c r="HEI22" s="35"/>
      <c r="HEJ22" s="35"/>
      <c r="HEK22" s="35"/>
      <c r="HEL22" s="35"/>
      <c r="HEM22" s="35"/>
      <c r="HEN22" s="35"/>
      <c r="HEO22" s="35"/>
      <c r="HEP22" s="35"/>
      <c r="HEQ22" s="35"/>
      <c r="HER22" s="35"/>
      <c r="HES22" s="35"/>
      <c r="HET22" s="35"/>
      <c r="HEU22" s="35"/>
      <c r="HEV22" s="35"/>
      <c r="HEW22" s="35"/>
      <c r="HEX22" s="35"/>
      <c r="HEY22" s="35"/>
      <c r="HEZ22" s="35"/>
      <c r="HFA22" s="35"/>
      <c r="HFB22" s="35"/>
      <c r="HFC22" s="35"/>
      <c r="HFD22" s="35"/>
      <c r="HFE22" s="35"/>
      <c r="HFF22" s="35"/>
      <c r="HFG22" s="35"/>
      <c r="HFH22" s="35"/>
      <c r="HFI22" s="35"/>
      <c r="HFJ22" s="35"/>
      <c r="HFK22" s="35"/>
      <c r="HFL22" s="35"/>
      <c r="HFM22" s="35"/>
      <c r="HFN22" s="35"/>
      <c r="HFO22" s="35"/>
      <c r="HFP22" s="35"/>
      <c r="HFQ22" s="35"/>
      <c r="HFR22" s="35"/>
      <c r="HFS22" s="35"/>
      <c r="HFT22" s="35"/>
      <c r="HFU22" s="35"/>
      <c r="HFV22" s="35"/>
      <c r="HFW22" s="35"/>
      <c r="HFX22" s="35"/>
      <c r="HFY22" s="35"/>
      <c r="HFZ22" s="35"/>
      <c r="HGA22" s="35"/>
      <c r="HGB22" s="35"/>
      <c r="HGC22" s="35"/>
      <c r="HGD22" s="35"/>
      <c r="HGE22" s="35"/>
      <c r="HGF22" s="35"/>
      <c r="HGG22" s="35"/>
      <c r="HGH22" s="35"/>
      <c r="HGI22" s="35"/>
      <c r="HGJ22" s="35"/>
      <c r="HGK22" s="35"/>
      <c r="HGL22" s="35"/>
      <c r="HGM22" s="35"/>
      <c r="HGN22" s="35"/>
      <c r="HGO22" s="35"/>
      <c r="HGP22" s="35"/>
      <c r="HGQ22" s="35"/>
      <c r="HGR22" s="35"/>
      <c r="HGS22" s="35"/>
      <c r="HGT22" s="35"/>
      <c r="HGU22" s="35"/>
      <c r="HGV22" s="35"/>
      <c r="HGW22" s="35"/>
      <c r="HGX22" s="35"/>
      <c r="HGY22" s="35"/>
      <c r="HGZ22" s="35"/>
      <c r="HHA22" s="35"/>
      <c r="HHB22" s="35"/>
      <c r="HHC22" s="35"/>
      <c r="HHD22" s="35"/>
      <c r="HHE22" s="35"/>
      <c r="HHF22" s="35"/>
      <c r="HHG22" s="35"/>
      <c r="HHH22" s="35"/>
      <c r="HHI22" s="35"/>
      <c r="HHJ22" s="35"/>
      <c r="HHK22" s="35"/>
      <c r="HHL22" s="35"/>
      <c r="HHM22" s="35"/>
      <c r="HHN22" s="35"/>
      <c r="HHO22" s="35"/>
      <c r="HHP22" s="35"/>
      <c r="HHQ22" s="35"/>
      <c r="HHR22" s="35"/>
      <c r="HHS22" s="35"/>
      <c r="HHT22" s="35"/>
      <c r="HHU22" s="35"/>
      <c r="HHV22" s="35"/>
      <c r="HHW22" s="35"/>
      <c r="HHX22" s="35"/>
      <c r="HHY22" s="35"/>
      <c r="HHZ22" s="35"/>
      <c r="HIA22" s="35"/>
      <c r="HIB22" s="35"/>
      <c r="HIC22" s="35"/>
      <c r="HID22" s="35"/>
      <c r="HIE22" s="35"/>
      <c r="HIF22" s="35"/>
      <c r="HIG22" s="35"/>
      <c r="HIH22" s="35"/>
      <c r="HII22" s="35"/>
      <c r="HIJ22" s="35"/>
      <c r="HIK22" s="35"/>
      <c r="HIL22" s="35"/>
      <c r="HIM22" s="35"/>
      <c r="HIN22" s="35"/>
      <c r="HIO22" s="35"/>
      <c r="HIP22" s="35"/>
      <c r="HIQ22" s="35"/>
      <c r="HIR22" s="35"/>
      <c r="HIS22" s="35"/>
      <c r="HIT22" s="35"/>
      <c r="HIU22" s="35"/>
      <c r="HIV22" s="35"/>
      <c r="HIW22" s="35"/>
      <c r="HIX22" s="35"/>
      <c r="HIY22" s="35"/>
      <c r="HIZ22" s="35"/>
      <c r="HJA22" s="35"/>
      <c r="HJB22" s="35"/>
      <c r="HJC22" s="35"/>
      <c r="HJD22" s="35"/>
      <c r="HJE22" s="35"/>
      <c r="HJF22" s="35"/>
      <c r="HJG22" s="35"/>
      <c r="HJH22" s="35"/>
      <c r="HJI22" s="35"/>
      <c r="HJJ22" s="35"/>
      <c r="HJK22" s="35"/>
      <c r="HJL22" s="35"/>
      <c r="HJM22" s="35"/>
      <c r="HJN22" s="35"/>
      <c r="HJO22" s="35"/>
      <c r="HJP22" s="35"/>
      <c r="HJQ22" s="35"/>
      <c r="HJR22" s="35"/>
      <c r="HJS22" s="35"/>
      <c r="HJT22" s="35"/>
      <c r="HJU22" s="35"/>
      <c r="HJV22" s="35"/>
      <c r="HJW22" s="35"/>
      <c r="HJX22" s="35"/>
      <c r="HJY22" s="35"/>
      <c r="HJZ22" s="35"/>
      <c r="HKA22" s="35"/>
      <c r="HKB22" s="35"/>
      <c r="HKC22" s="35"/>
      <c r="HKD22" s="35"/>
      <c r="HKE22" s="35"/>
      <c r="HKF22" s="35"/>
      <c r="HKG22" s="35"/>
      <c r="HKH22" s="35"/>
      <c r="HKI22" s="35"/>
      <c r="HKJ22" s="35"/>
      <c r="HKK22" s="35"/>
      <c r="HKL22" s="35"/>
      <c r="HKM22" s="35"/>
      <c r="HKN22" s="35"/>
      <c r="HKO22" s="35"/>
      <c r="HKP22" s="35"/>
      <c r="HKQ22" s="35"/>
      <c r="HKR22" s="35"/>
      <c r="HKS22" s="35"/>
      <c r="HKT22" s="35"/>
      <c r="HKU22" s="35"/>
      <c r="HKV22" s="35"/>
      <c r="HKW22" s="35"/>
      <c r="HKX22" s="35"/>
      <c r="HKY22" s="35"/>
      <c r="HKZ22" s="35"/>
      <c r="HLA22" s="35"/>
      <c r="HLB22" s="35"/>
      <c r="HLC22" s="35"/>
      <c r="HLD22" s="35"/>
      <c r="HLE22" s="35"/>
      <c r="HLF22" s="35"/>
      <c r="HLG22" s="35"/>
      <c r="HLH22" s="35"/>
      <c r="HLI22" s="35"/>
      <c r="HLJ22" s="35"/>
      <c r="HLK22" s="35"/>
      <c r="HLL22" s="35"/>
      <c r="HLM22" s="35"/>
      <c r="HLN22" s="35"/>
      <c r="HLO22" s="35"/>
      <c r="HLP22" s="35"/>
      <c r="HLQ22" s="35"/>
      <c r="HLR22" s="35"/>
      <c r="HLS22" s="35"/>
      <c r="HLT22" s="35"/>
      <c r="HLU22" s="35"/>
      <c r="HLV22" s="35"/>
      <c r="HLW22" s="35"/>
      <c r="HLX22" s="35"/>
      <c r="HLY22" s="35"/>
      <c r="HLZ22" s="35"/>
      <c r="HMA22" s="35"/>
      <c r="HMB22" s="35"/>
      <c r="HMC22" s="35"/>
      <c r="HMD22" s="35"/>
      <c r="HME22" s="35"/>
      <c r="HMF22" s="35"/>
      <c r="HMG22" s="35"/>
      <c r="HMH22" s="35"/>
      <c r="HMI22" s="35"/>
      <c r="HMJ22" s="35"/>
      <c r="HMK22" s="35"/>
      <c r="HML22" s="35"/>
      <c r="HMM22" s="35"/>
      <c r="HMN22" s="35"/>
      <c r="HMO22" s="35"/>
      <c r="HMP22" s="35"/>
      <c r="HMQ22" s="35"/>
      <c r="HMR22" s="35"/>
      <c r="HMS22" s="35"/>
      <c r="HMT22" s="35"/>
      <c r="HMU22" s="35"/>
      <c r="HMV22" s="35"/>
      <c r="HMW22" s="35"/>
      <c r="HMX22" s="35"/>
      <c r="HMY22" s="35"/>
      <c r="HMZ22" s="35"/>
      <c r="HNA22" s="35"/>
      <c r="HNB22" s="35"/>
      <c r="HNC22" s="35"/>
      <c r="HND22" s="35"/>
      <c r="HNE22" s="35"/>
      <c r="HNF22" s="35"/>
      <c r="HNG22" s="35"/>
      <c r="HNH22" s="35"/>
      <c r="HNI22" s="35"/>
      <c r="HNJ22" s="35"/>
      <c r="HNK22" s="35"/>
      <c r="HNL22" s="35"/>
      <c r="HNM22" s="35"/>
      <c r="HNN22" s="35"/>
      <c r="HNO22" s="35"/>
      <c r="HNP22" s="35"/>
      <c r="HNQ22" s="35"/>
      <c r="HNR22" s="35"/>
      <c r="HNS22" s="35"/>
      <c r="HNT22" s="35"/>
      <c r="HNU22" s="35"/>
      <c r="HNV22" s="35"/>
      <c r="HNW22" s="35"/>
      <c r="HNX22" s="35"/>
      <c r="HNY22" s="35"/>
      <c r="HNZ22" s="35"/>
      <c r="HOA22" s="35"/>
      <c r="HOB22" s="35"/>
      <c r="HOC22" s="35"/>
      <c r="HOD22" s="35"/>
      <c r="HOE22" s="35"/>
      <c r="HOF22" s="35"/>
      <c r="HOG22" s="35"/>
      <c r="HOH22" s="35"/>
      <c r="HOI22" s="35"/>
      <c r="HOJ22" s="35"/>
      <c r="HOK22" s="35"/>
      <c r="HOL22" s="35"/>
      <c r="HOM22" s="35"/>
      <c r="HON22" s="35"/>
      <c r="HOO22" s="35"/>
      <c r="HOP22" s="35"/>
      <c r="HOQ22" s="35"/>
      <c r="HOR22" s="35"/>
      <c r="HOS22" s="35"/>
      <c r="HOT22" s="35"/>
      <c r="HOU22" s="35"/>
      <c r="HOV22" s="35"/>
      <c r="HOW22" s="35"/>
      <c r="HOX22" s="35"/>
      <c r="HOY22" s="35"/>
      <c r="HOZ22" s="35"/>
      <c r="HPA22" s="35"/>
      <c r="HPB22" s="35"/>
      <c r="HPC22" s="35"/>
      <c r="HPD22" s="35"/>
      <c r="HPE22" s="35"/>
      <c r="HPF22" s="35"/>
      <c r="HPG22" s="35"/>
      <c r="HPH22" s="35"/>
      <c r="HPI22" s="35"/>
      <c r="HPJ22" s="35"/>
      <c r="HPK22" s="35"/>
      <c r="HPL22" s="35"/>
      <c r="HPM22" s="35"/>
      <c r="HPN22" s="35"/>
      <c r="HPO22" s="35"/>
      <c r="HPP22" s="35"/>
      <c r="HPQ22" s="35"/>
      <c r="HPR22" s="35"/>
      <c r="HPS22" s="35"/>
      <c r="HPT22" s="35"/>
      <c r="HPU22" s="35"/>
      <c r="HPV22" s="35"/>
      <c r="HPW22" s="35"/>
      <c r="HPX22" s="35"/>
      <c r="HPY22" s="35"/>
      <c r="HPZ22" s="35"/>
      <c r="HQA22" s="35"/>
      <c r="HQB22" s="35"/>
      <c r="HQC22" s="35"/>
      <c r="HQD22" s="35"/>
      <c r="HQE22" s="35"/>
      <c r="HQF22" s="35"/>
      <c r="HQG22" s="35"/>
      <c r="HQH22" s="35"/>
      <c r="HQI22" s="35"/>
      <c r="HQJ22" s="35"/>
      <c r="HQK22" s="35"/>
      <c r="HQL22" s="35"/>
      <c r="HQM22" s="35"/>
      <c r="HQN22" s="35"/>
      <c r="HQO22" s="35"/>
      <c r="HQP22" s="35"/>
      <c r="HQQ22" s="35"/>
      <c r="HQR22" s="35"/>
      <c r="HQS22" s="35"/>
      <c r="HQT22" s="35"/>
      <c r="HQU22" s="35"/>
      <c r="HQV22" s="35"/>
      <c r="HQW22" s="35"/>
      <c r="HQX22" s="35"/>
      <c r="HQY22" s="35"/>
      <c r="HQZ22" s="35"/>
      <c r="HRA22" s="35"/>
      <c r="HRB22" s="35"/>
      <c r="HRC22" s="35"/>
      <c r="HRD22" s="35"/>
      <c r="HRE22" s="35"/>
      <c r="HRF22" s="35"/>
      <c r="HRG22" s="35"/>
      <c r="HRH22" s="35"/>
      <c r="HRI22" s="35"/>
      <c r="HRJ22" s="35"/>
      <c r="HRK22" s="35"/>
      <c r="HRL22" s="35"/>
      <c r="HRM22" s="35"/>
      <c r="HRN22" s="35"/>
      <c r="HRO22" s="35"/>
      <c r="HRP22" s="35"/>
      <c r="HRQ22" s="35"/>
      <c r="HRR22" s="35"/>
      <c r="HRS22" s="35"/>
      <c r="HRT22" s="35"/>
      <c r="HRU22" s="35"/>
      <c r="HRV22" s="35"/>
      <c r="HRW22" s="35"/>
      <c r="HRX22" s="35"/>
      <c r="HRY22" s="35"/>
      <c r="HRZ22" s="35"/>
      <c r="HSA22" s="35"/>
      <c r="HSB22" s="35"/>
      <c r="HSC22" s="35"/>
      <c r="HSD22" s="35"/>
      <c r="HSE22" s="35"/>
      <c r="HSF22" s="35"/>
      <c r="HSG22" s="35"/>
      <c r="HSH22" s="35"/>
      <c r="HSI22" s="35"/>
      <c r="HSJ22" s="35"/>
      <c r="HSK22" s="35"/>
      <c r="HSL22" s="35"/>
      <c r="HSM22" s="35"/>
      <c r="HSN22" s="35"/>
      <c r="HSO22" s="35"/>
      <c r="HSP22" s="35"/>
      <c r="HSQ22" s="35"/>
      <c r="HSR22" s="35"/>
      <c r="HSS22" s="35"/>
      <c r="HST22" s="35"/>
      <c r="HSU22" s="35"/>
      <c r="HSV22" s="35"/>
      <c r="HSW22" s="35"/>
      <c r="HSX22" s="35"/>
      <c r="HSY22" s="35"/>
      <c r="HSZ22" s="35"/>
      <c r="HTA22" s="35"/>
      <c r="HTB22" s="35"/>
      <c r="HTC22" s="35"/>
      <c r="HTD22" s="35"/>
      <c r="HTE22" s="35"/>
      <c r="HTF22" s="35"/>
      <c r="HTG22" s="35"/>
      <c r="HTH22" s="35"/>
      <c r="HTI22" s="35"/>
      <c r="HTJ22" s="35"/>
      <c r="HTK22" s="35"/>
      <c r="HTL22" s="35"/>
      <c r="HTM22" s="35"/>
      <c r="HTN22" s="35"/>
      <c r="HTO22" s="35"/>
      <c r="HTP22" s="35"/>
      <c r="HTQ22" s="35"/>
      <c r="HTR22" s="35"/>
      <c r="HTS22" s="35"/>
      <c r="HTT22" s="35"/>
      <c r="HTU22" s="35"/>
      <c r="HTV22" s="35"/>
      <c r="HTW22" s="35"/>
      <c r="HTX22" s="35"/>
      <c r="HTY22" s="35"/>
      <c r="HTZ22" s="35"/>
      <c r="HUA22" s="35"/>
      <c r="HUB22" s="35"/>
      <c r="HUC22" s="35"/>
      <c r="HUD22" s="35"/>
      <c r="HUE22" s="35"/>
      <c r="HUF22" s="35"/>
      <c r="HUG22" s="35"/>
      <c r="HUH22" s="35"/>
      <c r="HUI22" s="35"/>
      <c r="HUJ22" s="35"/>
      <c r="HUK22" s="35"/>
      <c r="HUL22" s="35"/>
      <c r="HUM22" s="35"/>
      <c r="HUN22" s="35"/>
      <c r="HUO22" s="35"/>
      <c r="HUP22" s="35"/>
      <c r="HUQ22" s="35"/>
      <c r="HUR22" s="35"/>
      <c r="HUS22" s="35"/>
      <c r="HUT22" s="35"/>
      <c r="HUU22" s="35"/>
      <c r="HUV22" s="35"/>
      <c r="HUW22" s="35"/>
      <c r="HUX22" s="35"/>
      <c r="HUY22" s="35"/>
      <c r="HUZ22" s="35"/>
      <c r="HVA22" s="35"/>
      <c r="HVB22" s="35"/>
      <c r="HVC22" s="35"/>
      <c r="HVD22" s="35"/>
      <c r="HVE22" s="35"/>
      <c r="HVF22" s="35"/>
      <c r="HVG22" s="35"/>
      <c r="HVH22" s="35"/>
      <c r="HVI22" s="35"/>
      <c r="HVJ22" s="35"/>
      <c r="HVK22" s="35"/>
      <c r="HVL22" s="35"/>
      <c r="HVM22" s="35"/>
      <c r="HVN22" s="35"/>
      <c r="HVO22" s="35"/>
      <c r="HVP22" s="35"/>
      <c r="HVQ22" s="35"/>
      <c r="HVR22" s="35"/>
      <c r="HVS22" s="35"/>
      <c r="HVT22" s="35"/>
      <c r="HVU22" s="35"/>
      <c r="HVV22" s="35"/>
      <c r="HVW22" s="35"/>
      <c r="HVX22" s="35"/>
      <c r="HVY22" s="35"/>
      <c r="HVZ22" s="35"/>
      <c r="HWA22" s="35"/>
      <c r="HWB22" s="35"/>
      <c r="HWC22" s="35"/>
      <c r="HWD22" s="35"/>
      <c r="HWE22" s="35"/>
      <c r="HWF22" s="35"/>
      <c r="HWG22" s="35"/>
      <c r="HWH22" s="35"/>
      <c r="HWI22" s="35"/>
      <c r="HWJ22" s="35"/>
      <c r="HWK22" s="35"/>
      <c r="HWL22" s="35"/>
      <c r="HWM22" s="35"/>
      <c r="HWN22" s="35"/>
      <c r="HWO22" s="35"/>
      <c r="HWP22" s="35"/>
      <c r="HWQ22" s="35"/>
      <c r="HWR22" s="35"/>
      <c r="HWS22" s="35"/>
      <c r="HWT22" s="35"/>
      <c r="HWU22" s="35"/>
      <c r="HWV22" s="35"/>
      <c r="HWW22" s="35"/>
      <c r="HWX22" s="35"/>
      <c r="HWY22" s="35"/>
      <c r="HWZ22" s="35"/>
      <c r="HXA22" s="35"/>
      <c r="HXB22" s="35"/>
      <c r="HXC22" s="35"/>
      <c r="HXD22" s="35"/>
      <c r="HXE22" s="35"/>
      <c r="HXF22" s="35"/>
      <c r="HXG22" s="35"/>
      <c r="HXH22" s="35"/>
      <c r="HXI22" s="35"/>
      <c r="HXJ22" s="35"/>
      <c r="HXK22" s="35"/>
      <c r="HXL22" s="35"/>
      <c r="HXM22" s="35"/>
      <c r="HXN22" s="35"/>
      <c r="HXO22" s="35"/>
      <c r="HXP22" s="35"/>
      <c r="HXQ22" s="35"/>
      <c r="HXR22" s="35"/>
      <c r="HXS22" s="35"/>
      <c r="HXT22" s="35"/>
      <c r="HXU22" s="35"/>
      <c r="HXV22" s="35"/>
      <c r="HXW22" s="35"/>
      <c r="HXX22" s="35"/>
      <c r="HXY22" s="35"/>
      <c r="HXZ22" s="35"/>
      <c r="HYA22" s="35"/>
      <c r="HYB22" s="35"/>
      <c r="HYC22" s="35"/>
      <c r="HYD22" s="35"/>
      <c r="HYE22" s="35"/>
      <c r="HYF22" s="35"/>
      <c r="HYG22" s="35"/>
      <c r="HYH22" s="35"/>
      <c r="HYI22" s="35"/>
      <c r="HYJ22" s="35"/>
      <c r="HYK22" s="35"/>
      <c r="HYL22" s="35"/>
      <c r="HYM22" s="35"/>
      <c r="HYN22" s="35"/>
      <c r="HYO22" s="35"/>
      <c r="HYP22" s="35"/>
      <c r="HYQ22" s="35"/>
      <c r="HYR22" s="35"/>
      <c r="HYS22" s="35"/>
      <c r="HYT22" s="35"/>
      <c r="HYU22" s="35"/>
      <c r="HYV22" s="35"/>
      <c r="HYW22" s="35"/>
      <c r="HYX22" s="35"/>
      <c r="HYY22" s="35"/>
      <c r="HYZ22" s="35"/>
      <c r="HZA22" s="35"/>
      <c r="HZB22" s="35"/>
      <c r="HZC22" s="35"/>
      <c r="HZD22" s="35"/>
      <c r="HZE22" s="35"/>
      <c r="HZF22" s="35"/>
      <c r="HZG22" s="35"/>
      <c r="HZH22" s="35"/>
      <c r="HZI22" s="35"/>
      <c r="HZJ22" s="35"/>
      <c r="HZK22" s="35"/>
      <c r="HZL22" s="35"/>
      <c r="HZM22" s="35"/>
      <c r="HZN22" s="35"/>
      <c r="HZO22" s="35"/>
      <c r="HZP22" s="35"/>
      <c r="HZQ22" s="35"/>
      <c r="HZR22" s="35"/>
      <c r="HZS22" s="35"/>
      <c r="HZT22" s="35"/>
      <c r="HZU22" s="35"/>
      <c r="HZV22" s="35"/>
      <c r="HZW22" s="35"/>
      <c r="HZX22" s="35"/>
      <c r="HZY22" s="35"/>
      <c r="HZZ22" s="35"/>
      <c r="IAA22" s="35"/>
      <c r="IAB22" s="35"/>
      <c r="IAC22" s="35"/>
      <c r="IAD22" s="35"/>
      <c r="IAE22" s="35"/>
      <c r="IAF22" s="35"/>
      <c r="IAG22" s="35"/>
      <c r="IAH22" s="35"/>
      <c r="IAI22" s="35"/>
      <c r="IAJ22" s="35"/>
      <c r="IAK22" s="35"/>
      <c r="IAL22" s="35"/>
      <c r="IAM22" s="35"/>
      <c r="IAN22" s="35"/>
      <c r="IAO22" s="35"/>
      <c r="IAP22" s="35"/>
      <c r="IAQ22" s="35"/>
      <c r="IAR22" s="35"/>
      <c r="IAS22" s="35"/>
      <c r="IAT22" s="35"/>
      <c r="IAU22" s="35"/>
      <c r="IAV22" s="35"/>
      <c r="IAW22" s="35"/>
      <c r="IAX22" s="35"/>
      <c r="IAY22" s="35"/>
      <c r="IAZ22" s="35"/>
      <c r="IBA22" s="35"/>
      <c r="IBB22" s="35"/>
      <c r="IBC22" s="35"/>
      <c r="IBD22" s="35"/>
      <c r="IBE22" s="35"/>
      <c r="IBF22" s="35"/>
      <c r="IBG22" s="35"/>
      <c r="IBH22" s="35"/>
      <c r="IBI22" s="35"/>
      <c r="IBJ22" s="35"/>
      <c r="IBK22" s="35"/>
      <c r="IBL22" s="35"/>
      <c r="IBM22" s="35"/>
      <c r="IBN22" s="35"/>
      <c r="IBO22" s="35"/>
      <c r="IBP22" s="35"/>
      <c r="IBQ22" s="35"/>
      <c r="IBR22" s="35"/>
      <c r="IBS22" s="35"/>
      <c r="IBT22" s="35"/>
      <c r="IBU22" s="35"/>
      <c r="IBV22" s="35"/>
      <c r="IBW22" s="35"/>
      <c r="IBX22" s="35"/>
      <c r="IBY22" s="35"/>
      <c r="IBZ22" s="35"/>
      <c r="ICA22" s="35"/>
      <c r="ICB22" s="35"/>
      <c r="ICC22" s="35"/>
      <c r="ICD22" s="35"/>
      <c r="ICE22" s="35"/>
      <c r="ICF22" s="35"/>
      <c r="ICG22" s="35"/>
      <c r="ICH22" s="35"/>
      <c r="ICI22" s="35"/>
      <c r="ICJ22" s="35"/>
      <c r="ICK22" s="35"/>
      <c r="ICL22" s="35"/>
      <c r="ICM22" s="35"/>
      <c r="ICN22" s="35"/>
      <c r="ICO22" s="35"/>
      <c r="ICP22" s="35"/>
      <c r="ICQ22" s="35"/>
      <c r="ICR22" s="35"/>
      <c r="ICS22" s="35"/>
      <c r="ICT22" s="35"/>
      <c r="ICU22" s="35"/>
      <c r="ICV22" s="35"/>
      <c r="ICW22" s="35"/>
      <c r="ICX22" s="35"/>
      <c r="ICY22" s="35"/>
      <c r="ICZ22" s="35"/>
      <c r="IDA22" s="35"/>
      <c r="IDB22" s="35"/>
      <c r="IDC22" s="35"/>
      <c r="IDD22" s="35"/>
      <c r="IDE22" s="35"/>
      <c r="IDF22" s="35"/>
      <c r="IDG22" s="35"/>
      <c r="IDH22" s="35"/>
      <c r="IDI22" s="35"/>
      <c r="IDJ22" s="35"/>
      <c r="IDK22" s="35"/>
      <c r="IDL22" s="35"/>
      <c r="IDM22" s="35"/>
      <c r="IDN22" s="35"/>
      <c r="IDO22" s="35"/>
      <c r="IDP22" s="35"/>
      <c r="IDQ22" s="35"/>
      <c r="IDR22" s="35"/>
      <c r="IDS22" s="35"/>
      <c r="IDT22" s="35"/>
      <c r="IDU22" s="35"/>
      <c r="IDV22" s="35"/>
      <c r="IDW22" s="35"/>
      <c r="IDX22" s="35"/>
      <c r="IDY22" s="35"/>
      <c r="IDZ22" s="35"/>
      <c r="IEA22" s="35"/>
      <c r="IEB22" s="35"/>
      <c r="IEC22" s="35"/>
      <c r="IED22" s="35"/>
      <c r="IEE22" s="35"/>
      <c r="IEF22" s="35"/>
      <c r="IEG22" s="35"/>
      <c r="IEH22" s="35"/>
      <c r="IEI22" s="35"/>
      <c r="IEJ22" s="35"/>
      <c r="IEK22" s="35"/>
      <c r="IEL22" s="35"/>
      <c r="IEM22" s="35"/>
      <c r="IEN22" s="35"/>
      <c r="IEO22" s="35"/>
      <c r="IEP22" s="35"/>
      <c r="IEQ22" s="35"/>
      <c r="IER22" s="35"/>
      <c r="IES22" s="35"/>
      <c r="IET22" s="35"/>
      <c r="IEU22" s="35"/>
      <c r="IEV22" s="35"/>
      <c r="IEW22" s="35"/>
      <c r="IEX22" s="35"/>
      <c r="IEY22" s="35"/>
      <c r="IEZ22" s="35"/>
      <c r="IFA22" s="35"/>
      <c r="IFB22" s="35"/>
      <c r="IFC22" s="35"/>
      <c r="IFD22" s="35"/>
      <c r="IFE22" s="35"/>
      <c r="IFF22" s="35"/>
      <c r="IFG22" s="35"/>
      <c r="IFH22" s="35"/>
      <c r="IFI22" s="35"/>
      <c r="IFJ22" s="35"/>
      <c r="IFK22" s="35"/>
      <c r="IFL22" s="35"/>
      <c r="IFM22" s="35"/>
      <c r="IFN22" s="35"/>
      <c r="IFO22" s="35"/>
      <c r="IFP22" s="35"/>
      <c r="IFQ22" s="35"/>
      <c r="IFR22" s="35"/>
      <c r="IFS22" s="35"/>
      <c r="IFT22" s="35"/>
      <c r="IFU22" s="35"/>
      <c r="IFV22" s="35"/>
      <c r="IFW22" s="35"/>
      <c r="IFX22" s="35"/>
      <c r="IFY22" s="35"/>
      <c r="IFZ22" s="35"/>
      <c r="IGA22" s="35"/>
      <c r="IGB22" s="35"/>
      <c r="IGC22" s="35"/>
      <c r="IGD22" s="35"/>
      <c r="IGE22" s="35"/>
      <c r="IGF22" s="35"/>
      <c r="IGG22" s="35"/>
      <c r="IGH22" s="35"/>
      <c r="IGI22" s="35"/>
      <c r="IGJ22" s="35"/>
      <c r="IGK22" s="35"/>
      <c r="IGL22" s="35"/>
      <c r="IGM22" s="35"/>
      <c r="IGN22" s="35"/>
      <c r="IGO22" s="35"/>
      <c r="IGP22" s="35"/>
      <c r="IGQ22" s="35"/>
      <c r="IGR22" s="35"/>
      <c r="IGS22" s="35"/>
      <c r="IGT22" s="35"/>
      <c r="IGU22" s="35"/>
      <c r="IGV22" s="35"/>
      <c r="IGW22" s="35"/>
      <c r="IGX22" s="35"/>
      <c r="IGY22" s="35"/>
      <c r="IGZ22" s="35"/>
      <c r="IHA22" s="35"/>
      <c r="IHB22" s="35"/>
      <c r="IHC22" s="35"/>
      <c r="IHD22" s="35"/>
      <c r="IHE22" s="35"/>
      <c r="IHF22" s="35"/>
      <c r="IHG22" s="35"/>
      <c r="IHH22" s="35"/>
      <c r="IHI22" s="35"/>
      <c r="IHJ22" s="35"/>
      <c r="IHK22" s="35"/>
      <c r="IHL22" s="35"/>
      <c r="IHM22" s="35"/>
      <c r="IHN22" s="35"/>
      <c r="IHO22" s="35"/>
      <c r="IHP22" s="35"/>
      <c r="IHQ22" s="35"/>
      <c r="IHR22" s="35"/>
      <c r="IHS22" s="35"/>
      <c r="IHT22" s="35"/>
      <c r="IHU22" s="35"/>
      <c r="IHV22" s="35"/>
      <c r="IHW22" s="35"/>
      <c r="IHX22" s="35"/>
      <c r="IHY22" s="35"/>
      <c r="IHZ22" s="35"/>
      <c r="IIA22" s="35"/>
      <c r="IIB22" s="35"/>
      <c r="IIC22" s="35"/>
      <c r="IID22" s="35"/>
      <c r="IIE22" s="35"/>
      <c r="IIF22" s="35"/>
      <c r="IIG22" s="35"/>
      <c r="IIH22" s="35"/>
      <c r="III22" s="35"/>
      <c r="IIJ22" s="35"/>
      <c r="IIK22" s="35"/>
      <c r="IIL22" s="35"/>
      <c r="IIM22" s="35"/>
      <c r="IIN22" s="35"/>
      <c r="IIO22" s="35"/>
      <c r="IIP22" s="35"/>
      <c r="IIQ22" s="35"/>
      <c r="IIR22" s="35"/>
      <c r="IIS22" s="35"/>
      <c r="IIT22" s="35"/>
      <c r="IIU22" s="35"/>
      <c r="IIV22" s="35"/>
      <c r="IIW22" s="35"/>
      <c r="IIX22" s="35"/>
      <c r="IIY22" s="35"/>
      <c r="IIZ22" s="35"/>
      <c r="IJA22" s="35"/>
      <c r="IJB22" s="35"/>
      <c r="IJC22" s="35"/>
      <c r="IJD22" s="35"/>
      <c r="IJE22" s="35"/>
      <c r="IJF22" s="35"/>
      <c r="IJG22" s="35"/>
      <c r="IJH22" s="35"/>
      <c r="IJI22" s="35"/>
      <c r="IJJ22" s="35"/>
      <c r="IJK22" s="35"/>
      <c r="IJL22" s="35"/>
      <c r="IJM22" s="35"/>
      <c r="IJN22" s="35"/>
      <c r="IJO22" s="35"/>
      <c r="IJP22" s="35"/>
      <c r="IJQ22" s="35"/>
      <c r="IJR22" s="35"/>
      <c r="IJS22" s="35"/>
      <c r="IJT22" s="35"/>
      <c r="IJU22" s="35"/>
      <c r="IJV22" s="35"/>
      <c r="IJW22" s="35"/>
      <c r="IJX22" s="35"/>
      <c r="IJY22" s="35"/>
      <c r="IJZ22" s="35"/>
      <c r="IKA22" s="35"/>
      <c r="IKB22" s="35"/>
      <c r="IKC22" s="35"/>
      <c r="IKD22" s="35"/>
      <c r="IKE22" s="35"/>
      <c r="IKF22" s="35"/>
      <c r="IKG22" s="35"/>
      <c r="IKH22" s="35"/>
      <c r="IKI22" s="35"/>
      <c r="IKJ22" s="35"/>
      <c r="IKK22" s="35"/>
      <c r="IKL22" s="35"/>
      <c r="IKM22" s="35"/>
      <c r="IKN22" s="35"/>
      <c r="IKO22" s="35"/>
      <c r="IKP22" s="35"/>
      <c r="IKQ22" s="35"/>
      <c r="IKR22" s="35"/>
      <c r="IKS22" s="35"/>
      <c r="IKT22" s="35"/>
      <c r="IKU22" s="35"/>
      <c r="IKV22" s="35"/>
      <c r="IKW22" s="35"/>
      <c r="IKX22" s="35"/>
      <c r="IKY22" s="35"/>
      <c r="IKZ22" s="35"/>
      <c r="ILA22" s="35"/>
      <c r="ILB22" s="35"/>
      <c r="ILC22" s="35"/>
      <c r="ILD22" s="35"/>
      <c r="ILE22" s="35"/>
      <c r="ILF22" s="35"/>
      <c r="ILG22" s="35"/>
      <c r="ILH22" s="35"/>
      <c r="ILI22" s="35"/>
      <c r="ILJ22" s="35"/>
      <c r="ILK22" s="35"/>
      <c r="ILL22" s="35"/>
      <c r="ILM22" s="35"/>
      <c r="ILN22" s="35"/>
      <c r="ILO22" s="35"/>
      <c r="ILP22" s="35"/>
      <c r="ILQ22" s="35"/>
      <c r="ILR22" s="35"/>
      <c r="ILS22" s="35"/>
      <c r="ILT22" s="35"/>
      <c r="ILU22" s="35"/>
      <c r="ILV22" s="35"/>
      <c r="ILW22" s="35"/>
      <c r="ILX22" s="35"/>
      <c r="ILY22" s="35"/>
      <c r="ILZ22" s="35"/>
      <c r="IMA22" s="35"/>
      <c r="IMB22" s="35"/>
      <c r="IMC22" s="35"/>
      <c r="IMD22" s="35"/>
      <c r="IME22" s="35"/>
      <c r="IMF22" s="35"/>
      <c r="IMG22" s="35"/>
      <c r="IMH22" s="35"/>
      <c r="IMI22" s="35"/>
      <c r="IMJ22" s="35"/>
      <c r="IMK22" s="35"/>
      <c r="IML22" s="35"/>
      <c r="IMM22" s="35"/>
      <c r="IMN22" s="35"/>
      <c r="IMO22" s="35"/>
      <c r="IMP22" s="35"/>
      <c r="IMQ22" s="35"/>
      <c r="IMR22" s="35"/>
      <c r="IMS22" s="35"/>
      <c r="IMT22" s="35"/>
      <c r="IMU22" s="35"/>
      <c r="IMV22" s="35"/>
      <c r="IMW22" s="35"/>
      <c r="IMX22" s="35"/>
      <c r="IMY22" s="35"/>
      <c r="IMZ22" s="35"/>
      <c r="INA22" s="35"/>
      <c r="INB22" s="35"/>
      <c r="INC22" s="35"/>
      <c r="IND22" s="35"/>
      <c r="INE22" s="35"/>
      <c r="INF22" s="35"/>
      <c r="ING22" s="35"/>
      <c r="INH22" s="35"/>
      <c r="INI22" s="35"/>
      <c r="INJ22" s="35"/>
      <c r="INK22" s="35"/>
      <c r="INL22" s="35"/>
      <c r="INM22" s="35"/>
      <c r="INN22" s="35"/>
      <c r="INO22" s="35"/>
      <c r="INP22" s="35"/>
      <c r="INQ22" s="35"/>
      <c r="INR22" s="35"/>
      <c r="INS22" s="35"/>
      <c r="INT22" s="35"/>
      <c r="INU22" s="35"/>
      <c r="INV22" s="35"/>
      <c r="INW22" s="35"/>
      <c r="INX22" s="35"/>
      <c r="INY22" s="35"/>
      <c r="INZ22" s="35"/>
      <c r="IOA22" s="35"/>
      <c r="IOB22" s="35"/>
      <c r="IOC22" s="35"/>
      <c r="IOD22" s="35"/>
      <c r="IOE22" s="35"/>
      <c r="IOF22" s="35"/>
      <c r="IOG22" s="35"/>
      <c r="IOH22" s="35"/>
      <c r="IOI22" s="35"/>
      <c r="IOJ22" s="35"/>
      <c r="IOK22" s="35"/>
      <c r="IOL22" s="35"/>
      <c r="IOM22" s="35"/>
      <c r="ION22" s="35"/>
      <c r="IOO22" s="35"/>
      <c r="IOP22" s="35"/>
      <c r="IOQ22" s="35"/>
      <c r="IOR22" s="35"/>
      <c r="IOS22" s="35"/>
      <c r="IOT22" s="35"/>
      <c r="IOU22" s="35"/>
      <c r="IOV22" s="35"/>
      <c r="IOW22" s="35"/>
      <c r="IOX22" s="35"/>
      <c r="IOY22" s="35"/>
      <c r="IOZ22" s="35"/>
      <c r="IPA22" s="35"/>
      <c r="IPB22" s="35"/>
      <c r="IPC22" s="35"/>
      <c r="IPD22" s="35"/>
      <c r="IPE22" s="35"/>
      <c r="IPF22" s="35"/>
      <c r="IPG22" s="35"/>
      <c r="IPH22" s="35"/>
      <c r="IPI22" s="35"/>
      <c r="IPJ22" s="35"/>
      <c r="IPK22" s="35"/>
      <c r="IPL22" s="35"/>
      <c r="IPM22" s="35"/>
      <c r="IPN22" s="35"/>
      <c r="IPO22" s="35"/>
      <c r="IPP22" s="35"/>
      <c r="IPQ22" s="35"/>
      <c r="IPR22" s="35"/>
      <c r="IPS22" s="35"/>
      <c r="IPT22" s="35"/>
      <c r="IPU22" s="35"/>
      <c r="IPV22" s="35"/>
      <c r="IPW22" s="35"/>
      <c r="IPX22" s="35"/>
      <c r="IPY22" s="35"/>
      <c r="IPZ22" s="35"/>
      <c r="IQA22" s="35"/>
      <c r="IQB22" s="35"/>
      <c r="IQC22" s="35"/>
      <c r="IQD22" s="35"/>
      <c r="IQE22" s="35"/>
      <c r="IQF22" s="35"/>
      <c r="IQG22" s="35"/>
      <c r="IQH22" s="35"/>
      <c r="IQI22" s="35"/>
      <c r="IQJ22" s="35"/>
      <c r="IQK22" s="35"/>
      <c r="IQL22" s="35"/>
      <c r="IQM22" s="35"/>
      <c r="IQN22" s="35"/>
      <c r="IQO22" s="35"/>
      <c r="IQP22" s="35"/>
      <c r="IQQ22" s="35"/>
      <c r="IQR22" s="35"/>
      <c r="IQS22" s="35"/>
      <c r="IQT22" s="35"/>
      <c r="IQU22" s="35"/>
      <c r="IQV22" s="35"/>
      <c r="IQW22" s="35"/>
      <c r="IQX22" s="35"/>
      <c r="IQY22" s="35"/>
      <c r="IQZ22" s="35"/>
      <c r="IRA22" s="35"/>
      <c r="IRB22" s="35"/>
      <c r="IRC22" s="35"/>
      <c r="IRD22" s="35"/>
      <c r="IRE22" s="35"/>
      <c r="IRF22" s="35"/>
      <c r="IRG22" s="35"/>
      <c r="IRH22" s="35"/>
      <c r="IRI22" s="35"/>
      <c r="IRJ22" s="35"/>
      <c r="IRK22" s="35"/>
      <c r="IRL22" s="35"/>
      <c r="IRM22" s="35"/>
      <c r="IRN22" s="35"/>
      <c r="IRO22" s="35"/>
      <c r="IRP22" s="35"/>
      <c r="IRQ22" s="35"/>
      <c r="IRR22" s="35"/>
      <c r="IRS22" s="35"/>
      <c r="IRT22" s="35"/>
      <c r="IRU22" s="35"/>
      <c r="IRV22" s="35"/>
      <c r="IRW22" s="35"/>
      <c r="IRX22" s="35"/>
      <c r="IRY22" s="35"/>
      <c r="IRZ22" s="35"/>
      <c r="ISA22" s="35"/>
      <c r="ISB22" s="35"/>
      <c r="ISC22" s="35"/>
      <c r="ISD22" s="35"/>
      <c r="ISE22" s="35"/>
      <c r="ISF22" s="35"/>
      <c r="ISG22" s="35"/>
      <c r="ISH22" s="35"/>
      <c r="ISI22" s="35"/>
      <c r="ISJ22" s="35"/>
      <c r="ISK22" s="35"/>
      <c r="ISL22" s="35"/>
      <c r="ISM22" s="35"/>
      <c r="ISN22" s="35"/>
      <c r="ISO22" s="35"/>
      <c r="ISP22" s="35"/>
      <c r="ISQ22" s="35"/>
      <c r="ISR22" s="35"/>
      <c r="ISS22" s="35"/>
      <c r="IST22" s="35"/>
      <c r="ISU22" s="35"/>
      <c r="ISV22" s="35"/>
      <c r="ISW22" s="35"/>
      <c r="ISX22" s="35"/>
      <c r="ISY22" s="35"/>
      <c r="ISZ22" s="35"/>
      <c r="ITA22" s="35"/>
      <c r="ITB22" s="35"/>
      <c r="ITC22" s="35"/>
      <c r="ITD22" s="35"/>
      <c r="ITE22" s="35"/>
      <c r="ITF22" s="35"/>
      <c r="ITG22" s="35"/>
      <c r="ITH22" s="35"/>
      <c r="ITI22" s="35"/>
      <c r="ITJ22" s="35"/>
      <c r="ITK22" s="35"/>
      <c r="ITL22" s="35"/>
      <c r="ITM22" s="35"/>
      <c r="ITN22" s="35"/>
      <c r="ITO22" s="35"/>
      <c r="ITP22" s="35"/>
      <c r="ITQ22" s="35"/>
      <c r="ITR22" s="35"/>
      <c r="ITS22" s="35"/>
      <c r="ITT22" s="35"/>
      <c r="ITU22" s="35"/>
      <c r="ITV22" s="35"/>
      <c r="ITW22" s="35"/>
      <c r="ITX22" s="35"/>
      <c r="ITY22" s="35"/>
      <c r="ITZ22" s="35"/>
      <c r="IUA22" s="35"/>
      <c r="IUB22" s="35"/>
      <c r="IUC22" s="35"/>
      <c r="IUD22" s="35"/>
      <c r="IUE22" s="35"/>
      <c r="IUF22" s="35"/>
      <c r="IUG22" s="35"/>
      <c r="IUH22" s="35"/>
      <c r="IUI22" s="35"/>
      <c r="IUJ22" s="35"/>
      <c r="IUK22" s="35"/>
      <c r="IUL22" s="35"/>
      <c r="IUM22" s="35"/>
      <c r="IUN22" s="35"/>
      <c r="IUO22" s="35"/>
      <c r="IUP22" s="35"/>
      <c r="IUQ22" s="35"/>
      <c r="IUR22" s="35"/>
      <c r="IUS22" s="35"/>
      <c r="IUT22" s="35"/>
      <c r="IUU22" s="35"/>
      <c r="IUV22" s="35"/>
      <c r="IUW22" s="35"/>
      <c r="IUX22" s="35"/>
      <c r="IUY22" s="35"/>
      <c r="IUZ22" s="35"/>
      <c r="IVA22" s="35"/>
      <c r="IVB22" s="35"/>
      <c r="IVC22" s="35"/>
      <c r="IVD22" s="35"/>
      <c r="IVE22" s="35"/>
      <c r="IVF22" s="35"/>
      <c r="IVG22" s="35"/>
      <c r="IVH22" s="35"/>
      <c r="IVI22" s="35"/>
      <c r="IVJ22" s="35"/>
      <c r="IVK22" s="35"/>
      <c r="IVL22" s="35"/>
      <c r="IVM22" s="35"/>
      <c r="IVN22" s="35"/>
      <c r="IVO22" s="35"/>
      <c r="IVP22" s="35"/>
      <c r="IVQ22" s="35"/>
      <c r="IVR22" s="35"/>
      <c r="IVS22" s="35"/>
      <c r="IVT22" s="35"/>
      <c r="IVU22" s="35"/>
      <c r="IVV22" s="35"/>
      <c r="IVW22" s="35"/>
      <c r="IVX22" s="35"/>
      <c r="IVY22" s="35"/>
      <c r="IVZ22" s="35"/>
      <c r="IWA22" s="35"/>
      <c r="IWB22" s="35"/>
      <c r="IWC22" s="35"/>
      <c r="IWD22" s="35"/>
      <c r="IWE22" s="35"/>
      <c r="IWF22" s="35"/>
      <c r="IWG22" s="35"/>
      <c r="IWH22" s="35"/>
      <c r="IWI22" s="35"/>
      <c r="IWJ22" s="35"/>
      <c r="IWK22" s="35"/>
      <c r="IWL22" s="35"/>
      <c r="IWM22" s="35"/>
      <c r="IWN22" s="35"/>
      <c r="IWO22" s="35"/>
      <c r="IWP22" s="35"/>
      <c r="IWQ22" s="35"/>
      <c r="IWR22" s="35"/>
      <c r="IWS22" s="35"/>
      <c r="IWT22" s="35"/>
      <c r="IWU22" s="35"/>
      <c r="IWV22" s="35"/>
      <c r="IWW22" s="35"/>
      <c r="IWX22" s="35"/>
      <c r="IWY22" s="35"/>
      <c r="IWZ22" s="35"/>
      <c r="IXA22" s="35"/>
      <c r="IXB22" s="35"/>
      <c r="IXC22" s="35"/>
      <c r="IXD22" s="35"/>
      <c r="IXE22" s="35"/>
      <c r="IXF22" s="35"/>
      <c r="IXG22" s="35"/>
      <c r="IXH22" s="35"/>
      <c r="IXI22" s="35"/>
      <c r="IXJ22" s="35"/>
      <c r="IXK22" s="35"/>
      <c r="IXL22" s="35"/>
      <c r="IXM22" s="35"/>
      <c r="IXN22" s="35"/>
      <c r="IXO22" s="35"/>
      <c r="IXP22" s="35"/>
      <c r="IXQ22" s="35"/>
      <c r="IXR22" s="35"/>
      <c r="IXS22" s="35"/>
      <c r="IXT22" s="35"/>
      <c r="IXU22" s="35"/>
      <c r="IXV22" s="35"/>
      <c r="IXW22" s="35"/>
      <c r="IXX22" s="35"/>
      <c r="IXY22" s="35"/>
      <c r="IXZ22" s="35"/>
      <c r="IYA22" s="35"/>
      <c r="IYB22" s="35"/>
      <c r="IYC22" s="35"/>
      <c r="IYD22" s="35"/>
      <c r="IYE22" s="35"/>
      <c r="IYF22" s="35"/>
      <c r="IYG22" s="35"/>
      <c r="IYH22" s="35"/>
      <c r="IYI22" s="35"/>
      <c r="IYJ22" s="35"/>
      <c r="IYK22" s="35"/>
      <c r="IYL22" s="35"/>
      <c r="IYM22" s="35"/>
      <c r="IYN22" s="35"/>
      <c r="IYO22" s="35"/>
      <c r="IYP22" s="35"/>
      <c r="IYQ22" s="35"/>
      <c r="IYR22" s="35"/>
      <c r="IYS22" s="35"/>
      <c r="IYT22" s="35"/>
      <c r="IYU22" s="35"/>
      <c r="IYV22" s="35"/>
      <c r="IYW22" s="35"/>
      <c r="IYX22" s="35"/>
      <c r="IYY22" s="35"/>
      <c r="IYZ22" s="35"/>
      <c r="IZA22" s="35"/>
      <c r="IZB22" s="35"/>
      <c r="IZC22" s="35"/>
      <c r="IZD22" s="35"/>
      <c r="IZE22" s="35"/>
      <c r="IZF22" s="35"/>
      <c r="IZG22" s="35"/>
      <c r="IZH22" s="35"/>
      <c r="IZI22" s="35"/>
      <c r="IZJ22" s="35"/>
      <c r="IZK22" s="35"/>
      <c r="IZL22" s="35"/>
      <c r="IZM22" s="35"/>
      <c r="IZN22" s="35"/>
      <c r="IZO22" s="35"/>
      <c r="IZP22" s="35"/>
      <c r="IZQ22" s="35"/>
      <c r="IZR22" s="35"/>
      <c r="IZS22" s="35"/>
      <c r="IZT22" s="35"/>
      <c r="IZU22" s="35"/>
      <c r="IZV22" s="35"/>
      <c r="IZW22" s="35"/>
      <c r="IZX22" s="35"/>
      <c r="IZY22" s="35"/>
      <c r="IZZ22" s="35"/>
      <c r="JAA22" s="35"/>
      <c r="JAB22" s="35"/>
      <c r="JAC22" s="35"/>
      <c r="JAD22" s="35"/>
      <c r="JAE22" s="35"/>
      <c r="JAF22" s="35"/>
      <c r="JAG22" s="35"/>
      <c r="JAH22" s="35"/>
      <c r="JAI22" s="35"/>
      <c r="JAJ22" s="35"/>
      <c r="JAK22" s="35"/>
      <c r="JAL22" s="35"/>
      <c r="JAM22" s="35"/>
      <c r="JAN22" s="35"/>
      <c r="JAO22" s="35"/>
      <c r="JAP22" s="35"/>
      <c r="JAQ22" s="35"/>
      <c r="JAR22" s="35"/>
      <c r="JAS22" s="35"/>
      <c r="JAT22" s="35"/>
      <c r="JAU22" s="35"/>
      <c r="JAV22" s="35"/>
      <c r="JAW22" s="35"/>
      <c r="JAX22" s="35"/>
      <c r="JAY22" s="35"/>
      <c r="JAZ22" s="35"/>
      <c r="JBA22" s="35"/>
      <c r="JBB22" s="35"/>
      <c r="JBC22" s="35"/>
      <c r="JBD22" s="35"/>
      <c r="JBE22" s="35"/>
      <c r="JBF22" s="35"/>
      <c r="JBG22" s="35"/>
      <c r="JBH22" s="35"/>
      <c r="JBI22" s="35"/>
      <c r="JBJ22" s="35"/>
      <c r="JBK22" s="35"/>
      <c r="JBL22" s="35"/>
      <c r="JBM22" s="35"/>
      <c r="JBN22" s="35"/>
      <c r="JBO22" s="35"/>
      <c r="JBP22" s="35"/>
      <c r="JBQ22" s="35"/>
      <c r="JBR22" s="35"/>
      <c r="JBS22" s="35"/>
      <c r="JBT22" s="35"/>
      <c r="JBU22" s="35"/>
      <c r="JBV22" s="35"/>
      <c r="JBW22" s="35"/>
      <c r="JBX22" s="35"/>
      <c r="JBY22" s="35"/>
      <c r="JBZ22" s="35"/>
      <c r="JCA22" s="35"/>
      <c r="JCB22" s="35"/>
      <c r="JCC22" s="35"/>
      <c r="JCD22" s="35"/>
      <c r="JCE22" s="35"/>
      <c r="JCF22" s="35"/>
      <c r="JCG22" s="35"/>
      <c r="JCH22" s="35"/>
      <c r="JCI22" s="35"/>
      <c r="JCJ22" s="35"/>
      <c r="JCK22" s="35"/>
      <c r="JCL22" s="35"/>
      <c r="JCM22" s="35"/>
      <c r="JCN22" s="35"/>
      <c r="JCO22" s="35"/>
      <c r="JCP22" s="35"/>
      <c r="JCQ22" s="35"/>
      <c r="JCR22" s="35"/>
      <c r="JCS22" s="35"/>
      <c r="JCT22" s="35"/>
      <c r="JCU22" s="35"/>
      <c r="JCV22" s="35"/>
      <c r="JCW22" s="35"/>
      <c r="JCX22" s="35"/>
      <c r="JCY22" s="35"/>
      <c r="JCZ22" s="35"/>
      <c r="JDA22" s="35"/>
      <c r="JDB22" s="35"/>
      <c r="JDC22" s="35"/>
      <c r="JDD22" s="35"/>
      <c r="JDE22" s="35"/>
      <c r="JDF22" s="35"/>
      <c r="JDG22" s="35"/>
      <c r="JDH22" s="35"/>
      <c r="JDI22" s="35"/>
      <c r="JDJ22" s="35"/>
      <c r="JDK22" s="35"/>
      <c r="JDL22" s="35"/>
      <c r="JDM22" s="35"/>
      <c r="JDN22" s="35"/>
      <c r="JDO22" s="35"/>
      <c r="JDP22" s="35"/>
      <c r="JDQ22" s="35"/>
      <c r="JDR22" s="35"/>
      <c r="JDS22" s="35"/>
      <c r="JDT22" s="35"/>
      <c r="JDU22" s="35"/>
      <c r="JDV22" s="35"/>
      <c r="JDW22" s="35"/>
      <c r="JDX22" s="35"/>
      <c r="JDY22" s="35"/>
      <c r="JDZ22" s="35"/>
      <c r="JEA22" s="35"/>
      <c r="JEB22" s="35"/>
      <c r="JEC22" s="35"/>
      <c r="JED22" s="35"/>
      <c r="JEE22" s="35"/>
      <c r="JEF22" s="35"/>
      <c r="JEG22" s="35"/>
      <c r="JEH22" s="35"/>
      <c r="JEI22" s="35"/>
      <c r="JEJ22" s="35"/>
      <c r="JEK22" s="35"/>
      <c r="JEL22" s="35"/>
      <c r="JEM22" s="35"/>
      <c r="JEN22" s="35"/>
      <c r="JEO22" s="35"/>
      <c r="JEP22" s="35"/>
      <c r="JEQ22" s="35"/>
      <c r="JER22" s="35"/>
      <c r="JES22" s="35"/>
      <c r="JET22" s="35"/>
      <c r="JEU22" s="35"/>
      <c r="JEV22" s="35"/>
      <c r="JEW22" s="35"/>
      <c r="JEX22" s="35"/>
      <c r="JEY22" s="35"/>
      <c r="JEZ22" s="35"/>
      <c r="JFA22" s="35"/>
      <c r="JFB22" s="35"/>
      <c r="JFC22" s="35"/>
      <c r="JFD22" s="35"/>
      <c r="JFE22" s="35"/>
      <c r="JFF22" s="35"/>
      <c r="JFG22" s="35"/>
      <c r="JFH22" s="35"/>
      <c r="JFI22" s="35"/>
      <c r="JFJ22" s="35"/>
      <c r="JFK22" s="35"/>
      <c r="JFL22" s="35"/>
      <c r="JFM22" s="35"/>
      <c r="JFN22" s="35"/>
      <c r="JFO22" s="35"/>
      <c r="JFP22" s="35"/>
      <c r="JFQ22" s="35"/>
      <c r="JFR22" s="35"/>
      <c r="JFS22" s="35"/>
      <c r="JFT22" s="35"/>
      <c r="JFU22" s="35"/>
      <c r="JFV22" s="35"/>
      <c r="JFW22" s="35"/>
      <c r="JFX22" s="35"/>
      <c r="JFY22" s="35"/>
      <c r="JFZ22" s="35"/>
      <c r="JGA22" s="35"/>
      <c r="JGB22" s="35"/>
      <c r="JGC22" s="35"/>
      <c r="JGD22" s="35"/>
      <c r="JGE22" s="35"/>
      <c r="JGF22" s="35"/>
      <c r="JGG22" s="35"/>
      <c r="JGH22" s="35"/>
      <c r="JGI22" s="35"/>
      <c r="JGJ22" s="35"/>
      <c r="JGK22" s="35"/>
      <c r="JGL22" s="35"/>
      <c r="JGM22" s="35"/>
      <c r="JGN22" s="35"/>
      <c r="JGO22" s="35"/>
      <c r="JGP22" s="35"/>
      <c r="JGQ22" s="35"/>
      <c r="JGR22" s="35"/>
      <c r="JGS22" s="35"/>
      <c r="JGT22" s="35"/>
      <c r="JGU22" s="35"/>
      <c r="JGV22" s="35"/>
      <c r="JGW22" s="35"/>
      <c r="JGX22" s="35"/>
      <c r="JGY22" s="35"/>
      <c r="JGZ22" s="35"/>
      <c r="JHA22" s="35"/>
      <c r="JHB22" s="35"/>
      <c r="JHC22" s="35"/>
      <c r="JHD22" s="35"/>
      <c r="JHE22" s="35"/>
      <c r="JHF22" s="35"/>
      <c r="JHG22" s="35"/>
      <c r="JHH22" s="35"/>
      <c r="JHI22" s="35"/>
      <c r="JHJ22" s="35"/>
      <c r="JHK22" s="35"/>
      <c r="JHL22" s="35"/>
      <c r="JHM22" s="35"/>
      <c r="JHN22" s="35"/>
      <c r="JHO22" s="35"/>
      <c r="JHP22" s="35"/>
      <c r="JHQ22" s="35"/>
      <c r="JHR22" s="35"/>
      <c r="JHS22" s="35"/>
      <c r="JHT22" s="35"/>
      <c r="JHU22" s="35"/>
      <c r="JHV22" s="35"/>
      <c r="JHW22" s="35"/>
      <c r="JHX22" s="35"/>
      <c r="JHY22" s="35"/>
      <c r="JHZ22" s="35"/>
      <c r="JIA22" s="35"/>
      <c r="JIB22" s="35"/>
      <c r="JIC22" s="35"/>
      <c r="JID22" s="35"/>
      <c r="JIE22" s="35"/>
      <c r="JIF22" s="35"/>
      <c r="JIG22" s="35"/>
      <c r="JIH22" s="35"/>
      <c r="JII22" s="35"/>
      <c r="JIJ22" s="35"/>
      <c r="JIK22" s="35"/>
      <c r="JIL22" s="35"/>
      <c r="JIM22" s="35"/>
      <c r="JIN22" s="35"/>
      <c r="JIO22" s="35"/>
      <c r="JIP22" s="35"/>
      <c r="JIQ22" s="35"/>
      <c r="JIR22" s="35"/>
      <c r="JIS22" s="35"/>
      <c r="JIT22" s="35"/>
      <c r="JIU22" s="35"/>
      <c r="JIV22" s="35"/>
      <c r="JIW22" s="35"/>
      <c r="JIX22" s="35"/>
      <c r="JIY22" s="35"/>
      <c r="JIZ22" s="35"/>
      <c r="JJA22" s="35"/>
      <c r="JJB22" s="35"/>
      <c r="JJC22" s="35"/>
      <c r="JJD22" s="35"/>
      <c r="JJE22" s="35"/>
      <c r="JJF22" s="35"/>
      <c r="JJG22" s="35"/>
      <c r="JJH22" s="35"/>
      <c r="JJI22" s="35"/>
      <c r="JJJ22" s="35"/>
      <c r="JJK22" s="35"/>
      <c r="JJL22" s="35"/>
      <c r="JJM22" s="35"/>
      <c r="JJN22" s="35"/>
      <c r="JJO22" s="35"/>
      <c r="JJP22" s="35"/>
      <c r="JJQ22" s="35"/>
      <c r="JJR22" s="35"/>
      <c r="JJS22" s="35"/>
      <c r="JJT22" s="35"/>
      <c r="JJU22" s="35"/>
      <c r="JJV22" s="35"/>
      <c r="JJW22" s="35"/>
      <c r="JJX22" s="35"/>
      <c r="JJY22" s="35"/>
      <c r="JJZ22" s="35"/>
      <c r="JKA22" s="35"/>
      <c r="JKB22" s="35"/>
      <c r="JKC22" s="35"/>
      <c r="JKD22" s="35"/>
      <c r="JKE22" s="35"/>
      <c r="JKF22" s="35"/>
      <c r="JKG22" s="35"/>
      <c r="JKH22" s="35"/>
      <c r="JKI22" s="35"/>
      <c r="JKJ22" s="35"/>
      <c r="JKK22" s="35"/>
      <c r="JKL22" s="35"/>
      <c r="JKM22" s="35"/>
      <c r="JKN22" s="35"/>
      <c r="JKO22" s="35"/>
      <c r="JKP22" s="35"/>
      <c r="JKQ22" s="35"/>
      <c r="JKR22" s="35"/>
      <c r="JKS22" s="35"/>
      <c r="JKT22" s="35"/>
      <c r="JKU22" s="35"/>
      <c r="JKV22" s="35"/>
      <c r="JKW22" s="35"/>
      <c r="JKX22" s="35"/>
      <c r="JKY22" s="35"/>
      <c r="JKZ22" s="35"/>
      <c r="JLA22" s="35"/>
      <c r="JLB22" s="35"/>
      <c r="JLC22" s="35"/>
      <c r="JLD22" s="35"/>
      <c r="JLE22" s="35"/>
      <c r="JLF22" s="35"/>
      <c r="JLG22" s="35"/>
      <c r="JLH22" s="35"/>
      <c r="JLI22" s="35"/>
      <c r="JLJ22" s="35"/>
      <c r="JLK22" s="35"/>
      <c r="JLL22" s="35"/>
      <c r="JLM22" s="35"/>
      <c r="JLN22" s="35"/>
      <c r="JLO22" s="35"/>
      <c r="JLP22" s="35"/>
      <c r="JLQ22" s="35"/>
      <c r="JLR22" s="35"/>
      <c r="JLS22" s="35"/>
      <c r="JLT22" s="35"/>
      <c r="JLU22" s="35"/>
      <c r="JLV22" s="35"/>
      <c r="JLW22" s="35"/>
      <c r="JLX22" s="35"/>
      <c r="JLY22" s="35"/>
      <c r="JLZ22" s="35"/>
      <c r="JMA22" s="35"/>
      <c r="JMB22" s="35"/>
      <c r="JMC22" s="35"/>
      <c r="JMD22" s="35"/>
      <c r="JME22" s="35"/>
      <c r="JMF22" s="35"/>
      <c r="JMG22" s="35"/>
      <c r="JMH22" s="35"/>
      <c r="JMI22" s="35"/>
      <c r="JMJ22" s="35"/>
      <c r="JMK22" s="35"/>
      <c r="JML22" s="35"/>
      <c r="JMM22" s="35"/>
      <c r="JMN22" s="35"/>
      <c r="JMO22" s="35"/>
      <c r="JMP22" s="35"/>
      <c r="JMQ22" s="35"/>
      <c r="JMR22" s="35"/>
      <c r="JMS22" s="35"/>
      <c r="JMT22" s="35"/>
      <c r="JMU22" s="35"/>
      <c r="JMV22" s="35"/>
      <c r="JMW22" s="35"/>
      <c r="JMX22" s="35"/>
      <c r="JMY22" s="35"/>
      <c r="JMZ22" s="35"/>
      <c r="JNA22" s="35"/>
      <c r="JNB22" s="35"/>
      <c r="JNC22" s="35"/>
      <c r="JND22" s="35"/>
      <c r="JNE22" s="35"/>
      <c r="JNF22" s="35"/>
      <c r="JNG22" s="35"/>
      <c r="JNH22" s="35"/>
      <c r="JNI22" s="35"/>
      <c r="JNJ22" s="35"/>
      <c r="JNK22" s="35"/>
      <c r="JNL22" s="35"/>
      <c r="JNM22" s="35"/>
      <c r="JNN22" s="35"/>
      <c r="JNO22" s="35"/>
      <c r="JNP22" s="35"/>
      <c r="JNQ22" s="35"/>
      <c r="JNR22" s="35"/>
      <c r="JNS22" s="35"/>
      <c r="JNT22" s="35"/>
      <c r="JNU22" s="35"/>
      <c r="JNV22" s="35"/>
      <c r="JNW22" s="35"/>
      <c r="JNX22" s="35"/>
      <c r="JNY22" s="35"/>
      <c r="JNZ22" s="35"/>
      <c r="JOA22" s="35"/>
      <c r="JOB22" s="35"/>
      <c r="JOC22" s="35"/>
      <c r="JOD22" s="35"/>
      <c r="JOE22" s="35"/>
      <c r="JOF22" s="35"/>
      <c r="JOG22" s="35"/>
      <c r="JOH22" s="35"/>
      <c r="JOI22" s="35"/>
      <c r="JOJ22" s="35"/>
      <c r="JOK22" s="35"/>
      <c r="JOL22" s="35"/>
      <c r="JOM22" s="35"/>
      <c r="JON22" s="35"/>
      <c r="JOO22" s="35"/>
      <c r="JOP22" s="35"/>
      <c r="JOQ22" s="35"/>
      <c r="JOR22" s="35"/>
      <c r="JOS22" s="35"/>
      <c r="JOT22" s="35"/>
      <c r="JOU22" s="35"/>
      <c r="JOV22" s="35"/>
      <c r="JOW22" s="35"/>
      <c r="JOX22" s="35"/>
      <c r="JOY22" s="35"/>
      <c r="JOZ22" s="35"/>
      <c r="JPA22" s="35"/>
      <c r="JPB22" s="35"/>
      <c r="JPC22" s="35"/>
      <c r="JPD22" s="35"/>
      <c r="JPE22" s="35"/>
      <c r="JPF22" s="35"/>
      <c r="JPG22" s="35"/>
      <c r="JPH22" s="35"/>
      <c r="JPI22" s="35"/>
      <c r="JPJ22" s="35"/>
      <c r="JPK22" s="35"/>
      <c r="JPL22" s="35"/>
      <c r="JPM22" s="35"/>
      <c r="JPN22" s="35"/>
      <c r="JPO22" s="35"/>
      <c r="JPP22" s="35"/>
      <c r="JPQ22" s="35"/>
      <c r="JPR22" s="35"/>
      <c r="JPS22" s="35"/>
      <c r="JPT22" s="35"/>
      <c r="JPU22" s="35"/>
      <c r="JPV22" s="35"/>
      <c r="JPW22" s="35"/>
      <c r="JPX22" s="35"/>
      <c r="JPY22" s="35"/>
      <c r="JPZ22" s="35"/>
      <c r="JQA22" s="35"/>
      <c r="JQB22" s="35"/>
      <c r="JQC22" s="35"/>
      <c r="JQD22" s="35"/>
      <c r="JQE22" s="35"/>
      <c r="JQF22" s="35"/>
      <c r="JQG22" s="35"/>
      <c r="JQH22" s="35"/>
      <c r="JQI22" s="35"/>
      <c r="JQJ22" s="35"/>
      <c r="JQK22" s="35"/>
      <c r="JQL22" s="35"/>
      <c r="JQM22" s="35"/>
      <c r="JQN22" s="35"/>
      <c r="JQO22" s="35"/>
      <c r="JQP22" s="35"/>
      <c r="JQQ22" s="35"/>
      <c r="JQR22" s="35"/>
      <c r="JQS22" s="35"/>
      <c r="JQT22" s="35"/>
      <c r="JQU22" s="35"/>
      <c r="JQV22" s="35"/>
      <c r="JQW22" s="35"/>
      <c r="JQX22" s="35"/>
      <c r="JQY22" s="35"/>
      <c r="JQZ22" s="35"/>
      <c r="JRA22" s="35"/>
      <c r="JRB22" s="35"/>
      <c r="JRC22" s="35"/>
      <c r="JRD22" s="35"/>
      <c r="JRE22" s="35"/>
      <c r="JRF22" s="35"/>
      <c r="JRG22" s="35"/>
      <c r="JRH22" s="35"/>
      <c r="JRI22" s="35"/>
      <c r="JRJ22" s="35"/>
      <c r="JRK22" s="35"/>
      <c r="JRL22" s="35"/>
      <c r="JRM22" s="35"/>
      <c r="JRN22" s="35"/>
      <c r="JRO22" s="35"/>
      <c r="JRP22" s="35"/>
      <c r="JRQ22" s="35"/>
      <c r="JRR22" s="35"/>
      <c r="JRS22" s="35"/>
      <c r="JRT22" s="35"/>
      <c r="JRU22" s="35"/>
      <c r="JRV22" s="35"/>
      <c r="JRW22" s="35"/>
      <c r="JRX22" s="35"/>
      <c r="JRY22" s="35"/>
      <c r="JRZ22" s="35"/>
      <c r="JSA22" s="35"/>
      <c r="JSB22" s="35"/>
      <c r="JSC22" s="35"/>
      <c r="JSD22" s="35"/>
      <c r="JSE22" s="35"/>
      <c r="JSF22" s="35"/>
      <c r="JSG22" s="35"/>
      <c r="JSH22" s="35"/>
      <c r="JSI22" s="35"/>
      <c r="JSJ22" s="35"/>
      <c r="JSK22" s="35"/>
      <c r="JSL22" s="35"/>
      <c r="JSM22" s="35"/>
      <c r="JSN22" s="35"/>
      <c r="JSO22" s="35"/>
      <c r="JSP22" s="35"/>
      <c r="JSQ22" s="35"/>
      <c r="JSR22" s="35"/>
      <c r="JSS22" s="35"/>
      <c r="JST22" s="35"/>
      <c r="JSU22" s="35"/>
      <c r="JSV22" s="35"/>
      <c r="JSW22" s="35"/>
      <c r="JSX22" s="35"/>
      <c r="JSY22" s="35"/>
      <c r="JSZ22" s="35"/>
      <c r="JTA22" s="35"/>
      <c r="JTB22" s="35"/>
      <c r="JTC22" s="35"/>
      <c r="JTD22" s="35"/>
      <c r="JTE22" s="35"/>
      <c r="JTF22" s="35"/>
      <c r="JTG22" s="35"/>
      <c r="JTH22" s="35"/>
      <c r="JTI22" s="35"/>
      <c r="JTJ22" s="35"/>
      <c r="JTK22" s="35"/>
      <c r="JTL22" s="35"/>
      <c r="JTM22" s="35"/>
      <c r="JTN22" s="35"/>
      <c r="JTO22" s="35"/>
      <c r="JTP22" s="35"/>
      <c r="JTQ22" s="35"/>
      <c r="JTR22" s="35"/>
      <c r="JTS22" s="35"/>
      <c r="JTT22" s="35"/>
      <c r="JTU22" s="35"/>
      <c r="JTV22" s="35"/>
      <c r="JTW22" s="35"/>
      <c r="JTX22" s="35"/>
      <c r="JTY22" s="35"/>
      <c r="JTZ22" s="35"/>
      <c r="JUA22" s="35"/>
      <c r="JUB22" s="35"/>
      <c r="JUC22" s="35"/>
      <c r="JUD22" s="35"/>
      <c r="JUE22" s="35"/>
      <c r="JUF22" s="35"/>
      <c r="JUG22" s="35"/>
      <c r="JUH22" s="35"/>
      <c r="JUI22" s="35"/>
      <c r="JUJ22" s="35"/>
      <c r="JUK22" s="35"/>
      <c r="JUL22" s="35"/>
      <c r="JUM22" s="35"/>
      <c r="JUN22" s="35"/>
      <c r="JUO22" s="35"/>
      <c r="JUP22" s="35"/>
      <c r="JUQ22" s="35"/>
      <c r="JUR22" s="35"/>
      <c r="JUS22" s="35"/>
      <c r="JUT22" s="35"/>
      <c r="JUU22" s="35"/>
      <c r="JUV22" s="35"/>
      <c r="JUW22" s="35"/>
      <c r="JUX22" s="35"/>
      <c r="JUY22" s="35"/>
      <c r="JUZ22" s="35"/>
      <c r="JVA22" s="35"/>
      <c r="JVB22" s="35"/>
      <c r="JVC22" s="35"/>
      <c r="JVD22" s="35"/>
      <c r="JVE22" s="35"/>
      <c r="JVF22" s="35"/>
      <c r="JVG22" s="35"/>
      <c r="JVH22" s="35"/>
      <c r="JVI22" s="35"/>
      <c r="JVJ22" s="35"/>
      <c r="JVK22" s="35"/>
      <c r="JVL22" s="35"/>
      <c r="JVM22" s="35"/>
      <c r="JVN22" s="35"/>
      <c r="JVO22" s="35"/>
      <c r="JVP22" s="35"/>
      <c r="JVQ22" s="35"/>
      <c r="JVR22" s="35"/>
      <c r="JVS22" s="35"/>
      <c r="JVT22" s="35"/>
      <c r="JVU22" s="35"/>
      <c r="JVV22" s="35"/>
      <c r="JVW22" s="35"/>
      <c r="JVX22" s="35"/>
      <c r="JVY22" s="35"/>
      <c r="JVZ22" s="35"/>
      <c r="JWA22" s="35"/>
      <c r="JWB22" s="35"/>
      <c r="JWC22" s="35"/>
      <c r="JWD22" s="35"/>
      <c r="JWE22" s="35"/>
      <c r="JWF22" s="35"/>
      <c r="JWG22" s="35"/>
      <c r="JWH22" s="35"/>
      <c r="JWI22" s="35"/>
      <c r="JWJ22" s="35"/>
      <c r="JWK22" s="35"/>
      <c r="JWL22" s="35"/>
      <c r="JWM22" s="35"/>
      <c r="JWN22" s="35"/>
      <c r="JWO22" s="35"/>
      <c r="JWP22" s="35"/>
      <c r="JWQ22" s="35"/>
      <c r="JWR22" s="35"/>
      <c r="JWS22" s="35"/>
      <c r="JWT22" s="35"/>
      <c r="JWU22" s="35"/>
      <c r="JWV22" s="35"/>
      <c r="JWW22" s="35"/>
      <c r="JWX22" s="35"/>
      <c r="JWY22" s="35"/>
      <c r="JWZ22" s="35"/>
      <c r="JXA22" s="35"/>
      <c r="JXB22" s="35"/>
      <c r="JXC22" s="35"/>
      <c r="JXD22" s="35"/>
      <c r="JXE22" s="35"/>
      <c r="JXF22" s="35"/>
      <c r="JXG22" s="35"/>
      <c r="JXH22" s="35"/>
      <c r="JXI22" s="35"/>
      <c r="JXJ22" s="35"/>
      <c r="JXK22" s="35"/>
      <c r="JXL22" s="35"/>
      <c r="JXM22" s="35"/>
      <c r="JXN22" s="35"/>
      <c r="JXO22" s="35"/>
      <c r="JXP22" s="35"/>
      <c r="JXQ22" s="35"/>
      <c r="JXR22" s="35"/>
      <c r="JXS22" s="35"/>
      <c r="JXT22" s="35"/>
      <c r="JXU22" s="35"/>
      <c r="JXV22" s="35"/>
      <c r="JXW22" s="35"/>
      <c r="JXX22" s="35"/>
      <c r="JXY22" s="35"/>
      <c r="JXZ22" s="35"/>
      <c r="JYA22" s="35"/>
      <c r="JYB22" s="35"/>
      <c r="JYC22" s="35"/>
      <c r="JYD22" s="35"/>
      <c r="JYE22" s="35"/>
      <c r="JYF22" s="35"/>
      <c r="JYG22" s="35"/>
      <c r="JYH22" s="35"/>
      <c r="JYI22" s="35"/>
      <c r="JYJ22" s="35"/>
      <c r="JYK22" s="35"/>
      <c r="JYL22" s="35"/>
      <c r="JYM22" s="35"/>
      <c r="JYN22" s="35"/>
      <c r="JYO22" s="35"/>
      <c r="JYP22" s="35"/>
      <c r="JYQ22" s="35"/>
      <c r="JYR22" s="35"/>
      <c r="JYS22" s="35"/>
      <c r="JYT22" s="35"/>
      <c r="JYU22" s="35"/>
      <c r="JYV22" s="35"/>
      <c r="JYW22" s="35"/>
      <c r="JYX22" s="35"/>
      <c r="JYY22" s="35"/>
      <c r="JYZ22" s="35"/>
      <c r="JZA22" s="35"/>
      <c r="JZB22" s="35"/>
      <c r="JZC22" s="35"/>
      <c r="JZD22" s="35"/>
      <c r="JZE22" s="35"/>
      <c r="JZF22" s="35"/>
      <c r="JZG22" s="35"/>
      <c r="JZH22" s="35"/>
      <c r="JZI22" s="35"/>
      <c r="JZJ22" s="35"/>
      <c r="JZK22" s="35"/>
      <c r="JZL22" s="35"/>
      <c r="JZM22" s="35"/>
      <c r="JZN22" s="35"/>
      <c r="JZO22" s="35"/>
      <c r="JZP22" s="35"/>
      <c r="JZQ22" s="35"/>
      <c r="JZR22" s="35"/>
      <c r="JZS22" s="35"/>
      <c r="JZT22" s="35"/>
      <c r="JZU22" s="35"/>
      <c r="JZV22" s="35"/>
      <c r="JZW22" s="35"/>
      <c r="JZX22" s="35"/>
      <c r="JZY22" s="35"/>
      <c r="JZZ22" s="35"/>
      <c r="KAA22" s="35"/>
      <c r="KAB22" s="35"/>
      <c r="KAC22" s="35"/>
      <c r="KAD22" s="35"/>
      <c r="KAE22" s="35"/>
      <c r="KAF22" s="35"/>
      <c r="KAG22" s="35"/>
      <c r="KAH22" s="35"/>
      <c r="KAI22" s="35"/>
      <c r="KAJ22" s="35"/>
      <c r="KAK22" s="35"/>
      <c r="KAL22" s="35"/>
      <c r="KAM22" s="35"/>
      <c r="KAN22" s="35"/>
      <c r="KAO22" s="35"/>
      <c r="KAP22" s="35"/>
      <c r="KAQ22" s="35"/>
      <c r="KAR22" s="35"/>
      <c r="KAS22" s="35"/>
      <c r="KAT22" s="35"/>
      <c r="KAU22" s="35"/>
      <c r="KAV22" s="35"/>
      <c r="KAW22" s="35"/>
      <c r="KAX22" s="35"/>
      <c r="KAY22" s="35"/>
      <c r="KAZ22" s="35"/>
      <c r="KBA22" s="35"/>
      <c r="KBB22" s="35"/>
      <c r="KBC22" s="35"/>
      <c r="KBD22" s="35"/>
      <c r="KBE22" s="35"/>
      <c r="KBF22" s="35"/>
      <c r="KBG22" s="35"/>
      <c r="KBH22" s="35"/>
      <c r="KBI22" s="35"/>
      <c r="KBJ22" s="35"/>
      <c r="KBK22" s="35"/>
      <c r="KBL22" s="35"/>
      <c r="KBM22" s="35"/>
      <c r="KBN22" s="35"/>
      <c r="KBO22" s="35"/>
      <c r="KBP22" s="35"/>
      <c r="KBQ22" s="35"/>
      <c r="KBR22" s="35"/>
      <c r="KBS22" s="35"/>
      <c r="KBT22" s="35"/>
      <c r="KBU22" s="35"/>
      <c r="KBV22" s="35"/>
      <c r="KBW22" s="35"/>
      <c r="KBX22" s="35"/>
      <c r="KBY22" s="35"/>
      <c r="KBZ22" s="35"/>
      <c r="KCA22" s="35"/>
      <c r="KCB22" s="35"/>
      <c r="KCC22" s="35"/>
      <c r="KCD22" s="35"/>
      <c r="KCE22" s="35"/>
      <c r="KCF22" s="35"/>
      <c r="KCG22" s="35"/>
      <c r="KCH22" s="35"/>
      <c r="KCI22" s="35"/>
      <c r="KCJ22" s="35"/>
      <c r="KCK22" s="35"/>
      <c r="KCL22" s="35"/>
      <c r="KCM22" s="35"/>
      <c r="KCN22" s="35"/>
      <c r="KCO22" s="35"/>
      <c r="KCP22" s="35"/>
      <c r="KCQ22" s="35"/>
      <c r="KCR22" s="35"/>
      <c r="KCS22" s="35"/>
      <c r="KCT22" s="35"/>
      <c r="KCU22" s="35"/>
      <c r="KCV22" s="35"/>
      <c r="KCW22" s="35"/>
      <c r="KCX22" s="35"/>
      <c r="KCY22" s="35"/>
      <c r="KCZ22" s="35"/>
      <c r="KDA22" s="35"/>
      <c r="KDB22" s="35"/>
      <c r="KDC22" s="35"/>
      <c r="KDD22" s="35"/>
      <c r="KDE22" s="35"/>
      <c r="KDF22" s="35"/>
      <c r="KDG22" s="35"/>
      <c r="KDH22" s="35"/>
      <c r="KDI22" s="35"/>
      <c r="KDJ22" s="35"/>
      <c r="KDK22" s="35"/>
      <c r="KDL22" s="35"/>
      <c r="KDM22" s="35"/>
      <c r="KDN22" s="35"/>
      <c r="KDO22" s="35"/>
      <c r="KDP22" s="35"/>
      <c r="KDQ22" s="35"/>
      <c r="KDR22" s="35"/>
      <c r="KDS22" s="35"/>
      <c r="KDT22" s="35"/>
      <c r="KDU22" s="35"/>
      <c r="KDV22" s="35"/>
      <c r="KDW22" s="35"/>
      <c r="KDX22" s="35"/>
      <c r="KDY22" s="35"/>
      <c r="KDZ22" s="35"/>
      <c r="KEA22" s="35"/>
      <c r="KEB22" s="35"/>
      <c r="KEC22" s="35"/>
      <c r="KED22" s="35"/>
      <c r="KEE22" s="35"/>
      <c r="KEF22" s="35"/>
      <c r="KEG22" s="35"/>
      <c r="KEH22" s="35"/>
      <c r="KEI22" s="35"/>
      <c r="KEJ22" s="35"/>
      <c r="KEK22" s="35"/>
      <c r="KEL22" s="35"/>
      <c r="KEM22" s="35"/>
      <c r="KEN22" s="35"/>
      <c r="KEO22" s="35"/>
      <c r="KEP22" s="35"/>
      <c r="KEQ22" s="35"/>
      <c r="KER22" s="35"/>
      <c r="KES22" s="35"/>
      <c r="KET22" s="35"/>
      <c r="KEU22" s="35"/>
      <c r="KEV22" s="35"/>
      <c r="KEW22" s="35"/>
      <c r="KEX22" s="35"/>
      <c r="KEY22" s="35"/>
      <c r="KEZ22" s="35"/>
      <c r="KFA22" s="35"/>
      <c r="KFB22" s="35"/>
      <c r="KFC22" s="35"/>
      <c r="KFD22" s="35"/>
      <c r="KFE22" s="35"/>
      <c r="KFF22" s="35"/>
      <c r="KFG22" s="35"/>
      <c r="KFH22" s="35"/>
      <c r="KFI22" s="35"/>
      <c r="KFJ22" s="35"/>
      <c r="KFK22" s="35"/>
      <c r="KFL22" s="35"/>
      <c r="KFM22" s="35"/>
      <c r="KFN22" s="35"/>
      <c r="KFO22" s="35"/>
      <c r="KFP22" s="35"/>
      <c r="KFQ22" s="35"/>
      <c r="KFR22" s="35"/>
      <c r="KFS22" s="35"/>
      <c r="KFT22" s="35"/>
      <c r="KFU22" s="35"/>
      <c r="KFV22" s="35"/>
      <c r="KFW22" s="35"/>
      <c r="KFX22" s="35"/>
      <c r="KFY22" s="35"/>
      <c r="KFZ22" s="35"/>
      <c r="KGA22" s="35"/>
      <c r="KGB22" s="35"/>
      <c r="KGC22" s="35"/>
      <c r="KGD22" s="35"/>
      <c r="KGE22" s="35"/>
      <c r="KGF22" s="35"/>
      <c r="KGG22" s="35"/>
      <c r="KGH22" s="35"/>
      <c r="KGI22" s="35"/>
      <c r="KGJ22" s="35"/>
      <c r="KGK22" s="35"/>
      <c r="KGL22" s="35"/>
      <c r="KGM22" s="35"/>
      <c r="KGN22" s="35"/>
      <c r="KGO22" s="35"/>
      <c r="KGP22" s="35"/>
      <c r="KGQ22" s="35"/>
      <c r="KGR22" s="35"/>
      <c r="KGS22" s="35"/>
      <c r="KGT22" s="35"/>
      <c r="KGU22" s="35"/>
      <c r="KGV22" s="35"/>
      <c r="KGW22" s="35"/>
      <c r="KGX22" s="35"/>
      <c r="KGY22" s="35"/>
      <c r="KGZ22" s="35"/>
      <c r="KHA22" s="35"/>
      <c r="KHB22" s="35"/>
      <c r="KHC22" s="35"/>
      <c r="KHD22" s="35"/>
      <c r="KHE22" s="35"/>
      <c r="KHF22" s="35"/>
      <c r="KHG22" s="35"/>
      <c r="KHH22" s="35"/>
      <c r="KHI22" s="35"/>
      <c r="KHJ22" s="35"/>
      <c r="KHK22" s="35"/>
      <c r="KHL22" s="35"/>
      <c r="KHM22" s="35"/>
      <c r="KHN22" s="35"/>
      <c r="KHO22" s="35"/>
      <c r="KHP22" s="35"/>
      <c r="KHQ22" s="35"/>
      <c r="KHR22" s="35"/>
      <c r="KHS22" s="35"/>
      <c r="KHT22" s="35"/>
      <c r="KHU22" s="35"/>
      <c r="KHV22" s="35"/>
      <c r="KHW22" s="35"/>
      <c r="KHX22" s="35"/>
      <c r="KHY22" s="35"/>
      <c r="KHZ22" s="35"/>
      <c r="KIA22" s="35"/>
      <c r="KIB22" s="35"/>
      <c r="KIC22" s="35"/>
      <c r="KID22" s="35"/>
      <c r="KIE22" s="35"/>
      <c r="KIF22" s="35"/>
      <c r="KIG22" s="35"/>
      <c r="KIH22" s="35"/>
      <c r="KII22" s="35"/>
      <c r="KIJ22" s="35"/>
      <c r="KIK22" s="35"/>
      <c r="KIL22" s="35"/>
      <c r="KIM22" s="35"/>
      <c r="KIN22" s="35"/>
      <c r="KIO22" s="35"/>
      <c r="KIP22" s="35"/>
      <c r="KIQ22" s="35"/>
      <c r="KIR22" s="35"/>
      <c r="KIS22" s="35"/>
      <c r="KIT22" s="35"/>
      <c r="KIU22" s="35"/>
      <c r="KIV22" s="35"/>
      <c r="KIW22" s="35"/>
      <c r="KIX22" s="35"/>
      <c r="KIY22" s="35"/>
      <c r="KIZ22" s="35"/>
      <c r="KJA22" s="35"/>
      <c r="KJB22" s="35"/>
      <c r="KJC22" s="35"/>
      <c r="KJD22" s="35"/>
      <c r="KJE22" s="35"/>
      <c r="KJF22" s="35"/>
      <c r="KJG22" s="35"/>
      <c r="KJH22" s="35"/>
      <c r="KJI22" s="35"/>
      <c r="KJJ22" s="35"/>
      <c r="KJK22" s="35"/>
      <c r="KJL22" s="35"/>
      <c r="KJM22" s="35"/>
      <c r="KJN22" s="35"/>
      <c r="KJO22" s="35"/>
      <c r="KJP22" s="35"/>
      <c r="KJQ22" s="35"/>
      <c r="KJR22" s="35"/>
      <c r="KJS22" s="35"/>
      <c r="KJT22" s="35"/>
      <c r="KJU22" s="35"/>
      <c r="KJV22" s="35"/>
      <c r="KJW22" s="35"/>
      <c r="KJX22" s="35"/>
      <c r="KJY22" s="35"/>
      <c r="KJZ22" s="35"/>
      <c r="KKA22" s="35"/>
      <c r="KKB22" s="35"/>
      <c r="KKC22" s="35"/>
      <c r="KKD22" s="35"/>
      <c r="KKE22" s="35"/>
      <c r="KKF22" s="35"/>
      <c r="KKG22" s="35"/>
      <c r="KKH22" s="35"/>
      <c r="KKI22" s="35"/>
      <c r="KKJ22" s="35"/>
      <c r="KKK22" s="35"/>
      <c r="KKL22" s="35"/>
      <c r="KKM22" s="35"/>
      <c r="KKN22" s="35"/>
      <c r="KKO22" s="35"/>
      <c r="KKP22" s="35"/>
      <c r="KKQ22" s="35"/>
      <c r="KKR22" s="35"/>
      <c r="KKS22" s="35"/>
      <c r="KKT22" s="35"/>
      <c r="KKU22" s="35"/>
      <c r="KKV22" s="35"/>
      <c r="KKW22" s="35"/>
      <c r="KKX22" s="35"/>
      <c r="KKY22" s="35"/>
      <c r="KKZ22" s="35"/>
      <c r="KLA22" s="35"/>
      <c r="KLB22" s="35"/>
      <c r="KLC22" s="35"/>
      <c r="KLD22" s="35"/>
      <c r="KLE22" s="35"/>
      <c r="KLF22" s="35"/>
      <c r="KLG22" s="35"/>
      <c r="KLH22" s="35"/>
      <c r="KLI22" s="35"/>
      <c r="KLJ22" s="35"/>
      <c r="KLK22" s="35"/>
      <c r="KLL22" s="35"/>
      <c r="KLM22" s="35"/>
      <c r="KLN22" s="35"/>
      <c r="KLO22" s="35"/>
      <c r="KLP22" s="35"/>
      <c r="KLQ22" s="35"/>
      <c r="KLR22" s="35"/>
      <c r="KLS22" s="35"/>
      <c r="KLT22" s="35"/>
      <c r="KLU22" s="35"/>
      <c r="KLV22" s="35"/>
      <c r="KLW22" s="35"/>
      <c r="KLX22" s="35"/>
      <c r="KLY22" s="35"/>
      <c r="KLZ22" s="35"/>
      <c r="KMA22" s="35"/>
      <c r="KMB22" s="35"/>
      <c r="KMC22" s="35"/>
      <c r="KMD22" s="35"/>
      <c r="KME22" s="35"/>
      <c r="KMF22" s="35"/>
      <c r="KMG22" s="35"/>
      <c r="KMH22" s="35"/>
      <c r="KMI22" s="35"/>
      <c r="KMJ22" s="35"/>
      <c r="KMK22" s="35"/>
      <c r="KML22" s="35"/>
      <c r="KMM22" s="35"/>
      <c r="KMN22" s="35"/>
      <c r="KMO22" s="35"/>
      <c r="KMP22" s="35"/>
      <c r="KMQ22" s="35"/>
      <c r="KMR22" s="35"/>
      <c r="KMS22" s="35"/>
      <c r="KMT22" s="35"/>
      <c r="KMU22" s="35"/>
      <c r="KMV22" s="35"/>
      <c r="KMW22" s="35"/>
      <c r="KMX22" s="35"/>
      <c r="KMY22" s="35"/>
      <c r="KMZ22" s="35"/>
      <c r="KNA22" s="35"/>
      <c r="KNB22" s="35"/>
      <c r="KNC22" s="35"/>
      <c r="KND22" s="35"/>
      <c r="KNE22" s="35"/>
      <c r="KNF22" s="35"/>
      <c r="KNG22" s="35"/>
      <c r="KNH22" s="35"/>
      <c r="KNI22" s="35"/>
      <c r="KNJ22" s="35"/>
      <c r="KNK22" s="35"/>
      <c r="KNL22" s="35"/>
      <c r="KNM22" s="35"/>
      <c r="KNN22" s="35"/>
      <c r="KNO22" s="35"/>
      <c r="KNP22" s="35"/>
      <c r="KNQ22" s="35"/>
      <c r="KNR22" s="35"/>
      <c r="KNS22" s="35"/>
      <c r="KNT22" s="35"/>
      <c r="KNU22" s="35"/>
      <c r="KNV22" s="35"/>
      <c r="KNW22" s="35"/>
      <c r="KNX22" s="35"/>
      <c r="KNY22" s="35"/>
      <c r="KNZ22" s="35"/>
      <c r="KOA22" s="35"/>
      <c r="KOB22" s="35"/>
      <c r="KOC22" s="35"/>
      <c r="KOD22" s="35"/>
      <c r="KOE22" s="35"/>
      <c r="KOF22" s="35"/>
      <c r="KOG22" s="35"/>
      <c r="KOH22" s="35"/>
      <c r="KOI22" s="35"/>
      <c r="KOJ22" s="35"/>
      <c r="KOK22" s="35"/>
      <c r="KOL22" s="35"/>
      <c r="KOM22" s="35"/>
      <c r="KON22" s="35"/>
      <c r="KOO22" s="35"/>
      <c r="KOP22" s="35"/>
      <c r="KOQ22" s="35"/>
      <c r="KOR22" s="35"/>
      <c r="KOS22" s="35"/>
      <c r="KOT22" s="35"/>
      <c r="KOU22" s="35"/>
      <c r="KOV22" s="35"/>
      <c r="KOW22" s="35"/>
      <c r="KOX22" s="35"/>
      <c r="KOY22" s="35"/>
      <c r="KOZ22" s="35"/>
      <c r="KPA22" s="35"/>
      <c r="KPB22" s="35"/>
      <c r="KPC22" s="35"/>
      <c r="KPD22" s="35"/>
      <c r="KPE22" s="35"/>
      <c r="KPF22" s="35"/>
      <c r="KPG22" s="35"/>
      <c r="KPH22" s="35"/>
      <c r="KPI22" s="35"/>
      <c r="KPJ22" s="35"/>
      <c r="KPK22" s="35"/>
      <c r="KPL22" s="35"/>
      <c r="KPM22" s="35"/>
      <c r="KPN22" s="35"/>
      <c r="KPO22" s="35"/>
      <c r="KPP22" s="35"/>
      <c r="KPQ22" s="35"/>
      <c r="KPR22" s="35"/>
      <c r="KPS22" s="35"/>
      <c r="KPT22" s="35"/>
      <c r="KPU22" s="35"/>
      <c r="KPV22" s="35"/>
      <c r="KPW22" s="35"/>
      <c r="KPX22" s="35"/>
      <c r="KPY22" s="35"/>
      <c r="KPZ22" s="35"/>
      <c r="KQA22" s="35"/>
      <c r="KQB22" s="35"/>
      <c r="KQC22" s="35"/>
      <c r="KQD22" s="35"/>
      <c r="KQE22" s="35"/>
      <c r="KQF22" s="35"/>
      <c r="KQG22" s="35"/>
      <c r="KQH22" s="35"/>
      <c r="KQI22" s="35"/>
      <c r="KQJ22" s="35"/>
      <c r="KQK22" s="35"/>
      <c r="KQL22" s="35"/>
      <c r="KQM22" s="35"/>
      <c r="KQN22" s="35"/>
      <c r="KQO22" s="35"/>
      <c r="KQP22" s="35"/>
      <c r="KQQ22" s="35"/>
      <c r="KQR22" s="35"/>
      <c r="KQS22" s="35"/>
      <c r="KQT22" s="35"/>
      <c r="KQU22" s="35"/>
      <c r="KQV22" s="35"/>
      <c r="KQW22" s="35"/>
      <c r="KQX22" s="35"/>
      <c r="KQY22" s="35"/>
      <c r="KQZ22" s="35"/>
      <c r="KRA22" s="35"/>
      <c r="KRB22" s="35"/>
      <c r="KRC22" s="35"/>
      <c r="KRD22" s="35"/>
      <c r="KRE22" s="35"/>
      <c r="KRF22" s="35"/>
      <c r="KRG22" s="35"/>
      <c r="KRH22" s="35"/>
      <c r="KRI22" s="35"/>
      <c r="KRJ22" s="35"/>
      <c r="KRK22" s="35"/>
      <c r="KRL22" s="35"/>
      <c r="KRM22" s="35"/>
      <c r="KRN22" s="35"/>
      <c r="KRO22" s="35"/>
      <c r="KRP22" s="35"/>
      <c r="KRQ22" s="35"/>
      <c r="KRR22" s="35"/>
      <c r="KRS22" s="35"/>
      <c r="KRT22" s="35"/>
      <c r="KRU22" s="35"/>
      <c r="KRV22" s="35"/>
      <c r="KRW22" s="35"/>
      <c r="KRX22" s="35"/>
      <c r="KRY22" s="35"/>
      <c r="KRZ22" s="35"/>
      <c r="KSA22" s="35"/>
      <c r="KSB22" s="35"/>
      <c r="KSC22" s="35"/>
      <c r="KSD22" s="35"/>
      <c r="KSE22" s="35"/>
      <c r="KSF22" s="35"/>
      <c r="KSG22" s="35"/>
      <c r="KSH22" s="35"/>
      <c r="KSI22" s="35"/>
      <c r="KSJ22" s="35"/>
      <c r="KSK22" s="35"/>
      <c r="KSL22" s="35"/>
      <c r="KSM22" s="35"/>
      <c r="KSN22" s="35"/>
      <c r="KSO22" s="35"/>
      <c r="KSP22" s="35"/>
      <c r="KSQ22" s="35"/>
      <c r="KSR22" s="35"/>
      <c r="KSS22" s="35"/>
      <c r="KST22" s="35"/>
      <c r="KSU22" s="35"/>
      <c r="KSV22" s="35"/>
      <c r="KSW22" s="35"/>
      <c r="KSX22" s="35"/>
      <c r="KSY22" s="35"/>
      <c r="KSZ22" s="35"/>
      <c r="KTA22" s="35"/>
      <c r="KTB22" s="35"/>
      <c r="KTC22" s="35"/>
      <c r="KTD22" s="35"/>
      <c r="KTE22" s="35"/>
      <c r="KTF22" s="35"/>
      <c r="KTG22" s="35"/>
      <c r="KTH22" s="35"/>
      <c r="KTI22" s="35"/>
      <c r="KTJ22" s="35"/>
      <c r="KTK22" s="35"/>
      <c r="KTL22" s="35"/>
      <c r="KTM22" s="35"/>
      <c r="KTN22" s="35"/>
      <c r="KTO22" s="35"/>
      <c r="KTP22" s="35"/>
      <c r="KTQ22" s="35"/>
      <c r="KTR22" s="35"/>
      <c r="KTS22" s="35"/>
      <c r="KTT22" s="35"/>
      <c r="KTU22" s="35"/>
      <c r="KTV22" s="35"/>
      <c r="KTW22" s="35"/>
      <c r="KTX22" s="35"/>
      <c r="KTY22" s="35"/>
      <c r="KTZ22" s="35"/>
      <c r="KUA22" s="35"/>
      <c r="KUB22" s="35"/>
      <c r="KUC22" s="35"/>
      <c r="KUD22" s="35"/>
      <c r="KUE22" s="35"/>
      <c r="KUF22" s="35"/>
      <c r="KUG22" s="35"/>
      <c r="KUH22" s="35"/>
      <c r="KUI22" s="35"/>
      <c r="KUJ22" s="35"/>
      <c r="KUK22" s="35"/>
      <c r="KUL22" s="35"/>
      <c r="KUM22" s="35"/>
      <c r="KUN22" s="35"/>
      <c r="KUO22" s="35"/>
      <c r="KUP22" s="35"/>
      <c r="KUQ22" s="35"/>
      <c r="KUR22" s="35"/>
      <c r="KUS22" s="35"/>
      <c r="KUT22" s="35"/>
      <c r="KUU22" s="35"/>
      <c r="KUV22" s="35"/>
      <c r="KUW22" s="35"/>
      <c r="KUX22" s="35"/>
      <c r="KUY22" s="35"/>
      <c r="KUZ22" s="35"/>
      <c r="KVA22" s="35"/>
      <c r="KVB22" s="35"/>
      <c r="KVC22" s="35"/>
      <c r="KVD22" s="35"/>
      <c r="KVE22" s="35"/>
      <c r="KVF22" s="35"/>
      <c r="KVG22" s="35"/>
      <c r="KVH22" s="35"/>
      <c r="KVI22" s="35"/>
      <c r="KVJ22" s="35"/>
      <c r="KVK22" s="35"/>
      <c r="KVL22" s="35"/>
      <c r="KVM22" s="35"/>
      <c r="KVN22" s="35"/>
      <c r="KVO22" s="35"/>
      <c r="KVP22" s="35"/>
      <c r="KVQ22" s="35"/>
      <c r="KVR22" s="35"/>
      <c r="KVS22" s="35"/>
      <c r="KVT22" s="35"/>
      <c r="KVU22" s="35"/>
      <c r="KVV22" s="35"/>
      <c r="KVW22" s="35"/>
      <c r="KVX22" s="35"/>
      <c r="KVY22" s="35"/>
      <c r="KVZ22" s="35"/>
      <c r="KWA22" s="35"/>
      <c r="KWB22" s="35"/>
      <c r="KWC22" s="35"/>
      <c r="KWD22" s="35"/>
      <c r="KWE22" s="35"/>
      <c r="KWF22" s="35"/>
      <c r="KWG22" s="35"/>
      <c r="KWH22" s="35"/>
      <c r="KWI22" s="35"/>
      <c r="KWJ22" s="35"/>
      <c r="KWK22" s="35"/>
      <c r="KWL22" s="35"/>
      <c r="KWM22" s="35"/>
      <c r="KWN22" s="35"/>
      <c r="KWO22" s="35"/>
      <c r="KWP22" s="35"/>
      <c r="KWQ22" s="35"/>
      <c r="KWR22" s="35"/>
      <c r="KWS22" s="35"/>
      <c r="KWT22" s="35"/>
      <c r="KWU22" s="35"/>
      <c r="KWV22" s="35"/>
      <c r="KWW22" s="35"/>
      <c r="KWX22" s="35"/>
      <c r="KWY22" s="35"/>
      <c r="KWZ22" s="35"/>
      <c r="KXA22" s="35"/>
      <c r="KXB22" s="35"/>
      <c r="KXC22" s="35"/>
      <c r="KXD22" s="35"/>
      <c r="KXE22" s="35"/>
      <c r="KXF22" s="35"/>
      <c r="KXG22" s="35"/>
      <c r="KXH22" s="35"/>
      <c r="KXI22" s="35"/>
      <c r="KXJ22" s="35"/>
      <c r="KXK22" s="35"/>
      <c r="KXL22" s="35"/>
      <c r="KXM22" s="35"/>
      <c r="KXN22" s="35"/>
      <c r="KXO22" s="35"/>
      <c r="KXP22" s="35"/>
      <c r="KXQ22" s="35"/>
      <c r="KXR22" s="35"/>
      <c r="KXS22" s="35"/>
      <c r="KXT22" s="35"/>
      <c r="KXU22" s="35"/>
      <c r="KXV22" s="35"/>
      <c r="KXW22" s="35"/>
      <c r="KXX22" s="35"/>
      <c r="KXY22" s="35"/>
      <c r="KXZ22" s="35"/>
      <c r="KYA22" s="35"/>
      <c r="KYB22" s="35"/>
      <c r="KYC22" s="35"/>
      <c r="KYD22" s="35"/>
      <c r="KYE22" s="35"/>
      <c r="KYF22" s="35"/>
      <c r="KYG22" s="35"/>
      <c r="KYH22" s="35"/>
      <c r="KYI22" s="35"/>
      <c r="KYJ22" s="35"/>
      <c r="KYK22" s="35"/>
      <c r="KYL22" s="35"/>
      <c r="KYM22" s="35"/>
      <c r="KYN22" s="35"/>
      <c r="KYO22" s="35"/>
      <c r="KYP22" s="35"/>
      <c r="KYQ22" s="35"/>
      <c r="KYR22" s="35"/>
      <c r="KYS22" s="35"/>
      <c r="KYT22" s="35"/>
      <c r="KYU22" s="35"/>
      <c r="KYV22" s="35"/>
      <c r="KYW22" s="35"/>
      <c r="KYX22" s="35"/>
      <c r="KYY22" s="35"/>
      <c r="KYZ22" s="35"/>
      <c r="KZA22" s="35"/>
      <c r="KZB22" s="35"/>
      <c r="KZC22" s="35"/>
      <c r="KZD22" s="35"/>
      <c r="KZE22" s="35"/>
      <c r="KZF22" s="35"/>
      <c r="KZG22" s="35"/>
      <c r="KZH22" s="35"/>
      <c r="KZI22" s="35"/>
      <c r="KZJ22" s="35"/>
      <c r="KZK22" s="35"/>
      <c r="KZL22" s="35"/>
      <c r="KZM22" s="35"/>
      <c r="KZN22" s="35"/>
      <c r="KZO22" s="35"/>
      <c r="KZP22" s="35"/>
      <c r="KZQ22" s="35"/>
      <c r="KZR22" s="35"/>
      <c r="KZS22" s="35"/>
      <c r="KZT22" s="35"/>
      <c r="KZU22" s="35"/>
      <c r="KZV22" s="35"/>
      <c r="KZW22" s="35"/>
      <c r="KZX22" s="35"/>
      <c r="KZY22" s="35"/>
      <c r="KZZ22" s="35"/>
      <c r="LAA22" s="35"/>
      <c r="LAB22" s="35"/>
      <c r="LAC22" s="35"/>
      <c r="LAD22" s="35"/>
      <c r="LAE22" s="35"/>
      <c r="LAF22" s="35"/>
      <c r="LAG22" s="35"/>
      <c r="LAH22" s="35"/>
      <c r="LAI22" s="35"/>
      <c r="LAJ22" s="35"/>
      <c r="LAK22" s="35"/>
      <c r="LAL22" s="35"/>
      <c r="LAM22" s="35"/>
      <c r="LAN22" s="35"/>
      <c r="LAO22" s="35"/>
      <c r="LAP22" s="35"/>
      <c r="LAQ22" s="35"/>
      <c r="LAR22" s="35"/>
      <c r="LAS22" s="35"/>
      <c r="LAT22" s="35"/>
      <c r="LAU22" s="35"/>
      <c r="LAV22" s="35"/>
      <c r="LAW22" s="35"/>
      <c r="LAX22" s="35"/>
      <c r="LAY22" s="35"/>
      <c r="LAZ22" s="35"/>
      <c r="LBA22" s="35"/>
      <c r="LBB22" s="35"/>
      <c r="LBC22" s="35"/>
      <c r="LBD22" s="35"/>
      <c r="LBE22" s="35"/>
      <c r="LBF22" s="35"/>
      <c r="LBG22" s="35"/>
      <c r="LBH22" s="35"/>
      <c r="LBI22" s="35"/>
      <c r="LBJ22" s="35"/>
      <c r="LBK22" s="35"/>
      <c r="LBL22" s="35"/>
      <c r="LBM22" s="35"/>
      <c r="LBN22" s="35"/>
      <c r="LBO22" s="35"/>
      <c r="LBP22" s="35"/>
      <c r="LBQ22" s="35"/>
      <c r="LBR22" s="35"/>
      <c r="LBS22" s="35"/>
      <c r="LBT22" s="35"/>
      <c r="LBU22" s="35"/>
      <c r="LBV22" s="35"/>
      <c r="LBW22" s="35"/>
      <c r="LBX22" s="35"/>
      <c r="LBY22" s="35"/>
      <c r="LBZ22" s="35"/>
      <c r="LCA22" s="35"/>
      <c r="LCB22" s="35"/>
      <c r="LCC22" s="35"/>
      <c r="LCD22" s="35"/>
      <c r="LCE22" s="35"/>
      <c r="LCF22" s="35"/>
      <c r="LCG22" s="35"/>
      <c r="LCH22" s="35"/>
      <c r="LCI22" s="35"/>
      <c r="LCJ22" s="35"/>
      <c r="LCK22" s="35"/>
      <c r="LCL22" s="35"/>
      <c r="LCM22" s="35"/>
      <c r="LCN22" s="35"/>
      <c r="LCO22" s="35"/>
      <c r="LCP22" s="35"/>
      <c r="LCQ22" s="35"/>
      <c r="LCR22" s="35"/>
      <c r="LCS22" s="35"/>
      <c r="LCT22" s="35"/>
      <c r="LCU22" s="35"/>
      <c r="LCV22" s="35"/>
      <c r="LCW22" s="35"/>
      <c r="LCX22" s="35"/>
      <c r="LCY22" s="35"/>
      <c r="LCZ22" s="35"/>
      <c r="LDA22" s="35"/>
      <c r="LDB22" s="35"/>
      <c r="LDC22" s="35"/>
      <c r="LDD22" s="35"/>
      <c r="LDE22" s="35"/>
      <c r="LDF22" s="35"/>
      <c r="LDG22" s="35"/>
      <c r="LDH22" s="35"/>
      <c r="LDI22" s="35"/>
      <c r="LDJ22" s="35"/>
      <c r="LDK22" s="35"/>
      <c r="LDL22" s="35"/>
      <c r="LDM22" s="35"/>
      <c r="LDN22" s="35"/>
      <c r="LDO22" s="35"/>
      <c r="LDP22" s="35"/>
      <c r="LDQ22" s="35"/>
      <c r="LDR22" s="35"/>
      <c r="LDS22" s="35"/>
      <c r="LDT22" s="35"/>
      <c r="LDU22" s="35"/>
      <c r="LDV22" s="35"/>
      <c r="LDW22" s="35"/>
      <c r="LDX22" s="35"/>
      <c r="LDY22" s="35"/>
      <c r="LDZ22" s="35"/>
      <c r="LEA22" s="35"/>
      <c r="LEB22" s="35"/>
      <c r="LEC22" s="35"/>
      <c r="LED22" s="35"/>
      <c r="LEE22" s="35"/>
      <c r="LEF22" s="35"/>
      <c r="LEG22" s="35"/>
      <c r="LEH22" s="35"/>
      <c r="LEI22" s="35"/>
      <c r="LEJ22" s="35"/>
      <c r="LEK22" s="35"/>
      <c r="LEL22" s="35"/>
      <c r="LEM22" s="35"/>
      <c r="LEN22" s="35"/>
      <c r="LEO22" s="35"/>
      <c r="LEP22" s="35"/>
      <c r="LEQ22" s="35"/>
      <c r="LER22" s="35"/>
      <c r="LES22" s="35"/>
      <c r="LET22" s="35"/>
      <c r="LEU22" s="35"/>
      <c r="LEV22" s="35"/>
      <c r="LEW22" s="35"/>
      <c r="LEX22" s="35"/>
      <c r="LEY22" s="35"/>
      <c r="LEZ22" s="35"/>
      <c r="LFA22" s="35"/>
      <c r="LFB22" s="35"/>
      <c r="LFC22" s="35"/>
      <c r="LFD22" s="35"/>
      <c r="LFE22" s="35"/>
      <c r="LFF22" s="35"/>
      <c r="LFG22" s="35"/>
      <c r="LFH22" s="35"/>
      <c r="LFI22" s="35"/>
      <c r="LFJ22" s="35"/>
      <c r="LFK22" s="35"/>
      <c r="LFL22" s="35"/>
      <c r="LFM22" s="35"/>
      <c r="LFN22" s="35"/>
      <c r="LFO22" s="35"/>
      <c r="LFP22" s="35"/>
      <c r="LFQ22" s="35"/>
      <c r="LFR22" s="35"/>
      <c r="LFS22" s="35"/>
      <c r="LFT22" s="35"/>
      <c r="LFU22" s="35"/>
      <c r="LFV22" s="35"/>
      <c r="LFW22" s="35"/>
      <c r="LFX22" s="35"/>
      <c r="LFY22" s="35"/>
      <c r="LFZ22" s="35"/>
      <c r="LGA22" s="35"/>
      <c r="LGB22" s="35"/>
      <c r="LGC22" s="35"/>
      <c r="LGD22" s="35"/>
      <c r="LGE22" s="35"/>
      <c r="LGF22" s="35"/>
      <c r="LGG22" s="35"/>
      <c r="LGH22" s="35"/>
      <c r="LGI22" s="35"/>
      <c r="LGJ22" s="35"/>
      <c r="LGK22" s="35"/>
      <c r="LGL22" s="35"/>
      <c r="LGM22" s="35"/>
      <c r="LGN22" s="35"/>
      <c r="LGO22" s="35"/>
      <c r="LGP22" s="35"/>
      <c r="LGQ22" s="35"/>
      <c r="LGR22" s="35"/>
      <c r="LGS22" s="35"/>
      <c r="LGT22" s="35"/>
      <c r="LGU22" s="35"/>
      <c r="LGV22" s="35"/>
      <c r="LGW22" s="35"/>
      <c r="LGX22" s="35"/>
      <c r="LGY22" s="35"/>
      <c r="LGZ22" s="35"/>
      <c r="LHA22" s="35"/>
      <c r="LHB22" s="35"/>
      <c r="LHC22" s="35"/>
      <c r="LHD22" s="35"/>
      <c r="LHE22" s="35"/>
      <c r="LHF22" s="35"/>
      <c r="LHG22" s="35"/>
      <c r="LHH22" s="35"/>
      <c r="LHI22" s="35"/>
      <c r="LHJ22" s="35"/>
      <c r="LHK22" s="35"/>
      <c r="LHL22" s="35"/>
      <c r="LHM22" s="35"/>
      <c r="LHN22" s="35"/>
      <c r="LHO22" s="35"/>
      <c r="LHP22" s="35"/>
      <c r="LHQ22" s="35"/>
      <c r="LHR22" s="35"/>
      <c r="LHS22" s="35"/>
      <c r="LHT22" s="35"/>
      <c r="LHU22" s="35"/>
      <c r="LHV22" s="35"/>
      <c r="LHW22" s="35"/>
      <c r="LHX22" s="35"/>
      <c r="LHY22" s="35"/>
      <c r="LHZ22" s="35"/>
      <c r="LIA22" s="35"/>
      <c r="LIB22" s="35"/>
      <c r="LIC22" s="35"/>
      <c r="LID22" s="35"/>
      <c r="LIE22" s="35"/>
      <c r="LIF22" s="35"/>
      <c r="LIG22" s="35"/>
      <c r="LIH22" s="35"/>
      <c r="LII22" s="35"/>
      <c r="LIJ22" s="35"/>
      <c r="LIK22" s="35"/>
      <c r="LIL22" s="35"/>
      <c r="LIM22" s="35"/>
      <c r="LIN22" s="35"/>
      <c r="LIO22" s="35"/>
      <c r="LIP22" s="35"/>
      <c r="LIQ22" s="35"/>
      <c r="LIR22" s="35"/>
      <c r="LIS22" s="35"/>
      <c r="LIT22" s="35"/>
      <c r="LIU22" s="35"/>
      <c r="LIV22" s="35"/>
      <c r="LIW22" s="35"/>
      <c r="LIX22" s="35"/>
      <c r="LIY22" s="35"/>
      <c r="LIZ22" s="35"/>
      <c r="LJA22" s="35"/>
      <c r="LJB22" s="35"/>
      <c r="LJC22" s="35"/>
      <c r="LJD22" s="35"/>
      <c r="LJE22" s="35"/>
      <c r="LJF22" s="35"/>
      <c r="LJG22" s="35"/>
      <c r="LJH22" s="35"/>
      <c r="LJI22" s="35"/>
      <c r="LJJ22" s="35"/>
      <c r="LJK22" s="35"/>
      <c r="LJL22" s="35"/>
      <c r="LJM22" s="35"/>
      <c r="LJN22" s="35"/>
      <c r="LJO22" s="35"/>
      <c r="LJP22" s="35"/>
      <c r="LJQ22" s="35"/>
      <c r="LJR22" s="35"/>
      <c r="LJS22" s="35"/>
      <c r="LJT22" s="35"/>
      <c r="LJU22" s="35"/>
      <c r="LJV22" s="35"/>
      <c r="LJW22" s="35"/>
      <c r="LJX22" s="35"/>
      <c r="LJY22" s="35"/>
      <c r="LJZ22" s="35"/>
      <c r="LKA22" s="35"/>
      <c r="LKB22" s="35"/>
      <c r="LKC22" s="35"/>
      <c r="LKD22" s="35"/>
      <c r="LKE22" s="35"/>
      <c r="LKF22" s="35"/>
      <c r="LKG22" s="35"/>
      <c r="LKH22" s="35"/>
      <c r="LKI22" s="35"/>
      <c r="LKJ22" s="35"/>
      <c r="LKK22" s="35"/>
      <c r="LKL22" s="35"/>
      <c r="LKM22" s="35"/>
      <c r="LKN22" s="35"/>
      <c r="LKO22" s="35"/>
      <c r="LKP22" s="35"/>
      <c r="LKQ22" s="35"/>
      <c r="LKR22" s="35"/>
      <c r="LKS22" s="35"/>
      <c r="LKT22" s="35"/>
      <c r="LKU22" s="35"/>
      <c r="LKV22" s="35"/>
      <c r="LKW22" s="35"/>
      <c r="LKX22" s="35"/>
      <c r="LKY22" s="35"/>
      <c r="LKZ22" s="35"/>
      <c r="LLA22" s="35"/>
      <c r="LLB22" s="35"/>
      <c r="LLC22" s="35"/>
      <c r="LLD22" s="35"/>
      <c r="LLE22" s="35"/>
      <c r="LLF22" s="35"/>
      <c r="LLG22" s="35"/>
      <c r="LLH22" s="35"/>
      <c r="LLI22" s="35"/>
      <c r="LLJ22" s="35"/>
      <c r="LLK22" s="35"/>
      <c r="LLL22" s="35"/>
      <c r="LLM22" s="35"/>
      <c r="LLN22" s="35"/>
      <c r="LLO22" s="35"/>
      <c r="LLP22" s="35"/>
      <c r="LLQ22" s="35"/>
      <c r="LLR22" s="35"/>
      <c r="LLS22" s="35"/>
      <c r="LLT22" s="35"/>
      <c r="LLU22" s="35"/>
      <c r="LLV22" s="35"/>
      <c r="LLW22" s="35"/>
      <c r="LLX22" s="35"/>
      <c r="LLY22" s="35"/>
      <c r="LLZ22" s="35"/>
      <c r="LMA22" s="35"/>
      <c r="LMB22" s="35"/>
      <c r="LMC22" s="35"/>
      <c r="LMD22" s="35"/>
      <c r="LME22" s="35"/>
      <c r="LMF22" s="35"/>
      <c r="LMG22" s="35"/>
      <c r="LMH22" s="35"/>
      <c r="LMI22" s="35"/>
      <c r="LMJ22" s="35"/>
      <c r="LMK22" s="35"/>
      <c r="LML22" s="35"/>
      <c r="LMM22" s="35"/>
      <c r="LMN22" s="35"/>
      <c r="LMO22" s="35"/>
      <c r="LMP22" s="35"/>
      <c r="LMQ22" s="35"/>
      <c r="LMR22" s="35"/>
      <c r="LMS22" s="35"/>
      <c r="LMT22" s="35"/>
      <c r="LMU22" s="35"/>
      <c r="LMV22" s="35"/>
      <c r="LMW22" s="35"/>
      <c r="LMX22" s="35"/>
      <c r="LMY22" s="35"/>
      <c r="LMZ22" s="35"/>
      <c r="LNA22" s="35"/>
      <c r="LNB22" s="35"/>
      <c r="LNC22" s="35"/>
      <c r="LND22" s="35"/>
      <c r="LNE22" s="35"/>
      <c r="LNF22" s="35"/>
      <c r="LNG22" s="35"/>
      <c r="LNH22" s="35"/>
      <c r="LNI22" s="35"/>
      <c r="LNJ22" s="35"/>
      <c r="LNK22" s="35"/>
      <c r="LNL22" s="35"/>
      <c r="LNM22" s="35"/>
      <c r="LNN22" s="35"/>
      <c r="LNO22" s="35"/>
      <c r="LNP22" s="35"/>
      <c r="LNQ22" s="35"/>
      <c r="LNR22" s="35"/>
      <c r="LNS22" s="35"/>
      <c r="LNT22" s="35"/>
      <c r="LNU22" s="35"/>
      <c r="LNV22" s="35"/>
      <c r="LNW22" s="35"/>
      <c r="LNX22" s="35"/>
      <c r="LNY22" s="35"/>
      <c r="LNZ22" s="35"/>
      <c r="LOA22" s="35"/>
      <c r="LOB22" s="35"/>
      <c r="LOC22" s="35"/>
      <c r="LOD22" s="35"/>
      <c r="LOE22" s="35"/>
      <c r="LOF22" s="35"/>
      <c r="LOG22" s="35"/>
      <c r="LOH22" s="35"/>
      <c r="LOI22" s="35"/>
      <c r="LOJ22" s="35"/>
      <c r="LOK22" s="35"/>
      <c r="LOL22" s="35"/>
      <c r="LOM22" s="35"/>
      <c r="LON22" s="35"/>
      <c r="LOO22" s="35"/>
      <c r="LOP22" s="35"/>
      <c r="LOQ22" s="35"/>
      <c r="LOR22" s="35"/>
      <c r="LOS22" s="35"/>
      <c r="LOT22" s="35"/>
      <c r="LOU22" s="35"/>
      <c r="LOV22" s="35"/>
      <c r="LOW22" s="35"/>
      <c r="LOX22" s="35"/>
      <c r="LOY22" s="35"/>
      <c r="LOZ22" s="35"/>
      <c r="LPA22" s="35"/>
      <c r="LPB22" s="35"/>
      <c r="LPC22" s="35"/>
      <c r="LPD22" s="35"/>
      <c r="LPE22" s="35"/>
      <c r="LPF22" s="35"/>
      <c r="LPG22" s="35"/>
      <c r="LPH22" s="35"/>
      <c r="LPI22" s="35"/>
      <c r="LPJ22" s="35"/>
      <c r="LPK22" s="35"/>
      <c r="LPL22" s="35"/>
      <c r="LPM22" s="35"/>
      <c r="LPN22" s="35"/>
      <c r="LPO22" s="35"/>
      <c r="LPP22" s="35"/>
      <c r="LPQ22" s="35"/>
      <c r="LPR22" s="35"/>
      <c r="LPS22" s="35"/>
      <c r="LPT22" s="35"/>
      <c r="LPU22" s="35"/>
      <c r="LPV22" s="35"/>
      <c r="LPW22" s="35"/>
      <c r="LPX22" s="35"/>
      <c r="LPY22" s="35"/>
      <c r="LPZ22" s="35"/>
      <c r="LQA22" s="35"/>
      <c r="LQB22" s="35"/>
      <c r="LQC22" s="35"/>
      <c r="LQD22" s="35"/>
      <c r="LQE22" s="35"/>
      <c r="LQF22" s="35"/>
      <c r="LQG22" s="35"/>
      <c r="LQH22" s="35"/>
      <c r="LQI22" s="35"/>
      <c r="LQJ22" s="35"/>
      <c r="LQK22" s="35"/>
      <c r="LQL22" s="35"/>
      <c r="LQM22" s="35"/>
      <c r="LQN22" s="35"/>
      <c r="LQO22" s="35"/>
      <c r="LQP22" s="35"/>
      <c r="LQQ22" s="35"/>
      <c r="LQR22" s="35"/>
      <c r="LQS22" s="35"/>
      <c r="LQT22" s="35"/>
      <c r="LQU22" s="35"/>
      <c r="LQV22" s="35"/>
      <c r="LQW22" s="35"/>
      <c r="LQX22" s="35"/>
      <c r="LQY22" s="35"/>
      <c r="LQZ22" s="35"/>
      <c r="LRA22" s="35"/>
      <c r="LRB22" s="35"/>
      <c r="LRC22" s="35"/>
      <c r="LRD22" s="35"/>
      <c r="LRE22" s="35"/>
      <c r="LRF22" s="35"/>
      <c r="LRG22" s="35"/>
      <c r="LRH22" s="35"/>
      <c r="LRI22" s="35"/>
      <c r="LRJ22" s="35"/>
      <c r="LRK22" s="35"/>
      <c r="LRL22" s="35"/>
      <c r="LRM22" s="35"/>
      <c r="LRN22" s="35"/>
      <c r="LRO22" s="35"/>
      <c r="LRP22" s="35"/>
      <c r="LRQ22" s="35"/>
      <c r="LRR22" s="35"/>
      <c r="LRS22" s="35"/>
      <c r="LRT22" s="35"/>
      <c r="LRU22" s="35"/>
      <c r="LRV22" s="35"/>
      <c r="LRW22" s="35"/>
      <c r="LRX22" s="35"/>
      <c r="LRY22" s="35"/>
      <c r="LRZ22" s="35"/>
      <c r="LSA22" s="35"/>
      <c r="LSB22" s="35"/>
      <c r="LSC22" s="35"/>
      <c r="LSD22" s="35"/>
      <c r="LSE22" s="35"/>
      <c r="LSF22" s="35"/>
      <c r="LSG22" s="35"/>
      <c r="LSH22" s="35"/>
      <c r="LSI22" s="35"/>
      <c r="LSJ22" s="35"/>
      <c r="LSK22" s="35"/>
      <c r="LSL22" s="35"/>
      <c r="LSM22" s="35"/>
      <c r="LSN22" s="35"/>
      <c r="LSO22" s="35"/>
      <c r="LSP22" s="35"/>
      <c r="LSQ22" s="35"/>
      <c r="LSR22" s="35"/>
      <c r="LSS22" s="35"/>
      <c r="LST22" s="35"/>
      <c r="LSU22" s="35"/>
      <c r="LSV22" s="35"/>
      <c r="LSW22" s="35"/>
      <c r="LSX22" s="35"/>
      <c r="LSY22" s="35"/>
      <c r="LSZ22" s="35"/>
      <c r="LTA22" s="35"/>
      <c r="LTB22" s="35"/>
      <c r="LTC22" s="35"/>
      <c r="LTD22" s="35"/>
      <c r="LTE22" s="35"/>
      <c r="LTF22" s="35"/>
      <c r="LTG22" s="35"/>
      <c r="LTH22" s="35"/>
      <c r="LTI22" s="35"/>
      <c r="LTJ22" s="35"/>
      <c r="LTK22" s="35"/>
      <c r="LTL22" s="35"/>
      <c r="LTM22" s="35"/>
      <c r="LTN22" s="35"/>
      <c r="LTO22" s="35"/>
      <c r="LTP22" s="35"/>
      <c r="LTQ22" s="35"/>
      <c r="LTR22" s="35"/>
      <c r="LTS22" s="35"/>
      <c r="LTT22" s="35"/>
      <c r="LTU22" s="35"/>
      <c r="LTV22" s="35"/>
      <c r="LTW22" s="35"/>
      <c r="LTX22" s="35"/>
      <c r="LTY22" s="35"/>
      <c r="LTZ22" s="35"/>
      <c r="LUA22" s="35"/>
      <c r="LUB22" s="35"/>
      <c r="LUC22" s="35"/>
      <c r="LUD22" s="35"/>
      <c r="LUE22" s="35"/>
      <c r="LUF22" s="35"/>
      <c r="LUG22" s="35"/>
      <c r="LUH22" s="35"/>
      <c r="LUI22" s="35"/>
      <c r="LUJ22" s="35"/>
      <c r="LUK22" s="35"/>
      <c r="LUL22" s="35"/>
      <c r="LUM22" s="35"/>
      <c r="LUN22" s="35"/>
      <c r="LUO22" s="35"/>
      <c r="LUP22" s="35"/>
      <c r="LUQ22" s="35"/>
      <c r="LUR22" s="35"/>
      <c r="LUS22" s="35"/>
      <c r="LUT22" s="35"/>
      <c r="LUU22" s="35"/>
      <c r="LUV22" s="35"/>
      <c r="LUW22" s="35"/>
      <c r="LUX22" s="35"/>
      <c r="LUY22" s="35"/>
      <c r="LUZ22" s="35"/>
      <c r="LVA22" s="35"/>
      <c r="LVB22" s="35"/>
      <c r="LVC22" s="35"/>
      <c r="LVD22" s="35"/>
      <c r="LVE22" s="35"/>
      <c r="LVF22" s="35"/>
      <c r="LVG22" s="35"/>
      <c r="LVH22" s="35"/>
      <c r="LVI22" s="35"/>
      <c r="LVJ22" s="35"/>
      <c r="LVK22" s="35"/>
      <c r="LVL22" s="35"/>
      <c r="LVM22" s="35"/>
      <c r="LVN22" s="35"/>
      <c r="LVO22" s="35"/>
      <c r="LVP22" s="35"/>
      <c r="LVQ22" s="35"/>
      <c r="LVR22" s="35"/>
      <c r="LVS22" s="35"/>
      <c r="LVT22" s="35"/>
      <c r="LVU22" s="35"/>
      <c r="LVV22" s="35"/>
      <c r="LVW22" s="35"/>
      <c r="LVX22" s="35"/>
      <c r="LVY22" s="35"/>
      <c r="LVZ22" s="35"/>
      <c r="LWA22" s="35"/>
      <c r="LWB22" s="35"/>
      <c r="LWC22" s="35"/>
      <c r="LWD22" s="35"/>
      <c r="LWE22" s="35"/>
      <c r="LWF22" s="35"/>
      <c r="LWG22" s="35"/>
      <c r="LWH22" s="35"/>
      <c r="LWI22" s="35"/>
      <c r="LWJ22" s="35"/>
      <c r="LWK22" s="35"/>
      <c r="LWL22" s="35"/>
      <c r="LWM22" s="35"/>
      <c r="LWN22" s="35"/>
      <c r="LWO22" s="35"/>
      <c r="LWP22" s="35"/>
      <c r="LWQ22" s="35"/>
      <c r="LWR22" s="35"/>
      <c r="LWS22" s="35"/>
      <c r="LWT22" s="35"/>
      <c r="LWU22" s="35"/>
      <c r="LWV22" s="35"/>
      <c r="LWW22" s="35"/>
      <c r="LWX22" s="35"/>
      <c r="LWY22" s="35"/>
      <c r="LWZ22" s="35"/>
      <c r="LXA22" s="35"/>
      <c r="LXB22" s="35"/>
      <c r="LXC22" s="35"/>
      <c r="LXD22" s="35"/>
      <c r="LXE22" s="35"/>
      <c r="LXF22" s="35"/>
      <c r="LXG22" s="35"/>
      <c r="LXH22" s="35"/>
      <c r="LXI22" s="35"/>
      <c r="LXJ22" s="35"/>
      <c r="LXK22" s="35"/>
      <c r="LXL22" s="35"/>
      <c r="LXM22" s="35"/>
      <c r="LXN22" s="35"/>
      <c r="LXO22" s="35"/>
      <c r="LXP22" s="35"/>
      <c r="LXQ22" s="35"/>
      <c r="LXR22" s="35"/>
      <c r="LXS22" s="35"/>
      <c r="LXT22" s="35"/>
      <c r="LXU22" s="35"/>
      <c r="LXV22" s="35"/>
      <c r="LXW22" s="35"/>
      <c r="LXX22" s="35"/>
      <c r="LXY22" s="35"/>
      <c r="LXZ22" s="35"/>
      <c r="LYA22" s="35"/>
      <c r="LYB22" s="35"/>
      <c r="LYC22" s="35"/>
      <c r="LYD22" s="35"/>
      <c r="LYE22" s="35"/>
      <c r="LYF22" s="35"/>
      <c r="LYG22" s="35"/>
      <c r="LYH22" s="35"/>
      <c r="LYI22" s="35"/>
      <c r="LYJ22" s="35"/>
      <c r="LYK22" s="35"/>
      <c r="LYL22" s="35"/>
      <c r="LYM22" s="35"/>
      <c r="LYN22" s="35"/>
      <c r="LYO22" s="35"/>
      <c r="LYP22" s="35"/>
      <c r="LYQ22" s="35"/>
      <c r="LYR22" s="35"/>
      <c r="LYS22" s="35"/>
      <c r="LYT22" s="35"/>
      <c r="LYU22" s="35"/>
      <c r="LYV22" s="35"/>
      <c r="LYW22" s="35"/>
      <c r="LYX22" s="35"/>
      <c r="LYY22" s="35"/>
      <c r="LYZ22" s="35"/>
      <c r="LZA22" s="35"/>
      <c r="LZB22" s="35"/>
      <c r="LZC22" s="35"/>
      <c r="LZD22" s="35"/>
      <c r="LZE22" s="35"/>
      <c r="LZF22" s="35"/>
      <c r="LZG22" s="35"/>
      <c r="LZH22" s="35"/>
      <c r="LZI22" s="35"/>
      <c r="LZJ22" s="35"/>
      <c r="LZK22" s="35"/>
      <c r="LZL22" s="35"/>
      <c r="LZM22" s="35"/>
      <c r="LZN22" s="35"/>
      <c r="LZO22" s="35"/>
      <c r="LZP22" s="35"/>
      <c r="LZQ22" s="35"/>
      <c r="LZR22" s="35"/>
      <c r="LZS22" s="35"/>
      <c r="LZT22" s="35"/>
      <c r="LZU22" s="35"/>
      <c r="LZV22" s="35"/>
      <c r="LZW22" s="35"/>
      <c r="LZX22" s="35"/>
      <c r="LZY22" s="35"/>
      <c r="LZZ22" s="35"/>
      <c r="MAA22" s="35"/>
      <c r="MAB22" s="35"/>
      <c r="MAC22" s="35"/>
      <c r="MAD22" s="35"/>
      <c r="MAE22" s="35"/>
      <c r="MAF22" s="35"/>
      <c r="MAG22" s="35"/>
      <c r="MAH22" s="35"/>
      <c r="MAI22" s="35"/>
      <c r="MAJ22" s="35"/>
      <c r="MAK22" s="35"/>
      <c r="MAL22" s="35"/>
      <c r="MAM22" s="35"/>
      <c r="MAN22" s="35"/>
      <c r="MAO22" s="35"/>
      <c r="MAP22" s="35"/>
      <c r="MAQ22" s="35"/>
      <c r="MAR22" s="35"/>
      <c r="MAS22" s="35"/>
      <c r="MAT22" s="35"/>
      <c r="MAU22" s="35"/>
      <c r="MAV22" s="35"/>
      <c r="MAW22" s="35"/>
      <c r="MAX22" s="35"/>
      <c r="MAY22" s="35"/>
      <c r="MAZ22" s="35"/>
      <c r="MBA22" s="35"/>
      <c r="MBB22" s="35"/>
      <c r="MBC22" s="35"/>
      <c r="MBD22" s="35"/>
      <c r="MBE22" s="35"/>
      <c r="MBF22" s="35"/>
      <c r="MBG22" s="35"/>
      <c r="MBH22" s="35"/>
      <c r="MBI22" s="35"/>
      <c r="MBJ22" s="35"/>
      <c r="MBK22" s="35"/>
      <c r="MBL22" s="35"/>
      <c r="MBM22" s="35"/>
      <c r="MBN22" s="35"/>
      <c r="MBO22" s="35"/>
      <c r="MBP22" s="35"/>
      <c r="MBQ22" s="35"/>
      <c r="MBR22" s="35"/>
      <c r="MBS22" s="35"/>
      <c r="MBT22" s="35"/>
      <c r="MBU22" s="35"/>
      <c r="MBV22" s="35"/>
      <c r="MBW22" s="35"/>
      <c r="MBX22" s="35"/>
      <c r="MBY22" s="35"/>
      <c r="MBZ22" s="35"/>
      <c r="MCA22" s="35"/>
      <c r="MCB22" s="35"/>
      <c r="MCC22" s="35"/>
      <c r="MCD22" s="35"/>
      <c r="MCE22" s="35"/>
      <c r="MCF22" s="35"/>
      <c r="MCG22" s="35"/>
      <c r="MCH22" s="35"/>
      <c r="MCI22" s="35"/>
      <c r="MCJ22" s="35"/>
      <c r="MCK22" s="35"/>
      <c r="MCL22" s="35"/>
      <c r="MCM22" s="35"/>
      <c r="MCN22" s="35"/>
      <c r="MCO22" s="35"/>
      <c r="MCP22" s="35"/>
      <c r="MCQ22" s="35"/>
      <c r="MCR22" s="35"/>
      <c r="MCS22" s="35"/>
      <c r="MCT22" s="35"/>
      <c r="MCU22" s="35"/>
      <c r="MCV22" s="35"/>
      <c r="MCW22" s="35"/>
      <c r="MCX22" s="35"/>
      <c r="MCY22" s="35"/>
      <c r="MCZ22" s="35"/>
      <c r="MDA22" s="35"/>
      <c r="MDB22" s="35"/>
      <c r="MDC22" s="35"/>
      <c r="MDD22" s="35"/>
      <c r="MDE22" s="35"/>
      <c r="MDF22" s="35"/>
      <c r="MDG22" s="35"/>
      <c r="MDH22" s="35"/>
      <c r="MDI22" s="35"/>
      <c r="MDJ22" s="35"/>
      <c r="MDK22" s="35"/>
      <c r="MDL22" s="35"/>
      <c r="MDM22" s="35"/>
      <c r="MDN22" s="35"/>
      <c r="MDO22" s="35"/>
      <c r="MDP22" s="35"/>
      <c r="MDQ22" s="35"/>
      <c r="MDR22" s="35"/>
      <c r="MDS22" s="35"/>
      <c r="MDT22" s="35"/>
      <c r="MDU22" s="35"/>
      <c r="MDV22" s="35"/>
      <c r="MDW22" s="35"/>
      <c r="MDX22" s="35"/>
      <c r="MDY22" s="35"/>
      <c r="MDZ22" s="35"/>
      <c r="MEA22" s="35"/>
      <c r="MEB22" s="35"/>
      <c r="MEC22" s="35"/>
      <c r="MED22" s="35"/>
      <c r="MEE22" s="35"/>
      <c r="MEF22" s="35"/>
      <c r="MEG22" s="35"/>
      <c r="MEH22" s="35"/>
      <c r="MEI22" s="35"/>
      <c r="MEJ22" s="35"/>
      <c r="MEK22" s="35"/>
      <c r="MEL22" s="35"/>
      <c r="MEM22" s="35"/>
      <c r="MEN22" s="35"/>
      <c r="MEO22" s="35"/>
      <c r="MEP22" s="35"/>
      <c r="MEQ22" s="35"/>
      <c r="MER22" s="35"/>
      <c r="MES22" s="35"/>
      <c r="MET22" s="35"/>
      <c r="MEU22" s="35"/>
      <c r="MEV22" s="35"/>
      <c r="MEW22" s="35"/>
      <c r="MEX22" s="35"/>
      <c r="MEY22" s="35"/>
      <c r="MEZ22" s="35"/>
      <c r="MFA22" s="35"/>
      <c r="MFB22" s="35"/>
      <c r="MFC22" s="35"/>
      <c r="MFD22" s="35"/>
      <c r="MFE22" s="35"/>
      <c r="MFF22" s="35"/>
      <c r="MFG22" s="35"/>
      <c r="MFH22" s="35"/>
      <c r="MFI22" s="35"/>
      <c r="MFJ22" s="35"/>
      <c r="MFK22" s="35"/>
      <c r="MFL22" s="35"/>
      <c r="MFM22" s="35"/>
      <c r="MFN22" s="35"/>
      <c r="MFO22" s="35"/>
      <c r="MFP22" s="35"/>
      <c r="MFQ22" s="35"/>
      <c r="MFR22" s="35"/>
      <c r="MFS22" s="35"/>
      <c r="MFT22" s="35"/>
      <c r="MFU22" s="35"/>
      <c r="MFV22" s="35"/>
      <c r="MFW22" s="35"/>
      <c r="MFX22" s="35"/>
      <c r="MFY22" s="35"/>
      <c r="MFZ22" s="35"/>
      <c r="MGA22" s="35"/>
      <c r="MGB22" s="35"/>
      <c r="MGC22" s="35"/>
      <c r="MGD22" s="35"/>
      <c r="MGE22" s="35"/>
      <c r="MGF22" s="35"/>
      <c r="MGG22" s="35"/>
      <c r="MGH22" s="35"/>
      <c r="MGI22" s="35"/>
      <c r="MGJ22" s="35"/>
      <c r="MGK22" s="35"/>
      <c r="MGL22" s="35"/>
      <c r="MGM22" s="35"/>
      <c r="MGN22" s="35"/>
      <c r="MGO22" s="35"/>
      <c r="MGP22" s="35"/>
      <c r="MGQ22" s="35"/>
      <c r="MGR22" s="35"/>
      <c r="MGS22" s="35"/>
      <c r="MGT22" s="35"/>
      <c r="MGU22" s="35"/>
      <c r="MGV22" s="35"/>
      <c r="MGW22" s="35"/>
      <c r="MGX22" s="35"/>
      <c r="MGY22" s="35"/>
      <c r="MGZ22" s="35"/>
      <c r="MHA22" s="35"/>
      <c r="MHB22" s="35"/>
      <c r="MHC22" s="35"/>
      <c r="MHD22" s="35"/>
      <c r="MHE22" s="35"/>
      <c r="MHF22" s="35"/>
      <c r="MHG22" s="35"/>
      <c r="MHH22" s="35"/>
      <c r="MHI22" s="35"/>
      <c r="MHJ22" s="35"/>
      <c r="MHK22" s="35"/>
      <c r="MHL22" s="35"/>
      <c r="MHM22" s="35"/>
      <c r="MHN22" s="35"/>
      <c r="MHO22" s="35"/>
      <c r="MHP22" s="35"/>
      <c r="MHQ22" s="35"/>
      <c r="MHR22" s="35"/>
      <c r="MHS22" s="35"/>
      <c r="MHT22" s="35"/>
      <c r="MHU22" s="35"/>
      <c r="MHV22" s="35"/>
      <c r="MHW22" s="35"/>
      <c r="MHX22" s="35"/>
      <c r="MHY22" s="35"/>
      <c r="MHZ22" s="35"/>
      <c r="MIA22" s="35"/>
      <c r="MIB22" s="35"/>
      <c r="MIC22" s="35"/>
      <c r="MID22" s="35"/>
      <c r="MIE22" s="35"/>
      <c r="MIF22" s="35"/>
      <c r="MIG22" s="35"/>
      <c r="MIH22" s="35"/>
      <c r="MII22" s="35"/>
      <c r="MIJ22" s="35"/>
      <c r="MIK22" s="35"/>
      <c r="MIL22" s="35"/>
      <c r="MIM22" s="35"/>
      <c r="MIN22" s="35"/>
      <c r="MIO22" s="35"/>
      <c r="MIP22" s="35"/>
      <c r="MIQ22" s="35"/>
      <c r="MIR22" s="35"/>
      <c r="MIS22" s="35"/>
      <c r="MIT22" s="35"/>
      <c r="MIU22" s="35"/>
      <c r="MIV22" s="35"/>
      <c r="MIW22" s="35"/>
      <c r="MIX22" s="35"/>
      <c r="MIY22" s="35"/>
      <c r="MIZ22" s="35"/>
      <c r="MJA22" s="35"/>
      <c r="MJB22" s="35"/>
      <c r="MJC22" s="35"/>
      <c r="MJD22" s="35"/>
      <c r="MJE22" s="35"/>
      <c r="MJF22" s="35"/>
      <c r="MJG22" s="35"/>
      <c r="MJH22" s="35"/>
      <c r="MJI22" s="35"/>
      <c r="MJJ22" s="35"/>
      <c r="MJK22" s="35"/>
      <c r="MJL22" s="35"/>
      <c r="MJM22" s="35"/>
      <c r="MJN22" s="35"/>
      <c r="MJO22" s="35"/>
      <c r="MJP22" s="35"/>
      <c r="MJQ22" s="35"/>
      <c r="MJR22" s="35"/>
      <c r="MJS22" s="35"/>
      <c r="MJT22" s="35"/>
      <c r="MJU22" s="35"/>
      <c r="MJV22" s="35"/>
      <c r="MJW22" s="35"/>
      <c r="MJX22" s="35"/>
      <c r="MJY22" s="35"/>
      <c r="MJZ22" s="35"/>
      <c r="MKA22" s="35"/>
      <c r="MKB22" s="35"/>
      <c r="MKC22" s="35"/>
      <c r="MKD22" s="35"/>
      <c r="MKE22" s="35"/>
      <c r="MKF22" s="35"/>
      <c r="MKG22" s="35"/>
      <c r="MKH22" s="35"/>
      <c r="MKI22" s="35"/>
      <c r="MKJ22" s="35"/>
      <c r="MKK22" s="35"/>
      <c r="MKL22" s="35"/>
      <c r="MKM22" s="35"/>
      <c r="MKN22" s="35"/>
      <c r="MKO22" s="35"/>
      <c r="MKP22" s="35"/>
      <c r="MKQ22" s="35"/>
      <c r="MKR22" s="35"/>
      <c r="MKS22" s="35"/>
      <c r="MKT22" s="35"/>
      <c r="MKU22" s="35"/>
      <c r="MKV22" s="35"/>
      <c r="MKW22" s="35"/>
      <c r="MKX22" s="35"/>
      <c r="MKY22" s="35"/>
      <c r="MKZ22" s="35"/>
      <c r="MLA22" s="35"/>
      <c r="MLB22" s="35"/>
      <c r="MLC22" s="35"/>
      <c r="MLD22" s="35"/>
      <c r="MLE22" s="35"/>
      <c r="MLF22" s="35"/>
      <c r="MLG22" s="35"/>
      <c r="MLH22" s="35"/>
      <c r="MLI22" s="35"/>
      <c r="MLJ22" s="35"/>
      <c r="MLK22" s="35"/>
      <c r="MLL22" s="35"/>
      <c r="MLM22" s="35"/>
      <c r="MLN22" s="35"/>
      <c r="MLO22" s="35"/>
      <c r="MLP22" s="35"/>
      <c r="MLQ22" s="35"/>
      <c r="MLR22" s="35"/>
      <c r="MLS22" s="35"/>
      <c r="MLT22" s="35"/>
      <c r="MLU22" s="35"/>
      <c r="MLV22" s="35"/>
      <c r="MLW22" s="35"/>
      <c r="MLX22" s="35"/>
      <c r="MLY22" s="35"/>
      <c r="MLZ22" s="35"/>
      <c r="MMA22" s="35"/>
      <c r="MMB22" s="35"/>
      <c r="MMC22" s="35"/>
      <c r="MMD22" s="35"/>
      <c r="MME22" s="35"/>
      <c r="MMF22" s="35"/>
      <c r="MMG22" s="35"/>
      <c r="MMH22" s="35"/>
      <c r="MMI22" s="35"/>
      <c r="MMJ22" s="35"/>
      <c r="MMK22" s="35"/>
      <c r="MML22" s="35"/>
      <c r="MMM22" s="35"/>
      <c r="MMN22" s="35"/>
      <c r="MMO22" s="35"/>
      <c r="MMP22" s="35"/>
      <c r="MMQ22" s="35"/>
      <c r="MMR22" s="35"/>
      <c r="MMS22" s="35"/>
      <c r="MMT22" s="35"/>
      <c r="MMU22" s="35"/>
      <c r="MMV22" s="35"/>
      <c r="MMW22" s="35"/>
      <c r="MMX22" s="35"/>
      <c r="MMY22" s="35"/>
      <c r="MMZ22" s="35"/>
      <c r="MNA22" s="35"/>
      <c r="MNB22" s="35"/>
      <c r="MNC22" s="35"/>
      <c r="MND22" s="35"/>
      <c r="MNE22" s="35"/>
      <c r="MNF22" s="35"/>
      <c r="MNG22" s="35"/>
      <c r="MNH22" s="35"/>
      <c r="MNI22" s="35"/>
      <c r="MNJ22" s="35"/>
      <c r="MNK22" s="35"/>
      <c r="MNL22" s="35"/>
      <c r="MNM22" s="35"/>
      <c r="MNN22" s="35"/>
      <c r="MNO22" s="35"/>
      <c r="MNP22" s="35"/>
      <c r="MNQ22" s="35"/>
      <c r="MNR22" s="35"/>
      <c r="MNS22" s="35"/>
      <c r="MNT22" s="35"/>
      <c r="MNU22" s="35"/>
      <c r="MNV22" s="35"/>
      <c r="MNW22" s="35"/>
      <c r="MNX22" s="35"/>
      <c r="MNY22" s="35"/>
      <c r="MNZ22" s="35"/>
      <c r="MOA22" s="35"/>
      <c r="MOB22" s="35"/>
      <c r="MOC22" s="35"/>
      <c r="MOD22" s="35"/>
      <c r="MOE22" s="35"/>
      <c r="MOF22" s="35"/>
      <c r="MOG22" s="35"/>
      <c r="MOH22" s="35"/>
      <c r="MOI22" s="35"/>
      <c r="MOJ22" s="35"/>
      <c r="MOK22" s="35"/>
      <c r="MOL22" s="35"/>
      <c r="MOM22" s="35"/>
      <c r="MON22" s="35"/>
      <c r="MOO22" s="35"/>
      <c r="MOP22" s="35"/>
      <c r="MOQ22" s="35"/>
      <c r="MOR22" s="35"/>
      <c r="MOS22" s="35"/>
      <c r="MOT22" s="35"/>
      <c r="MOU22" s="35"/>
      <c r="MOV22" s="35"/>
      <c r="MOW22" s="35"/>
      <c r="MOX22" s="35"/>
      <c r="MOY22" s="35"/>
      <c r="MOZ22" s="35"/>
      <c r="MPA22" s="35"/>
      <c r="MPB22" s="35"/>
      <c r="MPC22" s="35"/>
      <c r="MPD22" s="35"/>
      <c r="MPE22" s="35"/>
      <c r="MPF22" s="35"/>
      <c r="MPG22" s="35"/>
      <c r="MPH22" s="35"/>
      <c r="MPI22" s="35"/>
      <c r="MPJ22" s="35"/>
      <c r="MPK22" s="35"/>
      <c r="MPL22" s="35"/>
      <c r="MPM22" s="35"/>
      <c r="MPN22" s="35"/>
      <c r="MPO22" s="35"/>
      <c r="MPP22" s="35"/>
      <c r="MPQ22" s="35"/>
      <c r="MPR22" s="35"/>
      <c r="MPS22" s="35"/>
      <c r="MPT22" s="35"/>
      <c r="MPU22" s="35"/>
      <c r="MPV22" s="35"/>
      <c r="MPW22" s="35"/>
      <c r="MPX22" s="35"/>
      <c r="MPY22" s="35"/>
      <c r="MPZ22" s="35"/>
      <c r="MQA22" s="35"/>
      <c r="MQB22" s="35"/>
      <c r="MQC22" s="35"/>
      <c r="MQD22" s="35"/>
      <c r="MQE22" s="35"/>
      <c r="MQF22" s="35"/>
      <c r="MQG22" s="35"/>
      <c r="MQH22" s="35"/>
      <c r="MQI22" s="35"/>
      <c r="MQJ22" s="35"/>
      <c r="MQK22" s="35"/>
      <c r="MQL22" s="35"/>
      <c r="MQM22" s="35"/>
      <c r="MQN22" s="35"/>
      <c r="MQO22" s="35"/>
      <c r="MQP22" s="35"/>
      <c r="MQQ22" s="35"/>
      <c r="MQR22" s="35"/>
      <c r="MQS22" s="35"/>
      <c r="MQT22" s="35"/>
      <c r="MQU22" s="35"/>
      <c r="MQV22" s="35"/>
      <c r="MQW22" s="35"/>
      <c r="MQX22" s="35"/>
      <c r="MQY22" s="35"/>
      <c r="MQZ22" s="35"/>
      <c r="MRA22" s="35"/>
      <c r="MRB22" s="35"/>
      <c r="MRC22" s="35"/>
      <c r="MRD22" s="35"/>
      <c r="MRE22" s="35"/>
      <c r="MRF22" s="35"/>
      <c r="MRG22" s="35"/>
      <c r="MRH22" s="35"/>
      <c r="MRI22" s="35"/>
      <c r="MRJ22" s="35"/>
      <c r="MRK22" s="35"/>
      <c r="MRL22" s="35"/>
      <c r="MRM22" s="35"/>
      <c r="MRN22" s="35"/>
      <c r="MRO22" s="35"/>
      <c r="MRP22" s="35"/>
      <c r="MRQ22" s="35"/>
      <c r="MRR22" s="35"/>
      <c r="MRS22" s="35"/>
      <c r="MRT22" s="35"/>
      <c r="MRU22" s="35"/>
      <c r="MRV22" s="35"/>
      <c r="MRW22" s="35"/>
      <c r="MRX22" s="35"/>
      <c r="MRY22" s="35"/>
      <c r="MRZ22" s="35"/>
      <c r="MSA22" s="35"/>
      <c r="MSB22" s="35"/>
      <c r="MSC22" s="35"/>
      <c r="MSD22" s="35"/>
      <c r="MSE22" s="35"/>
      <c r="MSF22" s="35"/>
      <c r="MSG22" s="35"/>
      <c r="MSH22" s="35"/>
      <c r="MSI22" s="35"/>
      <c r="MSJ22" s="35"/>
      <c r="MSK22" s="35"/>
      <c r="MSL22" s="35"/>
      <c r="MSM22" s="35"/>
      <c r="MSN22" s="35"/>
      <c r="MSO22" s="35"/>
      <c r="MSP22" s="35"/>
      <c r="MSQ22" s="35"/>
      <c r="MSR22" s="35"/>
      <c r="MSS22" s="35"/>
      <c r="MST22" s="35"/>
      <c r="MSU22" s="35"/>
      <c r="MSV22" s="35"/>
      <c r="MSW22" s="35"/>
      <c r="MSX22" s="35"/>
      <c r="MSY22" s="35"/>
      <c r="MSZ22" s="35"/>
      <c r="MTA22" s="35"/>
      <c r="MTB22" s="35"/>
      <c r="MTC22" s="35"/>
      <c r="MTD22" s="35"/>
      <c r="MTE22" s="35"/>
      <c r="MTF22" s="35"/>
      <c r="MTG22" s="35"/>
      <c r="MTH22" s="35"/>
      <c r="MTI22" s="35"/>
      <c r="MTJ22" s="35"/>
      <c r="MTK22" s="35"/>
      <c r="MTL22" s="35"/>
      <c r="MTM22" s="35"/>
      <c r="MTN22" s="35"/>
      <c r="MTO22" s="35"/>
      <c r="MTP22" s="35"/>
      <c r="MTQ22" s="35"/>
      <c r="MTR22" s="35"/>
      <c r="MTS22" s="35"/>
      <c r="MTT22" s="35"/>
      <c r="MTU22" s="35"/>
      <c r="MTV22" s="35"/>
      <c r="MTW22" s="35"/>
      <c r="MTX22" s="35"/>
      <c r="MTY22" s="35"/>
      <c r="MTZ22" s="35"/>
      <c r="MUA22" s="35"/>
      <c r="MUB22" s="35"/>
      <c r="MUC22" s="35"/>
      <c r="MUD22" s="35"/>
      <c r="MUE22" s="35"/>
      <c r="MUF22" s="35"/>
      <c r="MUG22" s="35"/>
      <c r="MUH22" s="35"/>
      <c r="MUI22" s="35"/>
      <c r="MUJ22" s="35"/>
      <c r="MUK22" s="35"/>
      <c r="MUL22" s="35"/>
      <c r="MUM22" s="35"/>
      <c r="MUN22" s="35"/>
      <c r="MUO22" s="35"/>
      <c r="MUP22" s="35"/>
      <c r="MUQ22" s="35"/>
      <c r="MUR22" s="35"/>
      <c r="MUS22" s="35"/>
      <c r="MUT22" s="35"/>
      <c r="MUU22" s="35"/>
      <c r="MUV22" s="35"/>
      <c r="MUW22" s="35"/>
      <c r="MUX22" s="35"/>
      <c r="MUY22" s="35"/>
      <c r="MUZ22" s="35"/>
      <c r="MVA22" s="35"/>
      <c r="MVB22" s="35"/>
      <c r="MVC22" s="35"/>
      <c r="MVD22" s="35"/>
      <c r="MVE22" s="35"/>
      <c r="MVF22" s="35"/>
      <c r="MVG22" s="35"/>
      <c r="MVH22" s="35"/>
      <c r="MVI22" s="35"/>
      <c r="MVJ22" s="35"/>
      <c r="MVK22" s="35"/>
      <c r="MVL22" s="35"/>
      <c r="MVM22" s="35"/>
      <c r="MVN22" s="35"/>
      <c r="MVO22" s="35"/>
      <c r="MVP22" s="35"/>
      <c r="MVQ22" s="35"/>
      <c r="MVR22" s="35"/>
      <c r="MVS22" s="35"/>
      <c r="MVT22" s="35"/>
      <c r="MVU22" s="35"/>
      <c r="MVV22" s="35"/>
      <c r="MVW22" s="35"/>
      <c r="MVX22" s="35"/>
      <c r="MVY22" s="35"/>
      <c r="MVZ22" s="35"/>
      <c r="MWA22" s="35"/>
      <c r="MWB22" s="35"/>
      <c r="MWC22" s="35"/>
      <c r="MWD22" s="35"/>
      <c r="MWE22" s="35"/>
      <c r="MWF22" s="35"/>
      <c r="MWG22" s="35"/>
      <c r="MWH22" s="35"/>
      <c r="MWI22" s="35"/>
      <c r="MWJ22" s="35"/>
      <c r="MWK22" s="35"/>
      <c r="MWL22" s="35"/>
      <c r="MWM22" s="35"/>
      <c r="MWN22" s="35"/>
      <c r="MWO22" s="35"/>
      <c r="MWP22" s="35"/>
      <c r="MWQ22" s="35"/>
      <c r="MWR22" s="35"/>
      <c r="MWS22" s="35"/>
      <c r="MWT22" s="35"/>
      <c r="MWU22" s="35"/>
      <c r="MWV22" s="35"/>
      <c r="MWW22" s="35"/>
      <c r="MWX22" s="35"/>
      <c r="MWY22" s="35"/>
      <c r="MWZ22" s="35"/>
      <c r="MXA22" s="35"/>
      <c r="MXB22" s="35"/>
      <c r="MXC22" s="35"/>
      <c r="MXD22" s="35"/>
      <c r="MXE22" s="35"/>
      <c r="MXF22" s="35"/>
      <c r="MXG22" s="35"/>
      <c r="MXH22" s="35"/>
      <c r="MXI22" s="35"/>
      <c r="MXJ22" s="35"/>
      <c r="MXK22" s="35"/>
      <c r="MXL22" s="35"/>
      <c r="MXM22" s="35"/>
      <c r="MXN22" s="35"/>
      <c r="MXO22" s="35"/>
      <c r="MXP22" s="35"/>
      <c r="MXQ22" s="35"/>
      <c r="MXR22" s="35"/>
      <c r="MXS22" s="35"/>
      <c r="MXT22" s="35"/>
      <c r="MXU22" s="35"/>
      <c r="MXV22" s="35"/>
      <c r="MXW22" s="35"/>
      <c r="MXX22" s="35"/>
      <c r="MXY22" s="35"/>
      <c r="MXZ22" s="35"/>
      <c r="MYA22" s="35"/>
      <c r="MYB22" s="35"/>
      <c r="MYC22" s="35"/>
      <c r="MYD22" s="35"/>
      <c r="MYE22" s="35"/>
      <c r="MYF22" s="35"/>
      <c r="MYG22" s="35"/>
      <c r="MYH22" s="35"/>
      <c r="MYI22" s="35"/>
      <c r="MYJ22" s="35"/>
      <c r="MYK22" s="35"/>
      <c r="MYL22" s="35"/>
      <c r="MYM22" s="35"/>
      <c r="MYN22" s="35"/>
      <c r="MYO22" s="35"/>
      <c r="MYP22" s="35"/>
      <c r="MYQ22" s="35"/>
      <c r="MYR22" s="35"/>
      <c r="MYS22" s="35"/>
      <c r="MYT22" s="35"/>
      <c r="MYU22" s="35"/>
      <c r="MYV22" s="35"/>
      <c r="MYW22" s="35"/>
      <c r="MYX22" s="35"/>
      <c r="MYY22" s="35"/>
      <c r="MYZ22" s="35"/>
      <c r="MZA22" s="35"/>
      <c r="MZB22" s="35"/>
      <c r="MZC22" s="35"/>
      <c r="MZD22" s="35"/>
      <c r="MZE22" s="35"/>
      <c r="MZF22" s="35"/>
      <c r="MZG22" s="35"/>
      <c r="MZH22" s="35"/>
      <c r="MZI22" s="35"/>
      <c r="MZJ22" s="35"/>
      <c r="MZK22" s="35"/>
      <c r="MZL22" s="35"/>
      <c r="MZM22" s="35"/>
      <c r="MZN22" s="35"/>
      <c r="MZO22" s="35"/>
      <c r="MZP22" s="35"/>
      <c r="MZQ22" s="35"/>
      <c r="MZR22" s="35"/>
      <c r="MZS22" s="35"/>
      <c r="MZT22" s="35"/>
      <c r="MZU22" s="35"/>
      <c r="MZV22" s="35"/>
      <c r="MZW22" s="35"/>
      <c r="MZX22" s="35"/>
      <c r="MZY22" s="35"/>
      <c r="MZZ22" s="35"/>
      <c r="NAA22" s="35"/>
      <c r="NAB22" s="35"/>
      <c r="NAC22" s="35"/>
      <c r="NAD22" s="35"/>
      <c r="NAE22" s="35"/>
      <c r="NAF22" s="35"/>
      <c r="NAG22" s="35"/>
      <c r="NAH22" s="35"/>
      <c r="NAI22" s="35"/>
      <c r="NAJ22" s="35"/>
      <c r="NAK22" s="35"/>
      <c r="NAL22" s="35"/>
      <c r="NAM22" s="35"/>
      <c r="NAN22" s="35"/>
      <c r="NAO22" s="35"/>
      <c r="NAP22" s="35"/>
      <c r="NAQ22" s="35"/>
      <c r="NAR22" s="35"/>
      <c r="NAS22" s="35"/>
      <c r="NAT22" s="35"/>
      <c r="NAU22" s="35"/>
      <c r="NAV22" s="35"/>
      <c r="NAW22" s="35"/>
      <c r="NAX22" s="35"/>
      <c r="NAY22" s="35"/>
      <c r="NAZ22" s="35"/>
      <c r="NBA22" s="35"/>
      <c r="NBB22" s="35"/>
      <c r="NBC22" s="35"/>
      <c r="NBD22" s="35"/>
      <c r="NBE22" s="35"/>
      <c r="NBF22" s="35"/>
      <c r="NBG22" s="35"/>
      <c r="NBH22" s="35"/>
      <c r="NBI22" s="35"/>
      <c r="NBJ22" s="35"/>
      <c r="NBK22" s="35"/>
      <c r="NBL22" s="35"/>
      <c r="NBM22" s="35"/>
      <c r="NBN22" s="35"/>
      <c r="NBO22" s="35"/>
      <c r="NBP22" s="35"/>
      <c r="NBQ22" s="35"/>
      <c r="NBR22" s="35"/>
      <c r="NBS22" s="35"/>
      <c r="NBT22" s="35"/>
      <c r="NBU22" s="35"/>
      <c r="NBV22" s="35"/>
      <c r="NBW22" s="35"/>
      <c r="NBX22" s="35"/>
      <c r="NBY22" s="35"/>
      <c r="NBZ22" s="35"/>
      <c r="NCA22" s="35"/>
      <c r="NCB22" s="35"/>
      <c r="NCC22" s="35"/>
      <c r="NCD22" s="35"/>
      <c r="NCE22" s="35"/>
      <c r="NCF22" s="35"/>
      <c r="NCG22" s="35"/>
      <c r="NCH22" s="35"/>
      <c r="NCI22" s="35"/>
      <c r="NCJ22" s="35"/>
      <c r="NCK22" s="35"/>
      <c r="NCL22" s="35"/>
      <c r="NCM22" s="35"/>
      <c r="NCN22" s="35"/>
      <c r="NCO22" s="35"/>
      <c r="NCP22" s="35"/>
      <c r="NCQ22" s="35"/>
      <c r="NCR22" s="35"/>
      <c r="NCS22" s="35"/>
      <c r="NCT22" s="35"/>
      <c r="NCU22" s="35"/>
      <c r="NCV22" s="35"/>
      <c r="NCW22" s="35"/>
      <c r="NCX22" s="35"/>
      <c r="NCY22" s="35"/>
      <c r="NCZ22" s="35"/>
      <c r="NDA22" s="35"/>
      <c r="NDB22" s="35"/>
      <c r="NDC22" s="35"/>
      <c r="NDD22" s="35"/>
      <c r="NDE22" s="35"/>
      <c r="NDF22" s="35"/>
      <c r="NDG22" s="35"/>
      <c r="NDH22" s="35"/>
      <c r="NDI22" s="35"/>
      <c r="NDJ22" s="35"/>
      <c r="NDK22" s="35"/>
      <c r="NDL22" s="35"/>
      <c r="NDM22" s="35"/>
      <c r="NDN22" s="35"/>
      <c r="NDO22" s="35"/>
      <c r="NDP22" s="35"/>
      <c r="NDQ22" s="35"/>
      <c r="NDR22" s="35"/>
      <c r="NDS22" s="35"/>
      <c r="NDT22" s="35"/>
      <c r="NDU22" s="35"/>
      <c r="NDV22" s="35"/>
      <c r="NDW22" s="35"/>
      <c r="NDX22" s="35"/>
      <c r="NDY22" s="35"/>
      <c r="NDZ22" s="35"/>
      <c r="NEA22" s="35"/>
      <c r="NEB22" s="35"/>
      <c r="NEC22" s="35"/>
      <c r="NED22" s="35"/>
      <c r="NEE22" s="35"/>
      <c r="NEF22" s="35"/>
      <c r="NEG22" s="35"/>
      <c r="NEH22" s="35"/>
      <c r="NEI22" s="35"/>
      <c r="NEJ22" s="35"/>
      <c r="NEK22" s="35"/>
      <c r="NEL22" s="35"/>
      <c r="NEM22" s="35"/>
      <c r="NEN22" s="35"/>
      <c r="NEO22" s="35"/>
      <c r="NEP22" s="35"/>
      <c r="NEQ22" s="35"/>
      <c r="NER22" s="35"/>
      <c r="NES22" s="35"/>
      <c r="NET22" s="35"/>
      <c r="NEU22" s="35"/>
      <c r="NEV22" s="35"/>
      <c r="NEW22" s="35"/>
      <c r="NEX22" s="35"/>
      <c r="NEY22" s="35"/>
      <c r="NEZ22" s="35"/>
      <c r="NFA22" s="35"/>
      <c r="NFB22" s="35"/>
      <c r="NFC22" s="35"/>
      <c r="NFD22" s="35"/>
      <c r="NFE22" s="35"/>
      <c r="NFF22" s="35"/>
      <c r="NFG22" s="35"/>
      <c r="NFH22" s="35"/>
      <c r="NFI22" s="35"/>
      <c r="NFJ22" s="35"/>
      <c r="NFK22" s="35"/>
      <c r="NFL22" s="35"/>
      <c r="NFM22" s="35"/>
      <c r="NFN22" s="35"/>
      <c r="NFO22" s="35"/>
      <c r="NFP22" s="35"/>
      <c r="NFQ22" s="35"/>
      <c r="NFR22" s="35"/>
      <c r="NFS22" s="35"/>
      <c r="NFT22" s="35"/>
      <c r="NFU22" s="35"/>
      <c r="NFV22" s="35"/>
      <c r="NFW22" s="35"/>
      <c r="NFX22" s="35"/>
      <c r="NFY22" s="35"/>
      <c r="NFZ22" s="35"/>
      <c r="NGA22" s="35"/>
      <c r="NGB22" s="35"/>
      <c r="NGC22" s="35"/>
      <c r="NGD22" s="35"/>
      <c r="NGE22" s="35"/>
      <c r="NGF22" s="35"/>
      <c r="NGG22" s="35"/>
      <c r="NGH22" s="35"/>
      <c r="NGI22" s="35"/>
      <c r="NGJ22" s="35"/>
      <c r="NGK22" s="35"/>
      <c r="NGL22" s="35"/>
      <c r="NGM22" s="35"/>
      <c r="NGN22" s="35"/>
      <c r="NGO22" s="35"/>
      <c r="NGP22" s="35"/>
      <c r="NGQ22" s="35"/>
      <c r="NGR22" s="35"/>
      <c r="NGS22" s="35"/>
      <c r="NGT22" s="35"/>
      <c r="NGU22" s="35"/>
      <c r="NGV22" s="35"/>
      <c r="NGW22" s="35"/>
      <c r="NGX22" s="35"/>
      <c r="NGY22" s="35"/>
      <c r="NGZ22" s="35"/>
      <c r="NHA22" s="35"/>
      <c r="NHB22" s="35"/>
      <c r="NHC22" s="35"/>
      <c r="NHD22" s="35"/>
      <c r="NHE22" s="35"/>
      <c r="NHF22" s="35"/>
      <c r="NHG22" s="35"/>
      <c r="NHH22" s="35"/>
      <c r="NHI22" s="35"/>
      <c r="NHJ22" s="35"/>
      <c r="NHK22" s="35"/>
      <c r="NHL22" s="35"/>
      <c r="NHM22" s="35"/>
      <c r="NHN22" s="35"/>
      <c r="NHO22" s="35"/>
      <c r="NHP22" s="35"/>
      <c r="NHQ22" s="35"/>
      <c r="NHR22" s="35"/>
      <c r="NHS22" s="35"/>
      <c r="NHT22" s="35"/>
      <c r="NHU22" s="35"/>
      <c r="NHV22" s="35"/>
      <c r="NHW22" s="35"/>
      <c r="NHX22" s="35"/>
      <c r="NHY22" s="35"/>
      <c r="NHZ22" s="35"/>
      <c r="NIA22" s="35"/>
      <c r="NIB22" s="35"/>
      <c r="NIC22" s="35"/>
      <c r="NID22" s="35"/>
      <c r="NIE22" s="35"/>
      <c r="NIF22" s="35"/>
      <c r="NIG22" s="35"/>
      <c r="NIH22" s="35"/>
      <c r="NII22" s="35"/>
      <c r="NIJ22" s="35"/>
      <c r="NIK22" s="35"/>
      <c r="NIL22" s="35"/>
      <c r="NIM22" s="35"/>
      <c r="NIN22" s="35"/>
      <c r="NIO22" s="35"/>
      <c r="NIP22" s="35"/>
      <c r="NIQ22" s="35"/>
      <c r="NIR22" s="35"/>
      <c r="NIS22" s="35"/>
      <c r="NIT22" s="35"/>
      <c r="NIU22" s="35"/>
      <c r="NIV22" s="35"/>
      <c r="NIW22" s="35"/>
      <c r="NIX22" s="35"/>
      <c r="NIY22" s="35"/>
      <c r="NIZ22" s="35"/>
      <c r="NJA22" s="35"/>
      <c r="NJB22" s="35"/>
      <c r="NJC22" s="35"/>
      <c r="NJD22" s="35"/>
      <c r="NJE22" s="35"/>
      <c r="NJF22" s="35"/>
      <c r="NJG22" s="35"/>
      <c r="NJH22" s="35"/>
      <c r="NJI22" s="35"/>
      <c r="NJJ22" s="35"/>
      <c r="NJK22" s="35"/>
      <c r="NJL22" s="35"/>
      <c r="NJM22" s="35"/>
      <c r="NJN22" s="35"/>
      <c r="NJO22" s="35"/>
      <c r="NJP22" s="35"/>
      <c r="NJQ22" s="35"/>
      <c r="NJR22" s="35"/>
      <c r="NJS22" s="35"/>
      <c r="NJT22" s="35"/>
      <c r="NJU22" s="35"/>
      <c r="NJV22" s="35"/>
      <c r="NJW22" s="35"/>
      <c r="NJX22" s="35"/>
      <c r="NJY22" s="35"/>
      <c r="NJZ22" s="35"/>
      <c r="NKA22" s="35"/>
      <c r="NKB22" s="35"/>
      <c r="NKC22" s="35"/>
      <c r="NKD22" s="35"/>
      <c r="NKE22" s="35"/>
      <c r="NKF22" s="35"/>
      <c r="NKG22" s="35"/>
      <c r="NKH22" s="35"/>
      <c r="NKI22" s="35"/>
      <c r="NKJ22" s="35"/>
      <c r="NKK22" s="35"/>
      <c r="NKL22" s="35"/>
      <c r="NKM22" s="35"/>
      <c r="NKN22" s="35"/>
      <c r="NKO22" s="35"/>
      <c r="NKP22" s="35"/>
      <c r="NKQ22" s="35"/>
      <c r="NKR22" s="35"/>
      <c r="NKS22" s="35"/>
      <c r="NKT22" s="35"/>
      <c r="NKU22" s="35"/>
      <c r="NKV22" s="35"/>
      <c r="NKW22" s="35"/>
      <c r="NKX22" s="35"/>
      <c r="NKY22" s="35"/>
      <c r="NKZ22" s="35"/>
      <c r="NLA22" s="35"/>
      <c r="NLB22" s="35"/>
      <c r="NLC22" s="35"/>
      <c r="NLD22" s="35"/>
      <c r="NLE22" s="35"/>
      <c r="NLF22" s="35"/>
      <c r="NLG22" s="35"/>
      <c r="NLH22" s="35"/>
      <c r="NLI22" s="35"/>
      <c r="NLJ22" s="35"/>
      <c r="NLK22" s="35"/>
      <c r="NLL22" s="35"/>
      <c r="NLM22" s="35"/>
      <c r="NLN22" s="35"/>
      <c r="NLO22" s="35"/>
      <c r="NLP22" s="35"/>
      <c r="NLQ22" s="35"/>
      <c r="NLR22" s="35"/>
      <c r="NLS22" s="35"/>
      <c r="NLT22" s="35"/>
      <c r="NLU22" s="35"/>
      <c r="NLV22" s="35"/>
      <c r="NLW22" s="35"/>
      <c r="NLX22" s="35"/>
      <c r="NLY22" s="35"/>
      <c r="NLZ22" s="35"/>
      <c r="NMA22" s="35"/>
      <c r="NMB22" s="35"/>
      <c r="NMC22" s="35"/>
      <c r="NMD22" s="35"/>
      <c r="NME22" s="35"/>
      <c r="NMF22" s="35"/>
      <c r="NMG22" s="35"/>
      <c r="NMH22" s="35"/>
      <c r="NMI22" s="35"/>
      <c r="NMJ22" s="35"/>
      <c r="NMK22" s="35"/>
      <c r="NML22" s="35"/>
      <c r="NMM22" s="35"/>
      <c r="NMN22" s="35"/>
      <c r="NMO22" s="35"/>
      <c r="NMP22" s="35"/>
      <c r="NMQ22" s="35"/>
      <c r="NMR22" s="35"/>
      <c r="NMS22" s="35"/>
      <c r="NMT22" s="35"/>
      <c r="NMU22" s="35"/>
      <c r="NMV22" s="35"/>
      <c r="NMW22" s="35"/>
      <c r="NMX22" s="35"/>
      <c r="NMY22" s="35"/>
      <c r="NMZ22" s="35"/>
      <c r="NNA22" s="35"/>
      <c r="NNB22" s="35"/>
      <c r="NNC22" s="35"/>
      <c r="NND22" s="35"/>
      <c r="NNE22" s="35"/>
      <c r="NNF22" s="35"/>
      <c r="NNG22" s="35"/>
      <c r="NNH22" s="35"/>
      <c r="NNI22" s="35"/>
      <c r="NNJ22" s="35"/>
      <c r="NNK22" s="35"/>
      <c r="NNL22" s="35"/>
      <c r="NNM22" s="35"/>
      <c r="NNN22" s="35"/>
      <c r="NNO22" s="35"/>
      <c r="NNP22" s="35"/>
      <c r="NNQ22" s="35"/>
      <c r="NNR22" s="35"/>
      <c r="NNS22" s="35"/>
      <c r="NNT22" s="35"/>
      <c r="NNU22" s="35"/>
      <c r="NNV22" s="35"/>
      <c r="NNW22" s="35"/>
      <c r="NNX22" s="35"/>
      <c r="NNY22" s="35"/>
      <c r="NNZ22" s="35"/>
      <c r="NOA22" s="35"/>
      <c r="NOB22" s="35"/>
      <c r="NOC22" s="35"/>
      <c r="NOD22" s="35"/>
      <c r="NOE22" s="35"/>
      <c r="NOF22" s="35"/>
      <c r="NOG22" s="35"/>
      <c r="NOH22" s="35"/>
      <c r="NOI22" s="35"/>
      <c r="NOJ22" s="35"/>
      <c r="NOK22" s="35"/>
      <c r="NOL22" s="35"/>
      <c r="NOM22" s="35"/>
      <c r="NON22" s="35"/>
      <c r="NOO22" s="35"/>
      <c r="NOP22" s="35"/>
      <c r="NOQ22" s="35"/>
      <c r="NOR22" s="35"/>
      <c r="NOS22" s="35"/>
      <c r="NOT22" s="35"/>
      <c r="NOU22" s="35"/>
      <c r="NOV22" s="35"/>
      <c r="NOW22" s="35"/>
      <c r="NOX22" s="35"/>
      <c r="NOY22" s="35"/>
      <c r="NOZ22" s="35"/>
      <c r="NPA22" s="35"/>
      <c r="NPB22" s="35"/>
      <c r="NPC22" s="35"/>
      <c r="NPD22" s="35"/>
      <c r="NPE22" s="35"/>
      <c r="NPF22" s="35"/>
      <c r="NPG22" s="35"/>
      <c r="NPH22" s="35"/>
      <c r="NPI22" s="35"/>
      <c r="NPJ22" s="35"/>
      <c r="NPK22" s="35"/>
      <c r="NPL22" s="35"/>
      <c r="NPM22" s="35"/>
      <c r="NPN22" s="35"/>
      <c r="NPO22" s="35"/>
      <c r="NPP22" s="35"/>
      <c r="NPQ22" s="35"/>
      <c r="NPR22" s="35"/>
      <c r="NPS22" s="35"/>
      <c r="NPT22" s="35"/>
      <c r="NPU22" s="35"/>
      <c r="NPV22" s="35"/>
      <c r="NPW22" s="35"/>
      <c r="NPX22" s="35"/>
      <c r="NPY22" s="35"/>
      <c r="NPZ22" s="35"/>
      <c r="NQA22" s="35"/>
      <c r="NQB22" s="35"/>
      <c r="NQC22" s="35"/>
      <c r="NQD22" s="35"/>
      <c r="NQE22" s="35"/>
      <c r="NQF22" s="35"/>
      <c r="NQG22" s="35"/>
      <c r="NQH22" s="35"/>
      <c r="NQI22" s="35"/>
      <c r="NQJ22" s="35"/>
      <c r="NQK22" s="35"/>
      <c r="NQL22" s="35"/>
      <c r="NQM22" s="35"/>
      <c r="NQN22" s="35"/>
      <c r="NQO22" s="35"/>
      <c r="NQP22" s="35"/>
      <c r="NQQ22" s="35"/>
      <c r="NQR22" s="35"/>
      <c r="NQS22" s="35"/>
      <c r="NQT22" s="35"/>
      <c r="NQU22" s="35"/>
      <c r="NQV22" s="35"/>
      <c r="NQW22" s="35"/>
      <c r="NQX22" s="35"/>
      <c r="NQY22" s="35"/>
      <c r="NQZ22" s="35"/>
      <c r="NRA22" s="35"/>
      <c r="NRB22" s="35"/>
      <c r="NRC22" s="35"/>
      <c r="NRD22" s="35"/>
      <c r="NRE22" s="35"/>
      <c r="NRF22" s="35"/>
      <c r="NRG22" s="35"/>
      <c r="NRH22" s="35"/>
      <c r="NRI22" s="35"/>
      <c r="NRJ22" s="35"/>
      <c r="NRK22" s="35"/>
      <c r="NRL22" s="35"/>
      <c r="NRM22" s="35"/>
      <c r="NRN22" s="35"/>
      <c r="NRO22" s="35"/>
      <c r="NRP22" s="35"/>
      <c r="NRQ22" s="35"/>
      <c r="NRR22" s="35"/>
      <c r="NRS22" s="35"/>
      <c r="NRT22" s="35"/>
      <c r="NRU22" s="35"/>
      <c r="NRV22" s="35"/>
      <c r="NRW22" s="35"/>
      <c r="NRX22" s="35"/>
      <c r="NRY22" s="35"/>
      <c r="NRZ22" s="35"/>
      <c r="NSA22" s="35"/>
      <c r="NSB22" s="35"/>
      <c r="NSC22" s="35"/>
      <c r="NSD22" s="35"/>
      <c r="NSE22" s="35"/>
      <c r="NSF22" s="35"/>
      <c r="NSG22" s="35"/>
      <c r="NSH22" s="35"/>
      <c r="NSI22" s="35"/>
      <c r="NSJ22" s="35"/>
      <c r="NSK22" s="35"/>
      <c r="NSL22" s="35"/>
      <c r="NSM22" s="35"/>
      <c r="NSN22" s="35"/>
      <c r="NSO22" s="35"/>
      <c r="NSP22" s="35"/>
      <c r="NSQ22" s="35"/>
      <c r="NSR22" s="35"/>
      <c r="NSS22" s="35"/>
      <c r="NST22" s="35"/>
      <c r="NSU22" s="35"/>
      <c r="NSV22" s="35"/>
      <c r="NSW22" s="35"/>
      <c r="NSX22" s="35"/>
      <c r="NSY22" s="35"/>
      <c r="NSZ22" s="35"/>
      <c r="NTA22" s="35"/>
      <c r="NTB22" s="35"/>
      <c r="NTC22" s="35"/>
      <c r="NTD22" s="35"/>
      <c r="NTE22" s="35"/>
      <c r="NTF22" s="35"/>
      <c r="NTG22" s="35"/>
      <c r="NTH22" s="35"/>
      <c r="NTI22" s="35"/>
      <c r="NTJ22" s="35"/>
      <c r="NTK22" s="35"/>
      <c r="NTL22" s="35"/>
      <c r="NTM22" s="35"/>
      <c r="NTN22" s="35"/>
      <c r="NTO22" s="35"/>
      <c r="NTP22" s="35"/>
      <c r="NTQ22" s="35"/>
      <c r="NTR22" s="35"/>
      <c r="NTS22" s="35"/>
      <c r="NTT22" s="35"/>
      <c r="NTU22" s="35"/>
      <c r="NTV22" s="35"/>
      <c r="NTW22" s="35"/>
      <c r="NTX22" s="35"/>
      <c r="NTY22" s="35"/>
      <c r="NTZ22" s="35"/>
      <c r="NUA22" s="35"/>
      <c r="NUB22" s="35"/>
      <c r="NUC22" s="35"/>
      <c r="NUD22" s="35"/>
      <c r="NUE22" s="35"/>
      <c r="NUF22" s="35"/>
      <c r="NUG22" s="35"/>
      <c r="NUH22" s="35"/>
      <c r="NUI22" s="35"/>
      <c r="NUJ22" s="35"/>
      <c r="NUK22" s="35"/>
      <c r="NUL22" s="35"/>
      <c r="NUM22" s="35"/>
      <c r="NUN22" s="35"/>
      <c r="NUO22" s="35"/>
      <c r="NUP22" s="35"/>
      <c r="NUQ22" s="35"/>
      <c r="NUR22" s="35"/>
      <c r="NUS22" s="35"/>
      <c r="NUT22" s="35"/>
      <c r="NUU22" s="35"/>
      <c r="NUV22" s="35"/>
      <c r="NUW22" s="35"/>
      <c r="NUX22" s="35"/>
      <c r="NUY22" s="35"/>
      <c r="NUZ22" s="35"/>
      <c r="NVA22" s="35"/>
      <c r="NVB22" s="35"/>
      <c r="NVC22" s="35"/>
      <c r="NVD22" s="35"/>
      <c r="NVE22" s="35"/>
      <c r="NVF22" s="35"/>
      <c r="NVG22" s="35"/>
      <c r="NVH22" s="35"/>
      <c r="NVI22" s="35"/>
      <c r="NVJ22" s="35"/>
      <c r="NVK22" s="35"/>
      <c r="NVL22" s="35"/>
      <c r="NVM22" s="35"/>
      <c r="NVN22" s="35"/>
      <c r="NVO22" s="35"/>
      <c r="NVP22" s="35"/>
      <c r="NVQ22" s="35"/>
      <c r="NVR22" s="35"/>
      <c r="NVS22" s="35"/>
      <c r="NVT22" s="35"/>
      <c r="NVU22" s="35"/>
      <c r="NVV22" s="35"/>
      <c r="NVW22" s="35"/>
      <c r="NVX22" s="35"/>
      <c r="NVY22" s="35"/>
      <c r="NVZ22" s="35"/>
      <c r="NWA22" s="35"/>
      <c r="NWB22" s="35"/>
      <c r="NWC22" s="35"/>
      <c r="NWD22" s="35"/>
      <c r="NWE22" s="35"/>
      <c r="NWF22" s="35"/>
      <c r="NWG22" s="35"/>
      <c r="NWH22" s="35"/>
      <c r="NWI22" s="35"/>
      <c r="NWJ22" s="35"/>
      <c r="NWK22" s="35"/>
      <c r="NWL22" s="35"/>
      <c r="NWM22" s="35"/>
      <c r="NWN22" s="35"/>
      <c r="NWO22" s="35"/>
      <c r="NWP22" s="35"/>
      <c r="NWQ22" s="35"/>
      <c r="NWR22" s="35"/>
      <c r="NWS22" s="35"/>
      <c r="NWT22" s="35"/>
      <c r="NWU22" s="35"/>
      <c r="NWV22" s="35"/>
      <c r="NWW22" s="35"/>
      <c r="NWX22" s="35"/>
      <c r="NWY22" s="35"/>
      <c r="NWZ22" s="35"/>
      <c r="NXA22" s="35"/>
      <c r="NXB22" s="35"/>
      <c r="NXC22" s="35"/>
      <c r="NXD22" s="35"/>
      <c r="NXE22" s="35"/>
      <c r="NXF22" s="35"/>
      <c r="NXG22" s="35"/>
      <c r="NXH22" s="35"/>
      <c r="NXI22" s="35"/>
      <c r="NXJ22" s="35"/>
      <c r="NXK22" s="35"/>
      <c r="NXL22" s="35"/>
      <c r="NXM22" s="35"/>
      <c r="NXN22" s="35"/>
      <c r="NXO22" s="35"/>
      <c r="NXP22" s="35"/>
      <c r="NXQ22" s="35"/>
      <c r="NXR22" s="35"/>
      <c r="NXS22" s="35"/>
      <c r="NXT22" s="35"/>
      <c r="NXU22" s="35"/>
      <c r="NXV22" s="35"/>
      <c r="NXW22" s="35"/>
      <c r="NXX22" s="35"/>
      <c r="NXY22" s="35"/>
      <c r="NXZ22" s="35"/>
      <c r="NYA22" s="35"/>
      <c r="NYB22" s="35"/>
      <c r="NYC22" s="35"/>
      <c r="NYD22" s="35"/>
      <c r="NYE22" s="35"/>
      <c r="NYF22" s="35"/>
      <c r="NYG22" s="35"/>
      <c r="NYH22" s="35"/>
      <c r="NYI22" s="35"/>
      <c r="NYJ22" s="35"/>
      <c r="NYK22" s="35"/>
      <c r="NYL22" s="35"/>
      <c r="NYM22" s="35"/>
      <c r="NYN22" s="35"/>
      <c r="NYO22" s="35"/>
      <c r="NYP22" s="35"/>
      <c r="NYQ22" s="35"/>
      <c r="NYR22" s="35"/>
      <c r="NYS22" s="35"/>
      <c r="NYT22" s="35"/>
      <c r="NYU22" s="35"/>
      <c r="NYV22" s="35"/>
      <c r="NYW22" s="35"/>
      <c r="NYX22" s="35"/>
      <c r="NYY22" s="35"/>
      <c r="NYZ22" s="35"/>
      <c r="NZA22" s="35"/>
      <c r="NZB22" s="35"/>
      <c r="NZC22" s="35"/>
      <c r="NZD22" s="35"/>
      <c r="NZE22" s="35"/>
      <c r="NZF22" s="35"/>
      <c r="NZG22" s="35"/>
      <c r="NZH22" s="35"/>
      <c r="NZI22" s="35"/>
      <c r="NZJ22" s="35"/>
      <c r="NZK22" s="35"/>
      <c r="NZL22" s="35"/>
      <c r="NZM22" s="35"/>
      <c r="NZN22" s="35"/>
      <c r="NZO22" s="35"/>
      <c r="NZP22" s="35"/>
      <c r="NZQ22" s="35"/>
      <c r="NZR22" s="35"/>
      <c r="NZS22" s="35"/>
      <c r="NZT22" s="35"/>
      <c r="NZU22" s="35"/>
      <c r="NZV22" s="35"/>
      <c r="NZW22" s="35"/>
      <c r="NZX22" s="35"/>
      <c r="NZY22" s="35"/>
      <c r="NZZ22" s="35"/>
      <c r="OAA22" s="35"/>
      <c r="OAB22" s="35"/>
      <c r="OAC22" s="35"/>
      <c r="OAD22" s="35"/>
      <c r="OAE22" s="35"/>
      <c r="OAF22" s="35"/>
      <c r="OAG22" s="35"/>
      <c r="OAH22" s="35"/>
      <c r="OAI22" s="35"/>
      <c r="OAJ22" s="35"/>
      <c r="OAK22" s="35"/>
      <c r="OAL22" s="35"/>
      <c r="OAM22" s="35"/>
      <c r="OAN22" s="35"/>
      <c r="OAO22" s="35"/>
      <c r="OAP22" s="35"/>
      <c r="OAQ22" s="35"/>
      <c r="OAR22" s="35"/>
      <c r="OAS22" s="35"/>
      <c r="OAT22" s="35"/>
      <c r="OAU22" s="35"/>
      <c r="OAV22" s="35"/>
      <c r="OAW22" s="35"/>
      <c r="OAX22" s="35"/>
      <c r="OAY22" s="35"/>
      <c r="OAZ22" s="35"/>
      <c r="OBA22" s="35"/>
      <c r="OBB22" s="35"/>
      <c r="OBC22" s="35"/>
      <c r="OBD22" s="35"/>
      <c r="OBE22" s="35"/>
      <c r="OBF22" s="35"/>
      <c r="OBG22" s="35"/>
      <c r="OBH22" s="35"/>
      <c r="OBI22" s="35"/>
      <c r="OBJ22" s="35"/>
      <c r="OBK22" s="35"/>
      <c r="OBL22" s="35"/>
      <c r="OBM22" s="35"/>
      <c r="OBN22" s="35"/>
      <c r="OBO22" s="35"/>
      <c r="OBP22" s="35"/>
      <c r="OBQ22" s="35"/>
      <c r="OBR22" s="35"/>
      <c r="OBS22" s="35"/>
      <c r="OBT22" s="35"/>
      <c r="OBU22" s="35"/>
      <c r="OBV22" s="35"/>
      <c r="OBW22" s="35"/>
      <c r="OBX22" s="35"/>
      <c r="OBY22" s="35"/>
      <c r="OBZ22" s="35"/>
      <c r="OCA22" s="35"/>
      <c r="OCB22" s="35"/>
      <c r="OCC22" s="35"/>
      <c r="OCD22" s="35"/>
      <c r="OCE22" s="35"/>
      <c r="OCF22" s="35"/>
      <c r="OCG22" s="35"/>
      <c r="OCH22" s="35"/>
      <c r="OCI22" s="35"/>
      <c r="OCJ22" s="35"/>
      <c r="OCK22" s="35"/>
      <c r="OCL22" s="35"/>
      <c r="OCM22" s="35"/>
      <c r="OCN22" s="35"/>
      <c r="OCO22" s="35"/>
      <c r="OCP22" s="35"/>
      <c r="OCQ22" s="35"/>
      <c r="OCR22" s="35"/>
      <c r="OCS22" s="35"/>
      <c r="OCT22" s="35"/>
      <c r="OCU22" s="35"/>
      <c r="OCV22" s="35"/>
      <c r="OCW22" s="35"/>
      <c r="OCX22" s="35"/>
      <c r="OCY22" s="35"/>
      <c r="OCZ22" s="35"/>
      <c r="ODA22" s="35"/>
      <c r="ODB22" s="35"/>
      <c r="ODC22" s="35"/>
      <c r="ODD22" s="35"/>
      <c r="ODE22" s="35"/>
      <c r="ODF22" s="35"/>
      <c r="ODG22" s="35"/>
      <c r="ODH22" s="35"/>
      <c r="ODI22" s="35"/>
      <c r="ODJ22" s="35"/>
      <c r="ODK22" s="35"/>
      <c r="ODL22" s="35"/>
      <c r="ODM22" s="35"/>
      <c r="ODN22" s="35"/>
      <c r="ODO22" s="35"/>
      <c r="ODP22" s="35"/>
      <c r="ODQ22" s="35"/>
      <c r="ODR22" s="35"/>
      <c r="ODS22" s="35"/>
      <c r="ODT22" s="35"/>
      <c r="ODU22" s="35"/>
      <c r="ODV22" s="35"/>
      <c r="ODW22" s="35"/>
      <c r="ODX22" s="35"/>
      <c r="ODY22" s="35"/>
      <c r="ODZ22" s="35"/>
      <c r="OEA22" s="35"/>
      <c r="OEB22" s="35"/>
      <c r="OEC22" s="35"/>
      <c r="OED22" s="35"/>
      <c r="OEE22" s="35"/>
      <c r="OEF22" s="35"/>
      <c r="OEG22" s="35"/>
      <c r="OEH22" s="35"/>
      <c r="OEI22" s="35"/>
      <c r="OEJ22" s="35"/>
      <c r="OEK22" s="35"/>
      <c r="OEL22" s="35"/>
      <c r="OEM22" s="35"/>
      <c r="OEN22" s="35"/>
      <c r="OEO22" s="35"/>
      <c r="OEP22" s="35"/>
      <c r="OEQ22" s="35"/>
      <c r="OER22" s="35"/>
      <c r="OES22" s="35"/>
      <c r="OET22" s="35"/>
      <c r="OEU22" s="35"/>
      <c r="OEV22" s="35"/>
      <c r="OEW22" s="35"/>
      <c r="OEX22" s="35"/>
      <c r="OEY22" s="35"/>
      <c r="OEZ22" s="35"/>
      <c r="OFA22" s="35"/>
      <c r="OFB22" s="35"/>
      <c r="OFC22" s="35"/>
      <c r="OFD22" s="35"/>
      <c r="OFE22" s="35"/>
      <c r="OFF22" s="35"/>
      <c r="OFG22" s="35"/>
      <c r="OFH22" s="35"/>
      <c r="OFI22" s="35"/>
      <c r="OFJ22" s="35"/>
      <c r="OFK22" s="35"/>
      <c r="OFL22" s="35"/>
      <c r="OFM22" s="35"/>
      <c r="OFN22" s="35"/>
      <c r="OFO22" s="35"/>
      <c r="OFP22" s="35"/>
      <c r="OFQ22" s="35"/>
      <c r="OFR22" s="35"/>
      <c r="OFS22" s="35"/>
      <c r="OFT22" s="35"/>
      <c r="OFU22" s="35"/>
      <c r="OFV22" s="35"/>
      <c r="OFW22" s="35"/>
      <c r="OFX22" s="35"/>
      <c r="OFY22" s="35"/>
      <c r="OFZ22" s="35"/>
      <c r="OGA22" s="35"/>
      <c r="OGB22" s="35"/>
      <c r="OGC22" s="35"/>
      <c r="OGD22" s="35"/>
      <c r="OGE22" s="35"/>
      <c r="OGF22" s="35"/>
      <c r="OGG22" s="35"/>
      <c r="OGH22" s="35"/>
      <c r="OGI22" s="35"/>
      <c r="OGJ22" s="35"/>
      <c r="OGK22" s="35"/>
      <c r="OGL22" s="35"/>
      <c r="OGM22" s="35"/>
      <c r="OGN22" s="35"/>
      <c r="OGO22" s="35"/>
      <c r="OGP22" s="35"/>
      <c r="OGQ22" s="35"/>
      <c r="OGR22" s="35"/>
      <c r="OGS22" s="35"/>
      <c r="OGT22" s="35"/>
      <c r="OGU22" s="35"/>
      <c r="OGV22" s="35"/>
      <c r="OGW22" s="35"/>
      <c r="OGX22" s="35"/>
      <c r="OGY22" s="35"/>
      <c r="OGZ22" s="35"/>
      <c r="OHA22" s="35"/>
      <c r="OHB22" s="35"/>
      <c r="OHC22" s="35"/>
      <c r="OHD22" s="35"/>
      <c r="OHE22" s="35"/>
      <c r="OHF22" s="35"/>
      <c r="OHG22" s="35"/>
      <c r="OHH22" s="35"/>
      <c r="OHI22" s="35"/>
      <c r="OHJ22" s="35"/>
      <c r="OHK22" s="35"/>
      <c r="OHL22" s="35"/>
      <c r="OHM22" s="35"/>
      <c r="OHN22" s="35"/>
      <c r="OHO22" s="35"/>
      <c r="OHP22" s="35"/>
      <c r="OHQ22" s="35"/>
      <c r="OHR22" s="35"/>
      <c r="OHS22" s="35"/>
      <c r="OHT22" s="35"/>
      <c r="OHU22" s="35"/>
      <c r="OHV22" s="35"/>
      <c r="OHW22" s="35"/>
      <c r="OHX22" s="35"/>
      <c r="OHY22" s="35"/>
      <c r="OHZ22" s="35"/>
      <c r="OIA22" s="35"/>
      <c r="OIB22" s="35"/>
      <c r="OIC22" s="35"/>
      <c r="OID22" s="35"/>
      <c r="OIE22" s="35"/>
      <c r="OIF22" s="35"/>
      <c r="OIG22" s="35"/>
      <c r="OIH22" s="35"/>
      <c r="OII22" s="35"/>
      <c r="OIJ22" s="35"/>
      <c r="OIK22" s="35"/>
      <c r="OIL22" s="35"/>
      <c r="OIM22" s="35"/>
      <c r="OIN22" s="35"/>
      <c r="OIO22" s="35"/>
      <c r="OIP22" s="35"/>
      <c r="OIQ22" s="35"/>
      <c r="OIR22" s="35"/>
      <c r="OIS22" s="35"/>
      <c r="OIT22" s="35"/>
      <c r="OIU22" s="35"/>
      <c r="OIV22" s="35"/>
      <c r="OIW22" s="35"/>
      <c r="OIX22" s="35"/>
      <c r="OIY22" s="35"/>
      <c r="OIZ22" s="35"/>
      <c r="OJA22" s="35"/>
      <c r="OJB22" s="35"/>
      <c r="OJC22" s="35"/>
      <c r="OJD22" s="35"/>
      <c r="OJE22" s="35"/>
      <c r="OJF22" s="35"/>
      <c r="OJG22" s="35"/>
      <c r="OJH22" s="35"/>
      <c r="OJI22" s="35"/>
      <c r="OJJ22" s="35"/>
      <c r="OJK22" s="35"/>
      <c r="OJL22" s="35"/>
      <c r="OJM22" s="35"/>
      <c r="OJN22" s="35"/>
      <c r="OJO22" s="35"/>
      <c r="OJP22" s="35"/>
      <c r="OJQ22" s="35"/>
      <c r="OJR22" s="35"/>
      <c r="OJS22" s="35"/>
      <c r="OJT22" s="35"/>
      <c r="OJU22" s="35"/>
      <c r="OJV22" s="35"/>
      <c r="OJW22" s="35"/>
      <c r="OJX22" s="35"/>
      <c r="OJY22" s="35"/>
      <c r="OJZ22" s="35"/>
      <c r="OKA22" s="35"/>
      <c r="OKB22" s="35"/>
      <c r="OKC22" s="35"/>
      <c r="OKD22" s="35"/>
      <c r="OKE22" s="35"/>
      <c r="OKF22" s="35"/>
      <c r="OKG22" s="35"/>
      <c r="OKH22" s="35"/>
      <c r="OKI22" s="35"/>
      <c r="OKJ22" s="35"/>
      <c r="OKK22" s="35"/>
      <c r="OKL22" s="35"/>
      <c r="OKM22" s="35"/>
      <c r="OKN22" s="35"/>
      <c r="OKO22" s="35"/>
      <c r="OKP22" s="35"/>
      <c r="OKQ22" s="35"/>
      <c r="OKR22" s="35"/>
      <c r="OKS22" s="35"/>
      <c r="OKT22" s="35"/>
      <c r="OKU22" s="35"/>
      <c r="OKV22" s="35"/>
      <c r="OKW22" s="35"/>
      <c r="OKX22" s="35"/>
      <c r="OKY22" s="35"/>
      <c r="OKZ22" s="35"/>
      <c r="OLA22" s="35"/>
      <c r="OLB22" s="35"/>
      <c r="OLC22" s="35"/>
      <c r="OLD22" s="35"/>
      <c r="OLE22" s="35"/>
      <c r="OLF22" s="35"/>
      <c r="OLG22" s="35"/>
      <c r="OLH22" s="35"/>
      <c r="OLI22" s="35"/>
      <c r="OLJ22" s="35"/>
      <c r="OLK22" s="35"/>
      <c r="OLL22" s="35"/>
      <c r="OLM22" s="35"/>
      <c r="OLN22" s="35"/>
      <c r="OLO22" s="35"/>
      <c r="OLP22" s="35"/>
      <c r="OLQ22" s="35"/>
      <c r="OLR22" s="35"/>
      <c r="OLS22" s="35"/>
      <c r="OLT22" s="35"/>
      <c r="OLU22" s="35"/>
      <c r="OLV22" s="35"/>
      <c r="OLW22" s="35"/>
      <c r="OLX22" s="35"/>
      <c r="OLY22" s="35"/>
      <c r="OLZ22" s="35"/>
      <c r="OMA22" s="35"/>
      <c r="OMB22" s="35"/>
      <c r="OMC22" s="35"/>
      <c r="OMD22" s="35"/>
      <c r="OME22" s="35"/>
      <c r="OMF22" s="35"/>
      <c r="OMG22" s="35"/>
      <c r="OMH22" s="35"/>
      <c r="OMI22" s="35"/>
      <c r="OMJ22" s="35"/>
      <c r="OMK22" s="35"/>
      <c r="OML22" s="35"/>
      <c r="OMM22" s="35"/>
      <c r="OMN22" s="35"/>
      <c r="OMO22" s="35"/>
      <c r="OMP22" s="35"/>
      <c r="OMQ22" s="35"/>
      <c r="OMR22" s="35"/>
      <c r="OMS22" s="35"/>
      <c r="OMT22" s="35"/>
      <c r="OMU22" s="35"/>
      <c r="OMV22" s="35"/>
      <c r="OMW22" s="35"/>
      <c r="OMX22" s="35"/>
      <c r="OMY22" s="35"/>
      <c r="OMZ22" s="35"/>
      <c r="ONA22" s="35"/>
      <c r="ONB22" s="35"/>
      <c r="ONC22" s="35"/>
      <c r="OND22" s="35"/>
      <c r="ONE22" s="35"/>
      <c r="ONF22" s="35"/>
      <c r="ONG22" s="35"/>
      <c r="ONH22" s="35"/>
      <c r="ONI22" s="35"/>
      <c r="ONJ22" s="35"/>
      <c r="ONK22" s="35"/>
      <c r="ONL22" s="35"/>
      <c r="ONM22" s="35"/>
      <c r="ONN22" s="35"/>
      <c r="ONO22" s="35"/>
      <c r="ONP22" s="35"/>
      <c r="ONQ22" s="35"/>
      <c r="ONR22" s="35"/>
      <c r="ONS22" s="35"/>
      <c r="ONT22" s="35"/>
      <c r="ONU22" s="35"/>
      <c r="ONV22" s="35"/>
      <c r="ONW22" s="35"/>
      <c r="ONX22" s="35"/>
      <c r="ONY22" s="35"/>
      <c r="ONZ22" s="35"/>
      <c r="OOA22" s="35"/>
      <c r="OOB22" s="35"/>
      <c r="OOC22" s="35"/>
      <c r="OOD22" s="35"/>
      <c r="OOE22" s="35"/>
      <c r="OOF22" s="35"/>
      <c r="OOG22" s="35"/>
      <c r="OOH22" s="35"/>
      <c r="OOI22" s="35"/>
      <c r="OOJ22" s="35"/>
      <c r="OOK22" s="35"/>
      <c r="OOL22" s="35"/>
      <c r="OOM22" s="35"/>
      <c r="OON22" s="35"/>
      <c r="OOO22" s="35"/>
      <c r="OOP22" s="35"/>
      <c r="OOQ22" s="35"/>
      <c r="OOR22" s="35"/>
      <c r="OOS22" s="35"/>
      <c r="OOT22" s="35"/>
      <c r="OOU22" s="35"/>
      <c r="OOV22" s="35"/>
      <c r="OOW22" s="35"/>
      <c r="OOX22" s="35"/>
      <c r="OOY22" s="35"/>
      <c r="OOZ22" s="35"/>
      <c r="OPA22" s="35"/>
      <c r="OPB22" s="35"/>
      <c r="OPC22" s="35"/>
      <c r="OPD22" s="35"/>
      <c r="OPE22" s="35"/>
      <c r="OPF22" s="35"/>
      <c r="OPG22" s="35"/>
      <c r="OPH22" s="35"/>
      <c r="OPI22" s="35"/>
      <c r="OPJ22" s="35"/>
      <c r="OPK22" s="35"/>
      <c r="OPL22" s="35"/>
      <c r="OPM22" s="35"/>
      <c r="OPN22" s="35"/>
      <c r="OPO22" s="35"/>
      <c r="OPP22" s="35"/>
      <c r="OPQ22" s="35"/>
      <c r="OPR22" s="35"/>
      <c r="OPS22" s="35"/>
      <c r="OPT22" s="35"/>
      <c r="OPU22" s="35"/>
      <c r="OPV22" s="35"/>
      <c r="OPW22" s="35"/>
      <c r="OPX22" s="35"/>
      <c r="OPY22" s="35"/>
      <c r="OPZ22" s="35"/>
      <c r="OQA22" s="35"/>
      <c r="OQB22" s="35"/>
      <c r="OQC22" s="35"/>
      <c r="OQD22" s="35"/>
      <c r="OQE22" s="35"/>
      <c r="OQF22" s="35"/>
      <c r="OQG22" s="35"/>
      <c r="OQH22" s="35"/>
      <c r="OQI22" s="35"/>
      <c r="OQJ22" s="35"/>
      <c r="OQK22" s="35"/>
      <c r="OQL22" s="35"/>
      <c r="OQM22" s="35"/>
      <c r="OQN22" s="35"/>
      <c r="OQO22" s="35"/>
      <c r="OQP22" s="35"/>
      <c r="OQQ22" s="35"/>
      <c r="OQR22" s="35"/>
      <c r="OQS22" s="35"/>
      <c r="OQT22" s="35"/>
      <c r="OQU22" s="35"/>
      <c r="OQV22" s="35"/>
      <c r="OQW22" s="35"/>
      <c r="OQX22" s="35"/>
      <c r="OQY22" s="35"/>
      <c r="OQZ22" s="35"/>
      <c r="ORA22" s="35"/>
      <c r="ORB22" s="35"/>
      <c r="ORC22" s="35"/>
      <c r="ORD22" s="35"/>
      <c r="ORE22" s="35"/>
      <c r="ORF22" s="35"/>
      <c r="ORG22" s="35"/>
      <c r="ORH22" s="35"/>
      <c r="ORI22" s="35"/>
      <c r="ORJ22" s="35"/>
      <c r="ORK22" s="35"/>
      <c r="ORL22" s="35"/>
      <c r="ORM22" s="35"/>
      <c r="ORN22" s="35"/>
      <c r="ORO22" s="35"/>
      <c r="ORP22" s="35"/>
      <c r="ORQ22" s="35"/>
      <c r="ORR22" s="35"/>
      <c r="ORS22" s="35"/>
      <c r="ORT22" s="35"/>
      <c r="ORU22" s="35"/>
      <c r="ORV22" s="35"/>
      <c r="ORW22" s="35"/>
      <c r="ORX22" s="35"/>
      <c r="ORY22" s="35"/>
      <c r="ORZ22" s="35"/>
      <c r="OSA22" s="35"/>
      <c r="OSB22" s="35"/>
      <c r="OSC22" s="35"/>
      <c r="OSD22" s="35"/>
      <c r="OSE22" s="35"/>
      <c r="OSF22" s="35"/>
      <c r="OSG22" s="35"/>
      <c r="OSH22" s="35"/>
      <c r="OSI22" s="35"/>
      <c r="OSJ22" s="35"/>
      <c r="OSK22" s="35"/>
      <c r="OSL22" s="35"/>
      <c r="OSM22" s="35"/>
      <c r="OSN22" s="35"/>
      <c r="OSO22" s="35"/>
      <c r="OSP22" s="35"/>
      <c r="OSQ22" s="35"/>
      <c r="OSR22" s="35"/>
      <c r="OSS22" s="35"/>
      <c r="OST22" s="35"/>
      <c r="OSU22" s="35"/>
      <c r="OSV22" s="35"/>
      <c r="OSW22" s="35"/>
      <c r="OSX22" s="35"/>
      <c r="OSY22" s="35"/>
      <c r="OSZ22" s="35"/>
      <c r="OTA22" s="35"/>
      <c r="OTB22" s="35"/>
      <c r="OTC22" s="35"/>
      <c r="OTD22" s="35"/>
      <c r="OTE22" s="35"/>
      <c r="OTF22" s="35"/>
      <c r="OTG22" s="35"/>
      <c r="OTH22" s="35"/>
      <c r="OTI22" s="35"/>
      <c r="OTJ22" s="35"/>
      <c r="OTK22" s="35"/>
      <c r="OTL22" s="35"/>
      <c r="OTM22" s="35"/>
      <c r="OTN22" s="35"/>
      <c r="OTO22" s="35"/>
      <c r="OTP22" s="35"/>
      <c r="OTQ22" s="35"/>
      <c r="OTR22" s="35"/>
      <c r="OTS22" s="35"/>
      <c r="OTT22" s="35"/>
      <c r="OTU22" s="35"/>
      <c r="OTV22" s="35"/>
      <c r="OTW22" s="35"/>
      <c r="OTX22" s="35"/>
      <c r="OTY22" s="35"/>
      <c r="OTZ22" s="35"/>
      <c r="OUA22" s="35"/>
      <c r="OUB22" s="35"/>
      <c r="OUC22" s="35"/>
      <c r="OUD22" s="35"/>
      <c r="OUE22" s="35"/>
      <c r="OUF22" s="35"/>
      <c r="OUG22" s="35"/>
      <c r="OUH22" s="35"/>
      <c r="OUI22" s="35"/>
      <c r="OUJ22" s="35"/>
      <c r="OUK22" s="35"/>
      <c r="OUL22" s="35"/>
      <c r="OUM22" s="35"/>
      <c r="OUN22" s="35"/>
      <c r="OUO22" s="35"/>
      <c r="OUP22" s="35"/>
      <c r="OUQ22" s="35"/>
      <c r="OUR22" s="35"/>
      <c r="OUS22" s="35"/>
      <c r="OUT22" s="35"/>
      <c r="OUU22" s="35"/>
      <c r="OUV22" s="35"/>
      <c r="OUW22" s="35"/>
      <c r="OUX22" s="35"/>
      <c r="OUY22" s="35"/>
      <c r="OUZ22" s="35"/>
      <c r="OVA22" s="35"/>
      <c r="OVB22" s="35"/>
      <c r="OVC22" s="35"/>
      <c r="OVD22" s="35"/>
      <c r="OVE22" s="35"/>
      <c r="OVF22" s="35"/>
      <c r="OVG22" s="35"/>
      <c r="OVH22" s="35"/>
      <c r="OVI22" s="35"/>
      <c r="OVJ22" s="35"/>
      <c r="OVK22" s="35"/>
      <c r="OVL22" s="35"/>
      <c r="OVM22" s="35"/>
      <c r="OVN22" s="35"/>
      <c r="OVO22" s="35"/>
      <c r="OVP22" s="35"/>
      <c r="OVQ22" s="35"/>
      <c r="OVR22" s="35"/>
      <c r="OVS22" s="35"/>
      <c r="OVT22" s="35"/>
      <c r="OVU22" s="35"/>
      <c r="OVV22" s="35"/>
      <c r="OVW22" s="35"/>
      <c r="OVX22" s="35"/>
      <c r="OVY22" s="35"/>
      <c r="OVZ22" s="35"/>
      <c r="OWA22" s="35"/>
      <c r="OWB22" s="35"/>
      <c r="OWC22" s="35"/>
      <c r="OWD22" s="35"/>
      <c r="OWE22" s="35"/>
      <c r="OWF22" s="35"/>
      <c r="OWG22" s="35"/>
      <c r="OWH22" s="35"/>
      <c r="OWI22" s="35"/>
      <c r="OWJ22" s="35"/>
      <c r="OWK22" s="35"/>
      <c r="OWL22" s="35"/>
      <c r="OWM22" s="35"/>
      <c r="OWN22" s="35"/>
      <c r="OWO22" s="35"/>
      <c r="OWP22" s="35"/>
      <c r="OWQ22" s="35"/>
      <c r="OWR22" s="35"/>
      <c r="OWS22" s="35"/>
      <c r="OWT22" s="35"/>
      <c r="OWU22" s="35"/>
      <c r="OWV22" s="35"/>
      <c r="OWW22" s="35"/>
      <c r="OWX22" s="35"/>
      <c r="OWY22" s="35"/>
      <c r="OWZ22" s="35"/>
      <c r="OXA22" s="35"/>
      <c r="OXB22" s="35"/>
      <c r="OXC22" s="35"/>
      <c r="OXD22" s="35"/>
      <c r="OXE22" s="35"/>
      <c r="OXF22" s="35"/>
      <c r="OXG22" s="35"/>
      <c r="OXH22" s="35"/>
      <c r="OXI22" s="35"/>
      <c r="OXJ22" s="35"/>
      <c r="OXK22" s="35"/>
      <c r="OXL22" s="35"/>
      <c r="OXM22" s="35"/>
      <c r="OXN22" s="35"/>
      <c r="OXO22" s="35"/>
      <c r="OXP22" s="35"/>
      <c r="OXQ22" s="35"/>
      <c r="OXR22" s="35"/>
      <c r="OXS22" s="35"/>
      <c r="OXT22" s="35"/>
      <c r="OXU22" s="35"/>
      <c r="OXV22" s="35"/>
      <c r="OXW22" s="35"/>
      <c r="OXX22" s="35"/>
      <c r="OXY22" s="35"/>
      <c r="OXZ22" s="35"/>
      <c r="OYA22" s="35"/>
      <c r="OYB22" s="35"/>
      <c r="OYC22" s="35"/>
      <c r="OYD22" s="35"/>
      <c r="OYE22" s="35"/>
      <c r="OYF22" s="35"/>
      <c r="OYG22" s="35"/>
      <c r="OYH22" s="35"/>
      <c r="OYI22" s="35"/>
      <c r="OYJ22" s="35"/>
      <c r="OYK22" s="35"/>
      <c r="OYL22" s="35"/>
      <c r="OYM22" s="35"/>
      <c r="OYN22" s="35"/>
      <c r="OYO22" s="35"/>
      <c r="OYP22" s="35"/>
      <c r="OYQ22" s="35"/>
      <c r="OYR22" s="35"/>
      <c r="OYS22" s="35"/>
      <c r="OYT22" s="35"/>
      <c r="OYU22" s="35"/>
      <c r="OYV22" s="35"/>
      <c r="OYW22" s="35"/>
      <c r="OYX22" s="35"/>
      <c r="OYY22" s="35"/>
      <c r="OYZ22" s="35"/>
      <c r="OZA22" s="35"/>
      <c r="OZB22" s="35"/>
      <c r="OZC22" s="35"/>
      <c r="OZD22" s="35"/>
      <c r="OZE22" s="35"/>
      <c r="OZF22" s="35"/>
      <c r="OZG22" s="35"/>
      <c r="OZH22" s="35"/>
      <c r="OZI22" s="35"/>
      <c r="OZJ22" s="35"/>
      <c r="OZK22" s="35"/>
      <c r="OZL22" s="35"/>
      <c r="OZM22" s="35"/>
      <c r="OZN22" s="35"/>
      <c r="OZO22" s="35"/>
      <c r="OZP22" s="35"/>
      <c r="OZQ22" s="35"/>
      <c r="OZR22" s="35"/>
      <c r="OZS22" s="35"/>
      <c r="OZT22" s="35"/>
      <c r="OZU22" s="35"/>
      <c r="OZV22" s="35"/>
      <c r="OZW22" s="35"/>
      <c r="OZX22" s="35"/>
      <c r="OZY22" s="35"/>
      <c r="OZZ22" s="35"/>
      <c r="PAA22" s="35"/>
      <c r="PAB22" s="35"/>
      <c r="PAC22" s="35"/>
      <c r="PAD22" s="35"/>
      <c r="PAE22" s="35"/>
      <c r="PAF22" s="35"/>
      <c r="PAG22" s="35"/>
      <c r="PAH22" s="35"/>
      <c r="PAI22" s="35"/>
      <c r="PAJ22" s="35"/>
      <c r="PAK22" s="35"/>
      <c r="PAL22" s="35"/>
      <c r="PAM22" s="35"/>
      <c r="PAN22" s="35"/>
      <c r="PAO22" s="35"/>
      <c r="PAP22" s="35"/>
      <c r="PAQ22" s="35"/>
      <c r="PAR22" s="35"/>
      <c r="PAS22" s="35"/>
      <c r="PAT22" s="35"/>
      <c r="PAU22" s="35"/>
      <c r="PAV22" s="35"/>
      <c r="PAW22" s="35"/>
      <c r="PAX22" s="35"/>
      <c r="PAY22" s="35"/>
      <c r="PAZ22" s="35"/>
      <c r="PBA22" s="35"/>
      <c r="PBB22" s="35"/>
      <c r="PBC22" s="35"/>
      <c r="PBD22" s="35"/>
      <c r="PBE22" s="35"/>
      <c r="PBF22" s="35"/>
      <c r="PBG22" s="35"/>
      <c r="PBH22" s="35"/>
      <c r="PBI22" s="35"/>
      <c r="PBJ22" s="35"/>
      <c r="PBK22" s="35"/>
      <c r="PBL22" s="35"/>
      <c r="PBM22" s="35"/>
      <c r="PBN22" s="35"/>
      <c r="PBO22" s="35"/>
      <c r="PBP22" s="35"/>
      <c r="PBQ22" s="35"/>
      <c r="PBR22" s="35"/>
      <c r="PBS22" s="35"/>
      <c r="PBT22" s="35"/>
      <c r="PBU22" s="35"/>
      <c r="PBV22" s="35"/>
      <c r="PBW22" s="35"/>
      <c r="PBX22" s="35"/>
      <c r="PBY22" s="35"/>
      <c r="PBZ22" s="35"/>
      <c r="PCA22" s="35"/>
      <c r="PCB22" s="35"/>
      <c r="PCC22" s="35"/>
      <c r="PCD22" s="35"/>
      <c r="PCE22" s="35"/>
      <c r="PCF22" s="35"/>
      <c r="PCG22" s="35"/>
      <c r="PCH22" s="35"/>
      <c r="PCI22" s="35"/>
      <c r="PCJ22" s="35"/>
      <c r="PCK22" s="35"/>
      <c r="PCL22" s="35"/>
      <c r="PCM22" s="35"/>
      <c r="PCN22" s="35"/>
      <c r="PCO22" s="35"/>
      <c r="PCP22" s="35"/>
      <c r="PCQ22" s="35"/>
      <c r="PCR22" s="35"/>
      <c r="PCS22" s="35"/>
      <c r="PCT22" s="35"/>
      <c r="PCU22" s="35"/>
      <c r="PCV22" s="35"/>
      <c r="PCW22" s="35"/>
      <c r="PCX22" s="35"/>
      <c r="PCY22" s="35"/>
      <c r="PCZ22" s="35"/>
      <c r="PDA22" s="35"/>
      <c r="PDB22" s="35"/>
      <c r="PDC22" s="35"/>
      <c r="PDD22" s="35"/>
      <c r="PDE22" s="35"/>
      <c r="PDF22" s="35"/>
      <c r="PDG22" s="35"/>
      <c r="PDH22" s="35"/>
      <c r="PDI22" s="35"/>
      <c r="PDJ22" s="35"/>
      <c r="PDK22" s="35"/>
      <c r="PDL22" s="35"/>
      <c r="PDM22" s="35"/>
      <c r="PDN22" s="35"/>
      <c r="PDO22" s="35"/>
      <c r="PDP22" s="35"/>
      <c r="PDQ22" s="35"/>
      <c r="PDR22" s="35"/>
      <c r="PDS22" s="35"/>
      <c r="PDT22" s="35"/>
      <c r="PDU22" s="35"/>
      <c r="PDV22" s="35"/>
      <c r="PDW22" s="35"/>
      <c r="PDX22" s="35"/>
      <c r="PDY22" s="35"/>
      <c r="PDZ22" s="35"/>
      <c r="PEA22" s="35"/>
      <c r="PEB22" s="35"/>
      <c r="PEC22" s="35"/>
      <c r="PED22" s="35"/>
      <c r="PEE22" s="35"/>
      <c r="PEF22" s="35"/>
      <c r="PEG22" s="35"/>
      <c r="PEH22" s="35"/>
      <c r="PEI22" s="35"/>
      <c r="PEJ22" s="35"/>
      <c r="PEK22" s="35"/>
      <c r="PEL22" s="35"/>
      <c r="PEM22" s="35"/>
      <c r="PEN22" s="35"/>
      <c r="PEO22" s="35"/>
      <c r="PEP22" s="35"/>
      <c r="PEQ22" s="35"/>
      <c r="PER22" s="35"/>
      <c r="PES22" s="35"/>
      <c r="PET22" s="35"/>
      <c r="PEU22" s="35"/>
      <c r="PEV22" s="35"/>
      <c r="PEW22" s="35"/>
      <c r="PEX22" s="35"/>
      <c r="PEY22" s="35"/>
      <c r="PEZ22" s="35"/>
      <c r="PFA22" s="35"/>
      <c r="PFB22" s="35"/>
      <c r="PFC22" s="35"/>
      <c r="PFD22" s="35"/>
      <c r="PFE22" s="35"/>
      <c r="PFF22" s="35"/>
      <c r="PFG22" s="35"/>
      <c r="PFH22" s="35"/>
      <c r="PFI22" s="35"/>
      <c r="PFJ22" s="35"/>
      <c r="PFK22" s="35"/>
      <c r="PFL22" s="35"/>
      <c r="PFM22" s="35"/>
      <c r="PFN22" s="35"/>
      <c r="PFO22" s="35"/>
      <c r="PFP22" s="35"/>
      <c r="PFQ22" s="35"/>
      <c r="PFR22" s="35"/>
      <c r="PFS22" s="35"/>
      <c r="PFT22" s="35"/>
      <c r="PFU22" s="35"/>
      <c r="PFV22" s="35"/>
      <c r="PFW22" s="35"/>
      <c r="PFX22" s="35"/>
      <c r="PFY22" s="35"/>
      <c r="PFZ22" s="35"/>
      <c r="PGA22" s="35"/>
      <c r="PGB22" s="35"/>
      <c r="PGC22" s="35"/>
      <c r="PGD22" s="35"/>
      <c r="PGE22" s="35"/>
      <c r="PGF22" s="35"/>
      <c r="PGG22" s="35"/>
      <c r="PGH22" s="35"/>
      <c r="PGI22" s="35"/>
      <c r="PGJ22" s="35"/>
      <c r="PGK22" s="35"/>
      <c r="PGL22" s="35"/>
      <c r="PGM22" s="35"/>
      <c r="PGN22" s="35"/>
      <c r="PGO22" s="35"/>
      <c r="PGP22" s="35"/>
      <c r="PGQ22" s="35"/>
      <c r="PGR22" s="35"/>
      <c r="PGS22" s="35"/>
      <c r="PGT22" s="35"/>
      <c r="PGU22" s="35"/>
      <c r="PGV22" s="35"/>
      <c r="PGW22" s="35"/>
      <c r="PGX22" s="35"/>
      <c r="PGY22" s="35"/>
      <c r="PGZ22" s="35"/>
      <c r="PHA22" s="35"/>
      <c r="PHB22" s="35"/>
      <c r="PHC22" s="35"/>
      <c r="PHD22" s="35"/>
      <c r="PHE22" s="35"/>
      <c r="PHF22" s="35"/>
      <c r="PHG22" s="35"/>
      <c r="PHH22" s="35"/>
      <c r="PHI22" s="35"/>
      <c r="PHJ22" s="35"/>
      <c r="PHK22" s="35"/>
      <c r="PHL22" s="35"/>
      <c r="PHM22" s="35"/>
      <c r="PHN22" s="35"/>
      <c r="PHO22" s="35"/>
      <c r="PHP22" s="35"/>
      <c r="PHQ22" s="35"/>
      <c r="PHR22" s="35"/>
      <c r="PHS22" s="35"/>
      <c r="PHT22" s="35"/>
      <c r="PHU22" s="35"/>
      <c r="PHV22" s="35"/>
      <c r="PHW22" s="35"/>
      <c r="PHX22" s="35"/>
      <c r="PHY22" s="35"/>
      <c r="PHZ22" s="35"/>
      <c r="PIA22" s="35"/>
      <c r="PIB22" s="35"/>
      <c r="PIC22" s="35"/>
      <c r="PID22" s="35"/>
      <c r="PIE22" s="35"/>
      <c r="PIF22" s="35"/>
      <c r="PIG22" s="35"/>
      <c r="PIH22" s="35"/>
      <c r="PII22" s="35"/>
      <c r="PIJ22" s="35"/>
      <c r="PIK22" s="35"/>
      <c r="PIL22" s="35"/>
      <c r="PIM22" s="35"/>
      <c r="PIN22" s="35"/>
      <c r="PIO22" s="35"/>
      <c r="PIP22" s="35"/>
      <c r="PIQ22" s="35"/>
      <c r="PIR22" s="35"/>
      <c r="PIS22" s="35"/>
      <c r="PIT22" s="35"/>
      <c r="PIU22" s="35"/>
      <c r="PIV22" s="35"/>
      <c r="PIW22" s="35"/>
      <c r="PIX22" s="35"/>
      <c r="PIY22" s="35"/>
      <c r="PIZ22" s="35"/>
      <c r="PJA22" s="35"/>
      <c r="PJB22" s="35"/>
      <c r="PJC22" s="35"/>
      <c r="PJD22" s="35"/>
      <c r="PJE22" s="35"/>
      <c r="PJF22" s="35"/>
      <c r="PJG22" s="35"/>
      <c r="PJH22" s="35"/>
      <c r="PJI22" s="35"/>
      <c r="PJJ22" s="35"/>
      <c r="PJK22" s="35"/>
      <c r="PJL22" s="35"/>
      <c r="PJM22" s="35"/>
      <c r="PJN22" s="35"/>
      <c r="PJO22" s="35"/>
      <c r="PJP22" s="35"/>
      <c r="PJQ22" s="35"/>
      <c r="PJR22" s="35"/>
      <c r="PJS22" s="35"/>
      <c r="PJT22" s="35"/>
      <c r="PJU22" s="35"/>
      <c r="PJV22" s="35"/>
      <c r="PJW22" s="35"/>
      <c r="PJX22" s="35"/>
      <c r="PJY22" s="35"/>
      <c r="PJZ22" s="35"/>
      <c r="PKA22" s="35"/>
      <c r="PKB22" s="35"/>
      <c r="PKC22" s="35"/>
      <c r="PKD22" s="35"/>
      <c r="PKE22" s="35"/>
      <c r="PKF22" s="35"/>
      <c r="PKG22" s="35"/>
      <c r="PKH22" s="35"/>
      <c r="PKI22" s="35"/>
      <c r="PKJ22" s="35"/>
      <c r="PKK22" s="35"/>
      <c r="PKL22" s="35"/>
      <c r="PKM22" s="35"/>
      <c r="PKN22" s="35"/>
      <c r="PKO22" s="35"/>
      <c r="PKP22" s="35"/>
      <c r="PKQ22" s="35"/>
      <c r="PKR22" s="35"/>
      <c r="PKS22" s="35"/>
      <c r="PKT22" s="35"/>
      <c r="PKU22" s="35"/>
      <c r="PKV22" s="35"/>
      <c r="PKW22" s="35"/>
      <c r="PKX22" s="35"/>
      <c r="PKY22" s="35"/>
      <c r="PKZ22" s="35"/>
      <c r="PLA22" s="35"/>
      <c r="PLB22" s="35"/>
      <c r="PLC22" s="35"/>
      <c r="PLD22" s="35"/>
      <c r="PLE22" s="35"/>
      <c r="PLF22" s="35"/>
      <c r="PLG22" s="35"/>
      <c r="PLH22" s="35"/>
      <c r="PLI22" s="35"/>
      <c r="PLJ22" s="35"/>
      <c r="PLK22" s="35"/>
      <c r="PLL22" s="35"/>
      <c r="PLM22" s="35"/>
      <c r="PLN22" s="35"/>
      <c r="PLO22" s="35"/>
      <c r="PLP22" s="35"/>
      <c r="PLQ22" s="35"/>
      <c r="PLR22" s="35"/>
      <c r="PLS22" s="35"/>
      <c r="PLT22" s="35"/>
      <c r="PLU22" s="35"/>
      <c r="PLV22" s="35"/>
      <c r="PLW22" s="35"/>
      <c r="PLX22" s="35"/>
      <c r="PLY22" s="35"/>
      <c r="PLZ22" s="35"/>
      <c r="PMA22" s="35"/>
      <c r="PMB22" s="35"/>
      <c r="PMC22" s="35"/>
      <c r="PMD22" s="35"/>
      <c r="PME22" s="35"/>
      <c r="PMF22" s="35"/>
      <c r="PMG22" s="35"/>
      <c r="PMH22" s="35"/>
      <c r="PMI22" s="35"/>
      <c r="PMJ22" s="35"/>
      <c r="PMK22" s="35"/>
      <c r="PML22" s="35"/>
      <c r="PMM22" s="35"/>
      <c r="PMN22" s="35"/>
      <c r="PMO22" s="35"/>
      <c r="PMP22" s="35"/>
      <c r="PMQ22" s="35"/>
      <c r="PMR22" s="35"/>
      <c r="PMS22" s="35"/>
      <c r="PMT22" s="35"/>
      <c r="PMU22" s="35"/>
      <c r="PMV22" s="35"/>
      <c r="PMW22" s="35"/>
      <c r="PMX22" s="35"/>
      <c r="PMY22" s="35"/>
      <c r="PMZ22" s="35"/>
      <c r="PNA22" s="35"/>
      <c r="PNB22" s="35"/>
      <c r="PNC22" s="35"/>
      <c r="PND22" s="35"/>
      <c r="PNE22" s="35"/>
      <c r="PNF22" s="35"/>
      <c r="PNG22" s="35"/>
      <c r="PNH22" s="35"/>
      <c r="PNI22" s="35"/>
      <c r="PNJ22" s="35"/>
      <c r="PNK22" s="35"/>
      <c r="PNL22" s="35"/>
      <c r="PNM22" s="35"/>
      <c r="PNN22" s="35"/>
      <c r="PNO22" s="35"/>
      <c r="PNP22" s="35"/>
      <c r="PNQ22" s="35"/>
      <c r="PNR22" s="35"/>
      <c r="PNS22" s="35"/>
      <c r="PNT22" s="35"/>
      <c r="PNU22" s="35"/>
      <c r="PNV22" s="35"/>
      <c r="PNW22" s="35"/>
      <c r="PNX22" s="35"/>
      <c r="PNY22" s="35"/>
      <c r="PNZ22" s="35"/>
      <c r="POA22" s="35"/>
      <c r="POB22" s="35"/>
      <c r="POC22" s="35"/>
      <c r="POD22" s="35"/>
      <c r="POE22" s="35"/>
      <c r="POF22" s="35"/>
      <c r="POG22" s="35"/>
      <c r="POH22" s="35"/>
      <c r="POI22" s="35"/>
      <c r="POJ22" s="35"/>
      <c r="POK22" s="35"/>
      <c r="POL22" s="35"/>
      <c r="POM22" s="35"/>
      <c r="PON22" s="35"/>
      <c r="POO22" s="35"/>
      <c r="POP22" s="35"/>
      <c r="POQ22" s="35"/>
      <c r="POR22" s="35"/>
      <c r="POS22" s="35"/>
      <c r="POT22" s="35"/>
      <c r="POU22" s="35"/>
      <c r="POV22" s="35"/>
      <c r="POW22" s="35"/>
      <c r="POX22" s="35"/>
      <c r="POY22" s="35"/>
      <c r="POZ22" s="35"/>
      <c r="PPA22" s="35"/>
      <c r="PPB22" s="35"/>
      <c r="PPC22" s="35"/>
      <c r="PPD22" s="35"/>
      <c r="PPE22" s="35"/>
      <c r="PPF22" s="35"/>
      <c r="PPG22" s="35"/>
      <c r="PPH22" s="35"/>
      <c r="PPI22" s="35"/>
      <c r="PPJ22" s="35"/>
      <c r="PPK22" s="35"/>
      <c r="PPL22" s="35"/>
      <c r="PPM22" s="35"/>
      <c r="PPN22" s="35"/>
      <c r="PPO22" s="35"/>
      <c r="PPP22" s="35"/>
      <c r="PPQ22" s="35"/>
      <c r="PPR22" s="35"/>
      <c r="PPS22" s="35"/>
      <c r="PPT22" s="35"/>
      <c r="PPU22" s="35"/>
      <c r="PPV22" s="35"/>
      <c r="PPW22" s="35"/>
      <c r="PPX22" s="35"/>
      <c r="PPY22" s="35"/>
      <c r="PPZ22" s="35"/>
      <c r="PQA22" s="35"/>
      <c r="PQB22" s="35"/>
      <c r="PQC22" s="35"/>
      <c r="PQD22" s="35"/>
      <c r="PQE22" s="35"/>
      <c r="PQF22" s="35"/>
      <c r="PQG22" s="35"/>
      <c r="PQH22" s="35"/>
      <c r="PQI22" s="35"/>
      <c r="PQJ22" s="35"/>
      <c r="PQK22" s="35"/>
      <c r="PQL22" s="35"/>
      <c r="PQM22" s="35"/>
      <c r="PQN22" s="35"/>
      <c r="PQO22" s="35"/>
      <c r="PQP22" s="35"/>
      <c r="PQQ22" s="35"/>
      <c r="PQR22" s="35"/>
      <c r="PQS22" s="35"/>
      <c r="PQT22" s="35"/>
      <c r="PQU22" s="35"/>
      <c r="PQV22" s="35"/>
      <c r="PQW22" s="35"/>
      <c r="PQX22" s="35"/>
      <c r="PQY22" s="35"/>
      <c r="PQZ22" s="35"/>
      <c r="PRA22" s="35"/>
      <c r="PRB22" s="35"/>
      <c r="PRC22" s="35"/>
      <c r="PRD22" s="35"/>
      <c r="PRE22" s="35"/>
      <c r="PRF22" s="35"/>
      <c r="PRG22" s="35"/>
      <c r="PRH22" s="35"/>
      <c r="PRI22" s="35"/>
      <c r="PRJ22" s="35"/>
      <c r="PRK22" s="35"/>
      <c r="PRL22" s="35"/>
      <c r="PRM22" s="35"/>
      <c r="PRN22" s="35"/>
      <c r="PRO22" s="35"/>
      <c r="PRP22" s="35"/>
      <c r="PRQ22" s="35"/>
      <c r="PRR22" s="35"/>
      <c r="PRS22" s="35"/>
      <c r="PRT22" s="35"/>
      <c r="PRU22" s="35"/>
      <c r="PRV22" s="35"/>
      <c r="PRW22" s="35"/>
      <c r="PRX22" s="35"/>
      <c r="PRY22" s="35"/>
      <c r="PRZ22" s="35"/>
      <c r="PSA22" s="35"/>
      <c r="PSB22" s="35"/>
      <c r="PSC22" s="35"/>
      <c r="PSD22" s="35"/>
      <c r="PSE22" s="35"/>
      <c r="PSF22" s="35"/>
      <c r="PSG22" s="35"/>
      <c r="PSH22" s="35"/>
      <c r="PSI22" s="35"/>
      <c r="PSJ22" s="35"/>
      <c r="PSK22" s="35"/>
      <c r="PSL22" s="35"/>
      <c r="PSM22" s="35"/>
      <c r="PSN22" s="35"/>
      <c r="PSO22" s="35"/>
      <c r="PSP22" s="35"/>
      <c r="PSQ22" s="35"/>
      <c r="PSR22" s="35"/>
      <c r="PSS22" s="35"/>
      <c r="PST22" s="35"/>
      <c r="PSU22" s="35"/>
      <c r="PSV22" s="35"/>
      <c r="PSW22" s="35"/>
      <c r="PSX22" s="35"/>
      <c r="PSY22" s="35"/>
      <c r="PSZ22" s="35"/>
      <c r="PTA22" s="35"/>
      <c r="PTB22" s="35"/>
      <c r="PTC22" s="35"/>
      <c r="PTD22" s="35"/>
      <c r="PTE22" s="35"/>
      <c r="PTF22" s="35"/>
      <c r="PTG22" s="35"/>
      <c r="PTH22" s="35"/>
      <c r="PTI22" s="35"/>
      <c r="PTJ22" s="35"/>
      <c r="PTK22" s="35"/>
      <c r="PTL22" s="35"/>
      <c r="PTM22" s="35"/>
      <c r="PTN22" s="35"/>
      <c r="PTO22" s="35"/>
      <c r="PTP22" s="35"/>
      <c r="PTQ22" s="35"/>
      <c r="PTR22" s="35"/>
      <c r="PTS22" s="35"/>
      <c r="PTT22" s="35"/>
      <c r="PTU22" s="35"/>
      <c r="PTV22" s="35"/>
      <c r="PTW22" s="35"/>
      <c r="PTX22" s="35"/>
      <c r="PTY22" s="35"/>
      <c r="PTZ22" s="35"/>
      <c r="PUA22" s="35"/>
      <c r="PUB22" s="35"/>
      <c r="PUC22" s="35"/>
      <c r="PUD22" s="35"/>
      <c r="PUE22" s="35"/>
      <c r="PUF22" s="35"/>
      <c r="PUG22" s="35"/>
      <c r="PUH22" s="35"/>
      <c r="PUI22" s="35"/>
      <c r="PUJ22" s="35"/>
      <c r="PUK22" s="35"/>
      <c r="PUL22" s="35"/>
      <c r="PUM22" s="35"/>
      <c r="PUN22" s="35"/>
      <c r="PUO22" s="35"/>
      <c r="PUP22" s="35"/>
      <c r="PUQ22" s="35"/>
      <c r="PUR22" s="35"/>
      <c r="PUS22" s="35"/>
      <c r="PUT22" s="35"/>
      <c r="PUU22" s="35"/>
      <c r="PUV22" s="35"/>
      <c r="PUW22" s="35"/>
      <c r="PUX22" s="35"/>
      <c r="PUY22" s="35"/>
      <c r="PUZ22" s="35"/>
      <c r="PVA22" s="35"/>
      <c r="PVB22" s="35"/>
      <c r="PVC22" s="35"/>
      <c r="PVD22" s="35"/>
      <c r="PVE22" s="35"/>
      <c r="PVF22" s="35"/>
      <c r="PVG22" s="35"/>
      <c r="PVH22" s="35"/>
      <c r="PVI22" s="35"/>
      <c r="PVJ22" s="35"/>
      <c r="PVK22" s="35"/>
      <c r="PVL22" s="35"/>
      <c r="PVM22" s="35"/>
      <c r="PVN22" s="35"/>
      <c r="PVO22" s="35"/>
      <c r="PVP22" s="35"/>
      <c r="PVQ22" s="35"/>
      <c r="PVR22" s="35"/>
      <c r="PVS22" s="35"/>
      <c r="PVT22" s="35"/>
      <c r="PVU22" s="35"/>
      <c r="PVV22" s="35"/>
      <c r="PVW22" s="35"/>
      <c r="PVX22" s="35"/>
      <c r="PVY22" s="35"/>
      <c r="PVZ22" s="35"/>
      <c r="PWA22" s="35"/>
      <c r="PWB22" s="35"/>
      <c r="PWC22" s="35"/>
      <c r="PWD22" s="35"/>
      <c r="PWE22" s="35"/>
      <c r="PWF22" s="35"/>
      <c r="PWG22" s="35"/>
      <c r="PWH22" s="35"/>
      <c r="PWI22" s="35"/>
      <c r="PWJ22" s="35"/>
      <c r="PWK22" s="35"/>
      <c r="PWL22" s="35"/>
      <c r="PWM22" s="35"/>
      <c r="PWN22" s="35"/>
      <c r="PWO22" s="35"/>
      <c r="PWP22" s="35"/>
      <c r="PWQ22" s="35"/>
      <c r="PWR22" s="35"/>
      <c r="PWS22" s="35"/>
      <c r="PWT22" s="35"/>
      <c r="PWU22" s="35"/>
      <c r="PWV22" s="35"/>
      <c r="PWW22" s="35"/>
      <c r="PWX22" s="35"/>
      <c r="PWY22" s="35"/>
      <c r="PWZ22" s="35"/>
      <c r="PXA22" s="35"/>
      <c r="PXB22" s="35"/>
      <c r="PXC22" s="35"/>
      <c r="PXD22" s="35"/>
      <c r="PXE22" s="35"/>
      <c r="PXF22" s="35"/>
      <c r="PXG22" s="35"/>
      <c r="PXH22" s="35"/>
      <c r="PXI22" s="35"/>
      <c r="PXJ22" s="35"/>
      <c r="PXK22" s="35"/>
      <c r="PXL22" s="35"/>
      <c r="PXM22" s="35"/>
      <c r="PXN22" s="35"/>
      <c r="PXO22" s="35"/>
      <c r="PXP22" s="35"/>
      <c r="PXQ22" s="35"/>
      <c r="PXR22" s="35"/>
      <c r="PXS22" s="35"/>
      <c r="PXT22" s="35"/>
      <c r="PXU22" s="35"/>
      <c r="PXV22" s="35"/>
      <c r="PXW22" s="35"/>
      <c r="PXX22" s="35"/>
      <c r="PXY22" s="35"/>
      <c r="PXZ22" s="35"/>
      <c r="PYA22" s="35"/>
      <c r="PYB22" s="35"/>
      <c r="PYC22" s="35"/>
      <c r="PYD22" s="35"/>
      <c r="PYE22" s="35"/>
      <c r="PYF22" s="35"/>
      <c r="PYG22" s="35"/>
      <c r="PYH22" s="35"/>
      <c r="PYI22" s="35"/>
      <c r="PYJ22" s="35"/>
      <c r="PYK22" s="35"/>
      <c r="PYL22" s="35"/>
      <c r="PYM22" s="35"/>
      <c r="PYN22" s="35"/>
      <c r="PYO22" s="35"/>
      <c r="PYP22" s="35"/>
      <c r="PYQ22" s="35"/>
      <c r="PYR22" s="35"/>
      <c r="PYS22" s="35"/>
      <c r="PYT22" s="35"/>
      <c r="PYU22" s="35"/>
      <c r="PYV22" s="35"/>
      <c r="PYW22" s="35"/>
      <c r="PYX22" s="35"/>
      <c r="PYY22" s="35"/>
      <c r="PYZ22" s="35"/>
      <c r="PZA22" s="35"/>
      <c r="PZB22" s="35"/>
      <c r="PZC22" s="35"/>
      <c r="PZD22" s="35"/>
      <c r="PZE22" s="35"/>
      <c r="PZF22" s="35"/>
      <c r="PZG22" s="35"/>
      <c r="PZH22" s="35"/>
      <c r="PZI22" s="35"/>
      <c r="PZJ22" s="35"/>
      <c r="PZK22" s="35"/>
      <c r="PZL22" s="35"/>
      <c r="PZM22" s="35"/>
      <c r="PZN22" s="35"/>
      <c r="PZO22" s="35"/>
      <c r="PZP22" s="35"/>
      <c r="PZQ22" s="35"/>
      <c r="PZR22" s="35"/>
      <c r="PZS22" s="35"/>
      <c r="PZT22" s="35"/>
      <c r="PZU22" s="35"/>
      <c r="PZV22" s="35"/>
      <c r="PZW22" s="35"/>
      <c r="PZX22" s="35"/>
      <c r="PZY22" s="35"/>
      <c r="PZZ22" s="35"/>
      <c r="QAA22" s="35"/>
      <c r="QAB22" s="35"/>
      <c r="QAC22" s="35"/>
      <c r="QAD22" s="35"/>
      <c r="QAE22" s="35"/>
      <c r="QAF22" s="35"/>
      <c r="QAG22" s="35"/>
      <c r="QAH22" s="35"/>
      <c r="QAI22" s="35"/>
      <c r="QAJ22" s="35"/>
      <c r="QAK22" s="35"/>
      <c r="QAL22" s="35"/>
      <c r="QAM22" s="35"/>
      <c r="QAN22" s="35"/>
      <c r="QAO22" s="35"/>
      <c r="QAP22" s="35"/>
      <c r="QAQ22" s="35"/>
      <c r="QAR22" s="35"/>
      <c r="QAS22" s="35"/>
      <c r="QAT22" s="35"/>
      <c r="QAU22" s="35"/>
      <c r="QAV22" s="35"/>
      <c r="QAW22" s="35"/>
      <c r="QAX22" s="35"/>
      <c r="QAY22" s="35"/>
      <c r="QAZ22" s="35"/>
      <c r="QBA22" s="35"/>
      <c r="QBB22" s="35"/>
      <c r="QBC22" s="35"/>
      <c r="QBD22" s="35"/>
      <c r="QBE22" s="35"/>
      <c r="QBF22" s="35"/>
      <c r="QBG22" s="35"/>
      <c r="QBH22" s="35"/>
      <c r="QBI22" s="35"/>
      <c r="QBJ22" s="35"/>
      <c r="QBK22" s="35"/>
      <c r="QBL22" s="35"/>
      <c r="QBM22" s="35"/>
      <c r="QBN22" s="35"/>
      <c r="QBO22" s="35"/>
      <c r="QBP22" s="35"/>
      <c r="QBQ22" s="35"/>
      <c r="QBR22" s="35"/>
      <c r="QBS22" s="35"/>
      <c r="QBT22" s="35"/>
      <c r="QBU22" s="35"/>
      <c r="QBV22" s="35"/>
      <c r="QBW22" s="35"/>
      <c r="QBX22" s="35"/>
      <c r="QBY22" s="35"/>
      <c r="QBZ22" s="35"/>
      <c r="QCA22" s="35"/>
      <c r="QCB22" s="35"/>
      <c r="QCC22" s="35"/>
      <c r="QCD22" s="35"/>
      <c r="QCE22" s="35"/>
      <c r="QCF22" s="35"/>
      <c r="QCG22" s="35"/>
      <c r="QCH22" s="35"/>
      <c r="QCI22" s="35"/>
      <c r="QCJ22" s="35"/>
      <c r="QCK22" s="35"/>
      <c r="QCL22" s="35"/>
      <c r="QCM22" s="35"/>
      <c r="QCN22" s="35"/>
      <c r="QCO22" s="35"/>
      <c r="QCP22" s="35"/>
      <c r="QCQ22" s="35"/>
      <c r="QCR22" s="35"/>
      <c r="QCS22" s="35"/>
      <c r="QCT22" s="35"/>
      <c r="QCU22" s="35"/>
      <c r="QCV22" s="35"/>
      <c r="QCW22" s="35"/>
      <c r="QCX22" s="35"/>
      <c r="QCY22" s="35"/>
      <c r="QCZ22" s="35"/>
      <c r="QDA22" s="35"/>
      <c r="QDB22" s="35"/>
      <c r="QDC22" s="35"/>
      <c r="QDD22" s="35"/>
      <c r="QDE22" s="35"/>
      <c r="QDF22" s="35"/>
      <c r="QDG22" s="35"/>
      <c r="QDH22" s="35"/>
      <c r="QDI22" s="35"/>
      <c r="QDJ22" s="35"/>
      <c r="QDK22" s="35"/>
      <c r="QDL22" s="35"/>
      <c r="QDM22" s="35"/>
      <c r="QDN22" s="35"/>
      <c r="QDO22" s="35"/>
      <c r="QDP22" s="35"/>
      <c r="QDQ22" s="35"/>
      <c r="QDR22" s="35"/>
      <c r="QDS22" s="35"/>
      <c r="QDT22" s="35"/>
      <c r="QDU22" s="35"/>
      <c r="QDV22" s="35"/>
      <c r="QDW22" s="35"/>
      <c r="QDX22" s="35"/>
      <c r="QDY22" s="35"/>
      <c r="QDZ22" s="35"/>
      <c r="QEA22" s="35"/>
      <c r="QEB22" s="35"/>
      <c r="QEC22" s="35"/>
      <c r="QED22" s="35"/>
      <c r="QEE22" s="35"/>
      <c r="QEF22" s="35"/>
      <c r="QEG22" s="35"/>
      <c r="QEH22" s="35"/>
      <c r="QEI22" s="35"/>
      <c r="QEJ22" s="35"/>
      <c r="QEK22" s="35"/>
      <c r="QEL22" s="35"/>
      <c r="QEM22" s="35"/>
      <c r="QEN22" s="35"/>
      <c r="QEO22" s="35"/>
      <c r="QEP22" s="35"/>
      <c r="QEQ22" s="35"/>
      <c r="QER22" s="35"/>
      <c r="QES22" s="35"/>
      <c r="QET22" s="35"/>
      <c r="QEU22" s="35"/>
      <c r="QEV22" s="35"/>
      <c r="QEW22" s="35"/>
      <c r="QEX22" s="35"/>
      <c r="QEY22" s="35"/>
      <c r="QEZ22" s="35"/>
      <c r="QFA22" s="35"/>
      <c r="QFB22" s="35"/>
      <c r="QFC22" s="35"/>
      <c r="QFD22" s="35"/>
      <c r="QFE22" s="35"/>
      <c r="QFF22" s="35"/>
      <c r="QFG22" s="35"/>
      <c r="QFH22" s="35"/>
      <c r="QFI22" s="35"/>
      <c r="QFJ22" s="35"/>
      <c r="QFK22" s="35"/>
      <c r="QFL22" s="35"/>
      <c r="QFM22" s="35"/>
      <c r="QFN22" s="35"/>
      <c r="QFO22" s="35"/>
      <c r="QFP22" s="35"/>
      <c r="QFQ22" s="35"/>
      <c r="QFR22" s="35"/>
      <c r="QFS22" s="35"/>
      <c r="QFT22" s="35"/>
      <c r="QFU22" s="35"/>
      <c r="QFV22" s="35"/>
      <c r="QFW22" s="35"/>
      <c r="QFX22" s="35"/>
      <c r="QFY22" s="35"/>
      <c r="QFZ22" s="35"/>
      <c r="QGA22" s="35"/>
      <c r="QGB22" s="35"/>
      <c r="QGC22" s="35"/>
      <c r="QGD22" s="35"/>
      <c r="QGE22" s="35"/>
      <c r="QGF22" s="35"/>
      <c r="QGG22" s="35"/>
      <c r="QGH22" s="35"/>
      <c r="QGI22" s="35"/>
      <c r="QGJ22" s="35"/>
      <c r="QGK22" s="35"/>
      <c r="QGL22" s="35"/>
      <c r="QGM22" s="35"/>
      <c r="QGN22" s="35"/>
      <c r="QGO22" s="35"/>
      <c r="QGP22" s="35"/>
      <c r="QGQ22" s="35"/>
      <c r="QGR22" s="35"/>
      <c r="QGS22" s="35"/>
      <c r="QGT22" s="35"/>
      <c r="QGU22" s="35"/>
      <c r="QGV22" s="35"/>
      <c r="QGW22" s="35"/>
      <c r="QGX22" s="35"/>
      <c r="QGY22" s="35"/>
      <c r="QGZ22" s="35"/>
      <c r="QHA22" s="35"/>
      <c r="QHB22" s="35"/>
      <c r="QHC22" s="35"/>
      <c r="QHD22" s="35"/>
      <c r="QHE22" s="35"/>
      <c r="QHF22" s="35"/>
      <c r="QHG22" s="35"/>
      <c r="QHH22" s="35"/>
      <c r="QHI22" s="35"/>
      <c r="QHJ22" s="35"/>
      <c r="QHK22" s="35"/>
      <c r="QHL22" s="35"/>
      <c r="QHM22" s="35"/>
      <c r="QHN22" s="35"/>
      <c r="QHO22" s="35"/>
      <c r="QHP22" s="35"/>
      <c r="QHQ22" s="35"/>
      <c r="QHR22" s="35"/>
      <c r="QHS22" s="35"/>
      <c r="QHT22" s="35"/>
      <c r="QHU22" s="35"/>
      <c r="QHV22" s="35"/>
      <c r="QHW22" s="35"/>
      <c r="QHX22" s="35"/>
      <c r="QHY22" s="35"/>
      <c r="QHZ22" s="35"/>
      <c r="QIA22" s="35"/>
      <c r="QIB22" s="35"/>
      <c r="QIC22" s="35"/>
      <c r="QID22" s="35"/>
      <c r="QIE22" s="35"/>
      <c r="QIF22" s="35"/>
      <c r="QIG22" s="35"/>
      <c r="QIH22" s="35"/>
      <c r="QII22" s="35"/>
      <c r="QIJ22" s="35"/>
      <c r="QIK22" s="35"/>
      <c r="QIL22" s="35"/>
      <c r="QIM22" s="35"/>
      <c r="QIN22" s="35"/>
      <c r="QIO22" s="35"/>
      <c r="QIP22" s="35"/>
      <c r="QIQ22" s="35"/>
      <c r="QIR22" s="35"/>
      <c r="QIS22" s="35"/>
      <c r="QIT22" s="35"/>
      <c r="QIU22" s="35"/>
      <c r="QIV22" s="35"/>
      <c r="QIW22" s="35"/>
      <c r="QIX22" s="35"/>
      <c r="QIY22" s="35"/>
      <c r="QIZ22" s="35"/>
      <c r="QJA22" s="35"/>
      <c r="QJB22" s="35"/>
      <c r="QJC22" s="35"/>
      <c r="QJD22" s="35"/>
      <c r="QJE22" s="35"/>
      <c r="QJF22" s="35"/>
      <c r="QJG22" s="35"/>
      <c r="QJH22" s="35"/>
      <c r="QJI22" s="35"/>
      <c r="QJJ22" s="35"/>
      <c r="QJK22" s="35"/>
      <c r="QJL22" s="35"/>
      <c r="QJM22" s="35"/>
      <c r="QJN22" s="35"/>
      <c r="QJO22" s="35"/>
      <c r="QJP22" s="35"/>
      <c r="QJQ22" s="35"/>
      <c r="QJR22" s="35"/>
      <c r="QJS22" s="35"/>
      <c r="QJT22" s="35"/>
      <c r="QJU22" s="35"/>
      <c r="QJV22" s="35"/>
      <c r="QJW22" s="35"/>
      <c r="QJX22" s="35"/>
      <c r="QJY22" s="35"/>
      <c r="QJZ22" s="35"/>
      <c r="QKA22" s="35"/>
      <c r="QKB22" s="35"/>
      <c r="QKC22" s="35"/>
      <c r="QKD22" s="35"/>
      <c r="QKE22" s="35"/>
      <c r="QKF22" s="35"/>
      <c r="QKG22" s="35"/>
      <c r="QKH22" s="35"/>
      <c r="QKI22" s="35"/>
      <c r="QKJ22" s="35"/>
      <c r="QKK22" s="35"/>
      <c r="QKL22" s="35"/>
      <c r="QKM22" s="35"/>
      <c r="QKN22" s="35"/>
      <c r="QKO22" s="35"/>
      <c r="QKP22" s="35"/>
      <c r="QKQ22" s="35"/>
      <c r="QKR22" s="35"/>
      <c r="QKS22" s="35"/>
      <c r="QKT22" s="35"/>
      <c r="QKU22" s="35"/>
      <c r="QKV22" s="35"/>
      <c r="QKW22" s="35"/>
      <c r="QKX22" s="35"/>
      <c r="QKY22" s="35"/>
      <c r="QKZ22" s="35"/>
      <c r="QLA22" s="35"/>
      <c r="QLB22" s="35"/>
      <c r="QLC22" s="35"/>
      <c r="QLD22" s="35"/>
      <c r="QLE22" s="35"/>
      <c r="QLF22" s="35"/>
      <c r="QLG22" s="35"/>
      <c r="QLH22" s="35"/>
      <c r="QLI22" s="35"/>
      <c r="QLJ22" s="35"/>
      <c r="QLK22" s="35"/>
      <c r="QLL22" s="35"/>
      <c r="QLM22" s="35"/>
      <c r="QLN22" s="35"/>
      <c r="QLO22" s="35"/>
      <c r="QLP22" s="35"/>
      <c r="QLQ22" s="35"/>
      <c r="QLR22" s="35"/>
      <c r="QLS22" s="35"/>
      <c r="QLT22" s="35"/>
      <c r="QLU22" s="35"/>
      <c r="QLV22" s="35"/>
      <c r="QLW22" s="35"/>
      <c r="QLX22" s="35"/>
      <c r="QLY22" s="35"/>
      <c r="QLZ22" s="35"/>
      <c r="QMA22" s="35"/>
      <c r="QMB22" s="35"/>
      <c r="QMC22" s="35"/>
      <c r="QMD22" s="35"/>
      <c r="QME22" s="35"/>
      <c r="QMF22" s="35"/>
      <c r="QMG22" s="35"/>
      <c r="QMH22" s="35"/>
      <c r="QMI22" s="35"/>
      <c r="QMJ22" s="35"/>
      <c r="QMK22" s="35"/>
      <c r="QML22" s="35"/>
      <c r="QMM22" s="35"/>
      <c r="QMN22" s="35"/>
      <c r="QMO22" s="35"/>
      <c r="QMP22" s="35"/>
      <c r="QMQ22" s="35"/>
      <c r="QMR22" s="35"/>
      <c r="QMS22" s="35"/>
      <c r="QMT22" s="35"/>
      <c r="QMU22" s="35"/>
      <c r="QMV22" s="35"/>
      <c r="QMW22" s="35"/>
      <c r="QMX22" s="35"/>
      <c r="QMY22" s="35"/>
      <c r="QMZ22" s="35"/>
      <c r="QNA22" s="35"/>
      <c r="QNB22" s="35"/>
      <c r="QNC22" s="35"/>
      <c r="QND22" s="35"/>
      <c r="QNE22" s="35"/>
      <c r="QNF22" s="35"/>
      <c r="QNG22" s="35"/>
      <c r="QNH22" s="35"/>
      <c r="QNI22" s="35"/>
      <c r="QNJ22" s="35"/>
      <c r="QNK22" s="35"/>
      <c r="QNL22" s="35"/>
      <c r="QNM22" s="35"/>
      <c r="QNN22" s="35"/>
      <c r="QNO22" s="35"/>
      <c r="QNP22" s="35"/>
      <c r="QNQ22" s="35"/>
      <c r="QNR22" s="35"/>
      <c r="QNS22" s="35"/>
      <c r="QNT22" s="35"/>
      <c r="QNU22" s="35"/>
      <c r="QNV22" s="35"/>
      <c r="QNW22" s="35"/>
      <c r="QNX22" s="35"/>
      <c r="QNY22" s="35"/>
      <c r="QNZ22" s="35"/>
      <c r="QOA22" s="35"/>
      <c r="QOB22" s="35"/>
      <c r="QOC22" s="35"/>
      <c r="QOD22" s="35"/>
      <c r="QOE22" s="35"/>
      <c r="QOF22" s="35"/>
      <c r="QOG22" s="35"/>
      <c r="QOH22" s="35"/>
      <c r="QOI22" s="35"/>
      <c r="QOJ22" s="35"/>
      <c r="QOK22" s="35"/>
      <c r="QOL22" s="35"/>
      <c r="QOM22" s="35"/>
      <c r="QON22" s="35"/>
      <c r="QOO22" s="35"/>
      <c r="QOP22" s="35"/>
      <c r="QOQ22" s="35"/>
      <c r="QOR22" s="35"/>
      <c r="QOS22" s="35"/>
      <c r="QOT22" s="35"/>
      <c r="QOU22" s="35"/>
      <c r="QOV22" s="35"/>
      <c r="QOW22" s="35"/>
      <c r="QOX22" s="35"/>
      <c r="QOY22" s="35"/>
      <c r="QOZ22" s="35"/>
      <c r="QPA22" s="35"/>
      <c r="QPB22" s="35"/>
      <c r="QPC22" s="35"/>
      <c r="QPD22" s="35"/>
      <c r="QPE22" s="35"/>
      <c r="QPF22" s="35"/>
      <c r="QPG22" s="35"/>
      <c r="QPH22" s="35"/>
      <c r="QPI22" s="35"/>
      <c r="QPJ22" s="35"/>
      <c r="QPK22" s="35"/>
      <c r="QPL22" s="35"/>
      <c r="QPM22" s="35"/>
      <c r="QPN22" s="35"/>
      <c r="QPO22" s="35"/>
      <c r="QPP22" s="35"/>
      <c r="QPQ22" s="35"/>
      <c r="QPR22" s="35"/>
      <c r="QPS22" s="35"/>
      <c r="QPT22" s="35"/>
      <c r="QPU22" s="35"/>
      <c r="QPV22" s="35"/>
      <c r="QPW22" s="35"/>
      <c r="QPX22" s="35"/>
      <c r="QPY22" s="35"/>
      <c r="QPZ22" s="35"/>
      <c r="QQA22" s="35"/>
      <c r="QQB22" s="35"/>
      <c r="QQC22" s="35"/>
      <c r="QQD22" s="35"/>
      <c r="QQE22" s="35"/>
      <c r="QQF22" s="35"/>
      <c r="QQG22" s="35"/>
      <c r="QQH22" s="35"/>
      <c r="QQI22" s="35"/>
      <c r="QQJ22" s="35"/>
      <c r="QQK22" s="35"/>
      <c r="QQL22" s="35"/>
      <c r="QQM22" s="35"/>
      <c r="QQN22" s="35"/>
      <c r="QQO22" s="35"/>
      <c r="QQP22" s="35"/>
      <c r="QQQ22" s="35"/>
      <c r="QQR22" s="35"/>
      <c r="QQS22" s="35"/>
      <c r="QQT22" s="35"/>
      <c r="QQU22" s="35"/>
      <c r="QQV22" s="35"/>
      <c r="QQW22" s="35"/>
      <c r="QQX22" s="35"/>
      <c r="QQY22" s="35"/>
      <c r="QQZ22" s="35"/>
      <c r="QRA22" s="35"/>
      <c r="QRB22" s="35"/>
      <c r="QRC22" s="35"/>
      <c r="QRD22" s="35"/>
      <c r="QRE22" s="35"/>
      <c r="QRF22" s="35"/>
      <c r="QRG22" s="35"/>
      <c r="QRH22" s="35"/>
      <c r="QRI22" s="35"/>
      <c r="QRJ22" s="35"/>
      <c r="QRK22" s="35"/>
      <c r="QRL22" s="35"/>
      <c r="QRM22" s="35"/>
      <c r="QRN22" s="35"/>
      <c r="QRO22" s="35"/>
      <c r="QRP22" s="35"/>
      <c r="QRQ22" s="35"/>
      <c r="QRR22" s="35"/>
      <c r="QRS22" s="35"/>
      <c r="QRT22" s="35"/>
      <c r="QRU22" s="35"/>
      <c r="QRV22" s="35"/>
      <c r="QRW22" s="35"/>
      <c r="QRX22" s="35"/>
      <c r="QRY22" s="35"/>
      <c r="QRZ22" s="35"/>
      <c r="QSA22" s="35"/>
      <c r="QSB22" s="35"/>
      <c r="QSC22" s="35"/>
      <c r="QSD22" s="35"/>
      <c r="QSE22" s="35"/>
      <c r="QSF22" s="35"/>
      <c r="QSG22" s="35"/>
      <c r="QSH22" s="35"/>
      <c r="QSI22" s="35"/>
      <c r="QSJ22" s="35"/>
      <c r="QSK22" s="35"/>
      <c r="QSL22" s="35"/>
      <c r="QSM22" s="35"/>
      <c r="QSN22" s="35"/>
      <c r="QSO22" s="35"/>
      <c r="QSP22" s="35"/>
      <c r="QSQ22" s="35"/>
      <c r="QSR22" s="35"/>
      <c r="QSS22" s="35"/>
      <c r="QST22" s="35"/>
      <c r="QSU22" s="35"/>
      <c r="QSV22" s="35"/>
      <c r="QSW22" s="35"/>
      <c r="QSX22" s="35"/>
      <c r="QSY22" s="35"/>
      <c r="QSZ22" s="35"/>
      <c r="QTA22" s="35"/>
      <c r="QTB22" s="35"/>
      <c r="QTC22" s="35"/>
      <c r="QTD22" s="35"/>
      <c r="QTE22" s="35"/>
      <c r="QTF22" s="35"/>
      <c r="QTG22" s="35"/>
      <c r="QTH22" s="35"/>
      <c r="QTI22" s="35"/>
      <c r="QTJ22" s="35"/>
      <c r="QTK22" s="35"/>
      <c r="QTL22" s="35"/>
      <c r="QTM22" s="35"/>
      <c r="QTN22" s="35"/>
      <c r="QTO22" s="35"/>
      <c r="QTP22" s="35"/>
      <c r="QTQ22" s="35"/>
      <c r="QTR22" s="35"/>
      <c r="QTS22" s="35"/>
      <c r="QTT22" s="35"/>
      <c r="QTU22" s="35"/>
      <c r="QTV22" s="35"/>
      <c r="QTW22" s="35"/>
      <c r="QTX22" s="35"/>
      <c r="QTY22" s="35"/>
      <c r="QTZ22" s="35"/>
      <c r="QUA22" s="35"/>
      <c r="QUB22" s="35"/>
      <c r="QUC22" s="35"/>
      <c r="QUD22" s="35"/>
      <c r="QUE22" s="35"/>
      <c r="QUF22" s="35"/>
      <c r="QUG22" s="35"/>
      <c r="QUH22" s="35"/>
      <c r="QUI22" s="35"/>
      <c r="QUJ22" s="35"/>
      <c r="QUK22" s="35"/>
      <c r="QUL22" s="35"/>
      <c r="QUM22" s="35"/>
      <c r="QUN22" s="35"/>
      <c r="QUO22" s="35"/>
      <c r="QUP22" s="35"/>
      <c r="QUQ22" s="35"/>
      <c r="QUR22" s="35"/>
      <c r="QUS22" s="35"/>
      <c r="QUT22" s="35"/>
      <c r="QUU22" s="35"/>
      <c r="QUV22" s="35"/>
      <c r="QUW22" s="35"/>
      <c r="QUX22" s="35"/>
      <c r="QUY22" s="35"/>
      <c r="QUZ22" s="35"/>
      <c r="QVA22" s="35"/>
      <c r="QVB22" s="35"/>
      <c r="QVC22" s="35"/>
      <c r="QVD22" s="35"/>
      <c r="QVE22" s="35"/>
      <c r="QVF22" s="35"/>
      <c r="QVG22" s="35"/>
      <c r="QVH22" s="35"/>
      <c r="QVI22" s="35"/>
      <c r="QVJ22" s="35"/>
      <c r="QVK22" s="35"/>
      <c r="QVL22" s="35"/>
      <c r="QVM22" s="35"/>
      <c r="QVN22" s="35"/>
      <c r="QVO22" s="35"/>
      <c r="QVP22" s="35"/>
      <c r="QVQ22" s="35"/>
      <c r="QVR22" s="35"/>
      <c r="QVS22" s="35"/>
      <c r="QVT22" s="35"/>
      <c r="QVU22" s="35"/>
      <c r="QVV22" s="35"/>
      <c r="QVW22" s="35"/>
      <c r="QVX22" s="35"/>
      <c r="QVY22" s="35"/>
      <c r="QVZ22" s="35"/>
      <c r="QWA22" s="35"/>
      <c r="QWB22" s="35"/>
      <c r="QWC22" s="35"/>
      <c r="QWD22" s="35"/>
      <c r="QWE22" s="35"/>
      <c r="QWF22" s="35"/>
      <c r="QWG22" s="35"/>
      <c r="QWH22" s="35"/>
      <c r="QWI22" s="35"/>
      <c r="QWJ22" s="35"/>
      <c r="QWK22" s="35"/>
      <c r="QWL22" s="35"/>
      <c r="QWM22" s="35"/>
      <c r="QWN22" s="35"/>
      <c r="QWO22" s="35"/>
      <c r="QWP22" s="35"/>
      <c r="QWQ22" s="35"/>
      <c r="QWR22" s="35"/>
      <c r="QWS22" s="35"/>
      <c r="QWT22" s="35"/>
      <c r="QWU22" s="35"/>
      <c r="QWV22" s="35"/>
      <c r="QWW22" s="35"/>
      <c r="QWX22" s="35"/>
      <c r="QWY22" s="35"/>
      <c r="QWZ22" s="35"/>
      <c r="QXA22" s="35"/>
      <c r="QXB22" s="35"/>
      <c r="QXC22" s="35"/>
      <c r="QXD22" s="35"/>
      <c r="QXE22" s="35"/>
      <c r="QXF22" s="35"/>
      <c r="QXG22" s="35"/>
      <c r="QXH22" s="35"/>
      <c r="QXI22" s="35"/>
      <c r="QXJ22" s="35"/>
      <c r="QXK22" s="35"/>
      <c r="QXL22" s="35"/>
      <c r="QXM22" s="35"/>
      <c r="QXN22" s="35"/>
      <c r="QXO22" s="35"/>
      <c r="QXP22" s="35"/>
      <c r="QXQ22" s="35"/>
      <c r="QXR22" s="35"/>
      <c r="QXS22" s="35"/>
      <c r="QXT22" s="35"/>
      <c r="QXU22" s="35"/>
      <c r="QXV22" s="35"/>
      <c r="QXW22" s="35"/>
      <c r="QXX22" s="35"/>
      <c r="QXY22" s="35"/>
      <c r="QXZ22" s="35"/>
      <c r="QYA22" s="35"/>
      <c r="QYB22" s="35"/>
      <c r="QYC22" s="35"/>
      <c r="QYD22" s="35"/>
      <c r="QYE22" s="35"/>
      <c r="QYF22" s="35"/>
      <c r="QYG22" s="35"/>
      <c r="QYH22" s="35"/>
      <c r="QYI22" s="35"/>
      <c r="QYJ22" s="35"/>
      <c r="QYK22" s="35"/>
      <c r="QYL22" s="35"/>
      <c r="QYM22" s="35"/>
      <c r="QYN22" s="35"/>
      <c r="QYO22" s="35"/>
      <c r="QYP22" s="35"/>
      <c r="QYQ22" s="35"/>
      <c r="QYR22" s="35"/>
      <c r="QYS22" s="35"/>
      <c r="QYT22" s="35"/>
      <c r="QYU22" s="35"/>
      <c r="QYV22" s="35"/>
      <c r="QYW22" s="35"/>
      <c r="QYX22" s="35"/>
      <c r="QYY22" s="35"/>
      <c r="QYZ22" s="35"/>
      <c r="QZA22" s="35"/>
      <c r="QZB22" s="35"/>
      <c r="QZC22" s="35"/>
      <c r="QZD22" s="35"/>
      <c r="QZE22" s="35"/>
      <c r="QZF22" s="35"/>
      <c r="QZG22" s="35"/>
      <c r="QZH22" s="35"/>
      <c r="QZI22" s="35"/>
      <c r="QZJ22" s="35"/>
      <c r="QZK22" s="35"/>
      <c r="QZL22" s="35"/>
      <c r="QZM22" s="35"/>
      <c r="QZN22" s="35"/>
      <c r="QZO22" s="35"/>
      <c r="QZP22" s="35"/>
      <c r="QZQ22" s="35"/>
      <c r="QZR22" s="35"/>
      <c r="QZS22" s="35"/>
      <c r="QZT22" s="35"/>
      <c r="QZU22" s="35"/>
      <c r="QZV22" s="35"/>
      <c r="QZW22" s="35"/>
      <c r="QZX22" s="35"/>
      <c r="QZY22" s="35"/>
      <c r="QZZ22" s="35"/>
      <c r="RAA22" s="35"/>
      <c r="RAB22" s="35"/>
      <c r="RAC22" s="35"/>
      <c r="RAD22" s="35"/>
      <c r="RAE22" s="35"/>
      <c r="RAF22" s="35"/>
      <c r="RAG22" s="35"/>
      <c r="RAH22" s="35"/>
      <c r="RAI22" s="35"/>
      <c r="RAJ22" s="35"/>
      <c r="RAK22" s="35"/>
      <c r="RAL22" s="35"/>
      <c r="RAM22" s="35"/>
      <c r="RAN22" s="35"/>
      <c r="RAO22" s="35"/>
      <c r="RAP22" s="35"/>
      <c r="RAQ22" s="35"/>
      <c r="RAR22" s="35"/>
      <c r="RAS22" s="35"/>
      <c r="RAT22" s="35"/>
      <c r="RAU22" s="35"/>
      <c r="RAV22" s="35"/>
      <c r="RAW22" s="35"/>
      <c r="RAX22" s="35"/>
      <c r="RAY22" s="35"/>
      <c r="RAZ22" s="35"/>
      <c r="RBA22" s="35"/>
      <c r="RBB22" s="35"/>
      <c r="RBC22" s="35"/>
      <c r="RBD22" s="35"/>
      <c r="RBE22" s="35"/>
      <c r="RBF22" s="35"/>
      <c r="RBG22" s="35"/>
      <c r="RBH22" s="35"/>
      <c r="RBI22" s="35"/>
      <c r="RBJ22" s="35"/>
      <c r="RBK22" s="35"/>
      <c r="RBL22" s="35"/>
      <c r="RBM22" s="35"/>
      <c r="RBN22" s="35"/>
      <c r="RBO22" s="35"/>
      <c r="RBP22" s="35"/>
      <c r="RBQ22" s="35"/>
      <c r="RBR22" s="35"/>
      <c r="RBS22" s="35"/>
      <c r="RBT22" s="35"/>
      <c r="RBU22" s="35"/>
      <c r="RBV22" s="35"/>
      <c r="RBW22" s="35"/>
      <c r="RBX22" s="35"/>
      <c r="RBY22" s="35"/>
      <c r="RBZ22" s="35"/>
      <c r="RCA22" s="35"/>
      <c r="RCB22" s="35"/>
      <c r="RCC22" s="35"/>
      <c r="RCD22" s="35"/>
      <c r="RCE22" s="35"/>
      <c r="RCF22" s="35"/>
      <c r="RCG22" s="35"/>
      <c r="RCH22" s="35"/>
      <c r="RCI22" s="35"/>
      <c r="RCJ22" s="35"/>
      <c r="RCK22" s="35"/>
      <c r="RCL22" s="35"/>
      <c r="RCM22" s="35"/>
      <c r="RCN22" s="35"/>
      <c r="RCO22" s="35"/>
      <c r="RCP22" s="35"/>
      <c r="RCQ22" s="35"/>
      <c r="RCR22" s="35"/>
      <c r="RCS22" s="35"/>
      <c r="RCT22" s="35"/>
      <c r="RCU22" s="35"/>
      <c r="RCV22" s="35"/>
      <c r="RCW22" s="35"/>
      <c r="RCX22" s="35"/>
      <c r="RCY22" s="35"/>
      <c r="RCZ22" s="35"/>
      <c r="RDA22" s="35"/>
      <c r="RDB22" s="35"/>
      <c r="RDC22" s="35"/>
      <c r="RDD22" s="35"/>
      <c r="RDE22" s="35"/>
      <c r="RDF22" s="35"/>
      <c r="RDG22" s="35"/>
      <c r="RDH22" s="35"/>
      <c r="RDI22" s="35"/>
      <c r="RDJ22" s="35"/>
      <c r="RDK22" s="35"/>
      <c r="RDL22" s="35"/>
      <c r="RDM22" s="35"/>
      <c r="RDN22" s="35"/>
      <c r="RDO22" s="35"/>
      <c r="RDP22" s="35"/>
      <c r="RDQ22" s="35"/>
      <c r="RDR22" s="35"/>
      <c r="RDS22" s="35"/>
      <c r="RDT22" s="35"/>
      <c r="RDU22" s="35"/>
      <c r="RDV22" s="35"/>
      <c r="RDW22" s="35"/>
      <c r="RDX22" s="35"/>
      <c r="RDY22" s="35"/>
      <c r="RDZ22" s="35"/>
      <c r="REA22" s="35"/>
      <c r="REB22" s="35"/>
      <c r="REC22" s="35"/>
      <c r="RED22" s="35"/>
      <c r="REE22" s="35"/>
      <c r="REF22" s="35"/>
      <c r="REG22" s="35"/>
      <c r="REH22" s="35"/>
      <c r="REI22" s="35"/>
      <c r="REJ22" s="35"/>
      <c r="REK22" s="35"/>
      <c r="REL22" s="35"/>
      <c r="REM22" s="35"/>
      <c r="REN22" s="35"/>
      <c r="REO22" s="35"/>
      <c r="REP22" s="35"/>
      <c r="REQ22" s="35"/>
      <c r="RER22" s="35"/>
      <c r="RES22" s="35"/>
      <c r="RET22" s="35"/>
      <c r="REU22" s="35"/>
      <c r="REV22" s="35"/>
      <c r="REW22" s="35"/>
      <c r="REX22" s="35"/>
      <c r="REY22" s="35"/>
      <c r="REZ22" s="35"/>
      <c r="RFA22" s="35"/>
      <c r="RFB22" s="35"/>
      <c r="RFC22" s="35"/>
      <c r="RFD22" s="35"/>
      <c r="RFE22" s="35"/>
      <c r="RFF22" s="35"/>
      <c r="RFG22" s="35"/>
      <c r="RFH22" s="35"/>
      <c r="RFI22" s="35"/>
      <c r="RFJ22" s="35"/>
      <c r="RFK22" s="35"/>
      <c r="RFL22" s="35"/>
      <c r="RFM22" s="35"/>
      <c r="RFN22" s="35"/>
      <c r="RFO22" s="35"/>
      <c r="RFP22" s="35"/>
      <c r="RFQ22" s="35"/>
      <c r="RFR22" s="35"/>
      <c r="RFS22" s="35"/>
      <c r="RFT22" s="35"/>
      <c r="RFU22" s="35"/>
      <c r="RFV22" s="35"/>
      <c r="RFW22" s="35"/>
      <c r="RFX22" s="35"/>
      <c r="RFY22" s="35"/>
      <c r="RFZ22" s="35"/>
      <c r="RGA22" s="35"/>
      <c r="RGB22" s="35"/>
      <c r="RGC22" s="35"/>
      <c r="RGD22" s="35"/>
      <c r="RGE22" s="35"/>
      <c r="RGF22" s="35"/>
      <c r="RGG22" s="35"/>
      <c r="RGH22" s="35"/>
      <c r="RGI22" s="35"/>
      <c r="RGJ22" s="35"/>
      <c r="RGK22" s="35"/>
      <c r="RGL22" s="35"/>
      <c r="RGM22" s="35"/>
      <c r="RGN22" s="35"/>
      <c r="RGO22" s="35"/>
      <c r="RGP22" s="35"/>
      <c r="RGQ22" s="35"/>
      <c r="RGR22" s="35"/>
      <c r="RGS22" s="35"/>
      <c r="RGT22" s="35"/>
      <c r="RGU22" s="35"/>
      <c r="RGV22" s="35"/>
      <c r="RGW22" s="35"/>
      <c r="RGX22" s="35"/>
      <c r="RGY22" s="35"/>
      <c r="RGZ22" s="35"/>
      <c r="RHA22" s="35"/>
      <c r="RHB22" s="35"/>
      <c r="RHC22" s="35"/>
      <c r="RHD22" s="35"/>
      <c r="RHE22" s="35"/>
      <c r="RHF22" s="35"/>
      <c r="RHG22" s="35"/>
      <c r="RHH22" s="35"/>
      <c r="RHI22" s="35"/>
      <c r="RHJ22" s="35"/>
      <c r="RHK22" s="35"/>
      <c r="RHL22" s="35"/>
      <c r="RHM22" s="35"/>
      <c r="RHN22" s="35"/>
      <c r="RHO22" s="35"/>
      <c r="RHP22" s="35"/>
      <c r="RHQ22" s="35"/>
      <c r="RHR22" s="35"/>
      <c r="RHS22" s="35"/>
      <c r="RHT22" s="35"/>
      <c r="RHU22" s="35"/>
      <c r="RHV22" s="35"/>
      <c r="RHW22" s="35"/>
      <c r="RHX22" s="35"/>
      <c r="RHY22" s="35"/>
      <c r="RHZ22" s="35"/>
      <c r="RIA22" s="35"/>
      <c r="RIB22" s="35"/>
      <c r="RIC22" s="35"/>
      <c r="RID22" s="35"/>
      <c r="RIE22" s="35"/>
      <c r="RIF22" s="35"/>
      <c r="RIG22" s="35"/>
      <c r="RIH22" s="35"/>
      <c r="RII22" s="35"/>
      <c r="RIJ22" s="35"/>
      <c r="RIK22" s="35"/>
      <c r="RIL22" s="35"/>
      <c r="RIM22" s="35"/>
      <c r="RIN22" s="35"/>
      <c r="RIO22" s="35"/>
      <c r="RIP22" s="35"/>
      <c r="RIQ22" s="35"/>
      <c r="RIR22" s="35"/>
      <c r="RIS22" s="35"/>
      <c r="RIT22" s="35"/>
      <c r="RIU22" s="35"/>
      <c r="RIV22" s="35"/>
      <c r="RIW22" s="35"/>
      <c r="RIX22" s="35"/>
      <c r="RIY22" s="35"/>
      <c r="RIZ22" s="35"/>
      <c r="RJA22" s="35"/>
      <c r="RJB22" s="35"/>
      <c r="RJC22" s="35"/>
      <c r="RJD22" s="35"/>
      <c r="RJE22" s="35"/>
      <c r="RJF22" s="35"/>
      <c r="RJG22" s="35"/>
      <c r="RJH22" s="35"/>
      <c r="RJI22" s="35"/>
      <c r="RJJ22" s="35"/>
      <c r="RJK22" s="35"/>
      <c r="RJL22" s="35"/>
      <c r="RJM22" s="35"/>
      <c r="RJN22" s="35"/>
      <c r="RJO22" s="35"/>
      <c r="RJP22" s="35"/>
      <c r="RJQ22" s="35"/>
      <c r="RJR22" s="35"/>
      <c r="RJS22" s="35"/>
      <c r="RJT22" s="35"/>
      <c r="RJU22" s="35"/>
      <c r="RJV22" s="35"/>
      <c r="RJW22" s="35"/>
      <c r="RJX22" s="35"/>
      <c r="RJY22" s="35"/>
      <c r="RJZ22" s="35"/>
      <c r="RKA22" s="35"/>
      <c r="RKB22" s="35"/>
      <c r="RKC22" s="35"/>
      <c r="RKD22" s="35"/>
      <c r="RKE22" s="35"/>
      <c r="RKF22" s="35"/>
      <c r="RKG22" s="35"/>
      <c r="RKH22" s="35"/>
      <c r="RKI22" s="35"/>
      <c r="RKJ22" s="35"/>
      <c r="RKK22" s="35"/>
      <c r="RKL22" s="35"/>
      <c r="RKM22" s="35"/>
      <c r="RKN22" s="35"/>
      <c r="RKO22" s="35"/>
      <c r="RKP22" s="35"/>
      <c r="RKQ22" s="35"/>
      <c r="RKR22" s="35"/>
      <c r="RKS22" s="35"/>
      <c r="RKT22" s="35"/>
      <c r="RKU22" s="35"/>
      <c r="RKV22" s="35"/>
      <c r="RKW22" s="35"/>
      <c r="RKX22" s="35"/>
      <c r="RKY22" s="35"/>
      <c r="RKZ22" s="35"/>
      <c r="RLA22" s="35"/>
      <c r="RLB22" s="35"/>
      <c r="RLC22" s="35"/>
      <c r="RLD22" s="35"/>
      <c r="RLE22" s="35"/>
      <c r="RLF22" s="35"/>
      <c r="RLG22" s="35"/>
      <c r="RLH22" s="35"/>
      <c r="RLI22" s="35"/>
      <c r="RLJ22" s="35"/>
      <c r="RLK22" s="35"/>
      <c r="RLL22" s="35"/>
      <c r="RLM22" s="35"/>
      <c r="RLN22" s="35"/>
      <c r="RLO22" s="35"/>
      <c r="RLP22" s="35"/>
      <c r="RLQ22" s="35"/>
      <c r="RLR22" s="35"/>
      <c r="RLS22" s="35"/>
      <c r="RLT22" s="35"/>
      <c r="RLU22" s="35"/>
      <c r="RLV22" s="35"/>
      <c r="RLW22" s="35"/>
      <c r="RLX22" s="35"/>
      <c r="RLY22" s="35"/>
      <c r="RLZ22" s="35"/>
      <c r="RMA22" s="35"/>
      <c r="RMB22" s="35"/>
      <c r="RMC22" s="35"/>
      <c r="RMD22" s="35"/>
      <c r="RME22" s="35"/>
      <c r="RMF22" s="35"/>
      <c r="RMG22" s="35"/>
      <c r="RMH22" s="35"/>
      <c r="RMI22" s="35"/>
      <c r="RMJ22" s="35"/>
      <c r="RMK22" s="35"/>
      <c r="RML22" s="35"/>
      <c r="RMM22" s="35"/>
      <c r="RMN22" s="35"/>
      <c r="RMO22" s="35"/>
      <c r="RMP22" s="35"/>
      <c r="RMQ22" s="35"/>
      <c r="RMR22" s="35"/>
      <c r="RMS22" s="35"/>
      <c r="RMT22" s="35"/>
      <c r="RMU22" s="35"/>
      <c r="RMV22" s="35"/>
      <c r="RMW22" s="35"/>
      <c r="RMX22" s="35"/>
      <c r="RMY22" s="35"/>
      <c r="RMZ22" s="35"/>
      <c r="RNA22" s="35"/>
      <c r="RNB22" s="35"/>
      <c r="RNC22" s="35"/>
      <c r="RND22" s="35"/>
      <c r="RNE22" s="35"/>
      <c r="RNF22" s="35"/>
      <c r="RNG22" s="35"/>
      <c r="RNH22" s="35"/>
      <c r="RNI22" s="35"/>
      <c r="RNJ22" s="35"/>
      <c r="RNK22" s="35"/>
      <c r="RNL22" s="35"/>
      <c r="RNM22" s="35"/>
      <c r="RNN22" s="35"/>
      <c r="RNO22" s="35"/>
      <c r="RNP22" s="35"/>
      <c r="RNQ22" s="35"/>
      <c r="RNR22" s="35"/>
      <c r="RNS22" s="35"/>
      <c r="RNT22" s="35"/>
      <c r="RNU22" s="35"/>
      <c r="RNV22" s="35"/>
      <c r="RNW22" s="35"/>
      <c r="RNX22" s="35"/>
      <c r="RNY22" s="35"/>
      <c r="RNZ22" s="35"/>
      <c r="ROA22" s="35"/>
      <c r="ROB22" s="35"/>
      <c r="ROC22" s="35"/>
      <c r="ROD22" s="35"/>
      <c r="ROE22" s="35"/>
      <c r="ROF22" s="35"/>
      <c r="ROG22" s="35"/>
      <c r="ROH22" s="35"/>
      <c r="ROI22" s="35"/>
      <c r="ROJ22" s="35"/>
      <c r="ROK22" s="35"/>
      <c r="ROL22" s="35"/>
      <c r="ROM22" s="35"/>
      <c r="RON22" s="35"/>
      <c r="ROO22" s="35"/>
      <c r="ROP22" s="35"/>
      <c r="ROQ22" s="35"/>
      <c r="ROR22" s="35"/>
      <c r="ROS22" s="35"/>
      <c r="ROT22" s="35"/>
      <c r="ROU22" s="35"/>
      <c r="ROV22" s="35"/>
      <c r="ROW22" s="35"/>
      <c r="ROX22" s="35"/>
      <c r="ROY22" s="35"/>
      <c r="ROZ22" s="35"/>
      <c r="RPA22" s="35"/>
      <c r="RPB22" s="35"/>
      <c r="RPC22" s="35"/>
      <c r="RPD22" s="35"/>
      <c r="RPE22" s="35"/>
      <c r="RPF22" s="35"/>
      <c r="RPG22" s="35"/>
      <c r="RPH22" s="35"/>
      <c r="RPI22" s="35"/>
      <c r="RPJ22" s="35"/>
      <c r="RPK22" s="35"/>
      <c r="RPL22" s="35"/>
      <c r="RPM22" s="35"/>
      <c r="RPN22" s="35"/>
      <c r="RPO22" s="35"/>
      <c r="RPP22" s="35"/>
      <c r="RPQ22" s="35"/>
      <c r="RPR22" s="35"/>
      <c r="RPS22" s="35"/>
      <c r="RPT22" s="35"/>
      <c r="RPU22" s="35"/>
      <c r="RPV22" s="35"/>
      <c r="RPW22" s="35"/>
      <c r="RPX22" s="35"/>
      <c r="RPY22" s="35"/>
      <c r="RPZ22" s="35"/>
      <c r="RQA22" s="35"/>
      <c r="RQB22" s="35"/>
      <c r="RQC22" s="35"/>
      <c r="RQD22" s="35"/>
      <c r="RQE22" s="35"/>
      <c r="RQF22" s="35"/>
      <c r="RQG22" s="35"/>
      <c r="RQH22" s="35"/>
      <c r="RQI22" s="35"/>
      <c r="RQJ22" s="35"/>
      <c r="RQK22" s="35"/>
      <c r="RQL22" s="35"/>
      <c r="RQM22" s="35"/>
      <c r="RQN22" s="35"/>
      <c r="RQO22" s="35"/>
      <c r="RQP22" s="35"/>
      <c r="RQQ22" s="35"/>
      <c r="RQR22" s="35"/>
      <c r="RQS22" s="35"/>
      <c r="RQT22" s="35"/>
      <c r="RQU22" s="35"/>
      <c r="RQV22" s="35"/>
      <c r="RQW22" s="35"/>
      <c r="RQX22" s="35"/>
      <c r="RQY22" s="35"/>
      <c r="RQZ22" s="35"/>
      <c r="RRA22" s="35"/>
      <c r="RRB22" s="35"/>
      <c r="RRC22" s="35"/>
      <c r="RRD22" s="35"/>
      <c r="RRE22" s="35"/>
      <c r="RRF22" s="35"/>
      <c r="RRG22" s="35"/>
      <c r="RRH22" s="35"/>
      <c r="RRI22" s="35"/>
      <c r="RRJ22" s="35"/>
      <c r="RRK22" s="35"/>
      <c r="RRL22" s="35"/>
      <c r="RRM22" s="35"/>
      <c r="RRN22" s="35"/>
      <c r="RRO22" s="35"/>
      <c r="RRP22" s="35"/>
      <c r="RRQ22" s="35"/>
      <c r="RRR22" s="35"/>
      <c r="RRS22" s="35"/>
      <c r="RRT22" s="35"/>
      <c r="RRU22" s="35"/>
      <c r="RRV22" s="35"/>
      <c r="RRW22" s="35"/>
      <c r="RRX22" s="35"/>
      <c r="RRY22" s="35"/>
      <c r="RRZ22" s="35"/>
      <c r="RSA22" s="35"/>
      <c r="RSB22" s="35"/>
      <c r="RSC22" s="35"/>
      <c r="RSD22" s="35"/>
      <c r="RSE22" s="35"/>
      <c r="RSF22" s="35"/>
      <c r="RSG22" s="35"/>
      <c r="RSH22" s="35"/>
      <c r="RSI22" s="35"/>
      <c r="RSJ22" s="35"/>
      <c r="RSK22" s="35"/>
      <c r="RSL22" s="35"/>
      <c r="RSM22" s="35"/>
      <c r="RSN22" s="35"/>
      <c r="RSO22" s="35"/>
      <c r="RSP22" s="35"/>
      <c r="RSQ22" s="35"/>
      <c r="RSR22" s="35"/>
      <c r="RSS22" s="35"/>
      <c r="RST22" s="35"/>
      <c r="RSU22" s="35"/>
      <c r="RSV22" s="35"/>
      <c r="RSW22" s="35"/>
      <c r="RSX22" s="35"/>
      <c r="RSY22" s="35"/>
      <c r="RSZ22" s="35"/>
      <c r="RTA22" s="35"/>
      <c r="RTB22" s="35"/>
      <c r="RTC22" s="35"/>
      <c r="RTD22" s="35"/>
      <c r="RTE22" s="35"/>
      <c r="RTF22" s="35"/>
      <c r="RTG22" s="35"/>
      <c r="RTH22" s="35"/>
      <c r="RTI22" s="35"/>
      <c r="RTJ22" s="35"/>
      <c r="RTK22" s="35"/>
      <c r="RTL22" s="35"/>
      <c r="RTM22" s="35"/>
      <c r="RTN22" s="35"/>
      <c r="RTO22" s="35"/>
      <c r="RTP22" s="35"/>
      <c r="RTQ22" s="35"/>
      <c r="RTR22" s="35"/>
      <c r="RTS22" s="35"/>
      <c r="RTT22" s="35"/>
      <c r="RTU22" s="35"/>
      <c r="RTV22" s="35"/>
      <c r="RTW22" s="35"/>
      <c r="RTX22" s="35"/>
      <c r="RTY22" s="35"/>
      <c r="RTZ22" s="35"/>
      <c r="RUA22" s="35"/>
      <c r="RUB22" s="35"/>
      <c r="RUC22" s="35"/>
      <c r="RUD22" s="35"/>
      <c r="RUE22" s="35"/>
      <c r="RUF22" s="35"/>
      <c r="RUG22" s="35"/>
      <c r="RUH22" s="35"/>
      <c r="RUI22" s="35"/>
      <c r="RUJ22" s="35"/>
      <c r="RUK22" s="35"/>
      <c r="RUL22" s="35"/>
      <c r="RUM22" s="35"/>
      <c r="RUN22" s="35"/>
      <c r="RUO22" s="35"/>
      <c r="RUP22" s="35"/>
      <c r="RUQ22" s="35"/>
      <c r="RUR22" s="35"/>
      <c r="RUS22" s="35"/>
      <c r="RUT22" s="35"/>
      <c r="RUU22" s="35"/>
      <c r="RUV22" s="35"/>
      <c r="RUW22" s="35"/>
      <c r="RUX22" s="35"/>
      <c r="RUY22" s="35"/>
      <c r="RUZ22" s="35"/>
      <c r="RVA22" s="35"/>
      <c r="RVB22" s="35"/>
      <c r="RVC22" s="35"/>
      <c r="RVD22" s="35"/>
      <c r="RVE22" s="35"/>
      <c r="RVF22" s="35"/>
      <c r="RVG22" s="35"/>
      <c r="RVH22" s="35"/>
      <c r="RVI22" s="35"/>
      <c r="RVJ22" s="35"/>
      <c r="RVK22" s="35"/>
      <c r="RVL22" s="35"/>
      <c r="RVM22" s="35"/>
      <c r="RVN22" s="35"/>
      <c r="RVO22" s="35"/>
      <c r="RVP22" s="35"/>
      <c r="RVQ22" s="35"/>
      <c r="RVR22" s="35"/>
      <c r="RVS22" s="35"/>
      <c r="RVT22" s="35"/>
      <c r="RVU22" s="35"/>
      <c r="RVV22" s="35"/>
      <c r="RVW22" s="35"/>
      <c r="RVX22" s="35"/>
      <c r="RVY22" s="35"/>
      <c r="RVZ22" s="35"/>
      <c r="RWA22" s="35"/>
      <c r="RWB22" s="35"/>
      <c r="RWC22" s="35"/>
      <c r="RWD22" s="35"/>
      <c r="RWE22" s="35"/>
      <c r="RWF22" s="35"/>
      <c r="RWG22" s="35"/>
      <c r="RWH22" s="35"/>
      <c r="RWI22" s="35"/>
      <c r="RWJ22" s="35"/>
      <c r="RWK22" s="35"/>
      <c r="RWL22" s="35"/>
      <c r="RWM22" s="35"/>
      <c r="RWN22" s="35"/>
      <c r="RWO22" s="35"/>
      <c r="RWP22" s="35"/>
      <c r="RWQ22" s="35"/>
      <c r="RWR22" s="35"/>
      <c r="RWS22" s="35"/>
      <c r="RWT22" s="35"/>
      <c r="RWU22" s="35"/>
      <c r="RWV22" s="35"/>
      <c r="RWW22" s="35"/>
      <c r="RWX22" s="35"/>
      <c r="RWY22" s="35"/>
      <c r="RWZ22" s="35"/>
      <c r="RXA22" s="35"/>
      <c r="RXB22" s="35"/>
      <c r="RXC22" s="35"/>
      <c r="RXD22" s="35"/>
      <c r="RXE22" s="35"/>
      <c r="RXF22" s="35"/>
      <c r="RXG22" s="35"/>
      <c r="RXH22" s="35"/>
      <c r="RXI22" s="35"/>
      <c r="RXJ22" s="35"/>
      <c r="RXK22" s="35"/>
      <c r="RXL22" s="35"/>
      <c r="RXM22" s="35"/>
      <c r="RXN22" s="35"/>
      <c r="RXO22" s="35"/>
      <c r="RXP22" s="35"/>
      <c r="RXQ22" s="35"/>
      <c r="RXR22" s="35"/>
      <c r="RXS22" s="35"/>
      <c r="RXT22" s="35"/>
      <c r="RXU22" s="35"/>
      <c r="RXV22" s="35"/>
      <c r="RXW22" s="35"/>
      <c r="RXX22" s="35"/>
      <c r="RXY22" s="35"/>
      <c r="RXZ22" s="35"/>
      <c r="RYA22" s="35"/>
      <c r="RYB22" s="35"/>
      <c r="RYC22" s="35"/>
      <c r="RYD22" s="35"/>
      <c r="RYE22" s="35"/>
      <c r="RYF22" s="35"/>
      <c r="RYG22" s="35"/>
      <c r="RYH22" s="35"/>
      <c r="RYI22" s="35"/>
      <c r="RYJ22" s="35"/>
      <c r="RYK22" s="35"/>
      <c r="RYL22" s="35"/>
      <c r="RYM22" s="35"/>
      <c r="RYN22" s="35"/>
      <c r="RYO22" s="35"/>
      <c r="RYP22" s="35"/>
      <c r="RYQ22" s="35"/>
      <c r="RYR22" s="35"/>
      <c r="RYS22" s="35"/>
      <c r="RYT22" s="35"/>
      <c r="RYU22" s="35"/>
      <c r="RYV22" s="35"/>
      <c r="RYW22" s="35"/>
      <c r="RYX22" s="35"/>
      <c r="RYY22" s="35"/>
      <c r="RYZ22" s="35"/>
      <c r="RZA22" s="35"/>
      <c r="RZB22" s="35"/>
      <c r="RZC22" s="35"/>
      <c r="RZD22" s="35"/>
      <c r="RZE22" s="35"/>
      <c r="RZF22" s="35"/>
      <c r="RZG22" s="35"/>
      <c r="RZH22" s="35"/>
      <c r="RZI22" s="35"/>
      <c r="RZJ22" s="35"/>
      <c r="RZK22" s="35"/>
      <c r="RZL22" s="35"/>
      <c r="RZM22" s="35"/>
      <c r="RZN22" s="35"/>
      <c r="RZO22" s="35"/>
      <c r="RZP22" s="35"/>
      <c r="RZQ22" s="35"/>
      <c r="RZR22" s="35"/>
      <c r="RZS22" s="35"/>
      <c r="RZT22" s="35"/>
      <c r="RZU22" s="35"/>
      <c r="RZV22" s="35"/>
      <c r="RZW22" s="35"/>
      <c r="RZX22" s="35"/>
      <c r="RZY22" s="35"/>
      <c r="RZZ22" s="35"/>
      <c r="SAA22" s="35"/>
      <c r="SAB22" s="35"/>
      <c r="SAC22" s="35"/>
      <c r="SAD22" s="35"/>
      <c r="SAE22" s="35"/>
      <c r="SAF22" s="35"/>
      <c r="SAG22" s="35"/>
      <c r="SAH22" s="35"/>
      <c r="SAI22" s="35"/>
      <c r="SAJ22" s="35"/>
      <c r="SAK22" s="35"/>
      <c r="SAL22" s="35"/>
      <c r="SAM22" s="35"/>
      <c r="SAN22" s="35"/>
      <c r="SAO22" s="35"/>
      <c r="SAP22" s="35"/>
      <c r="SAQ22" s="35"/>
      <c r="SAR22" s="35"/>
      <c r="SAS22" s="35"/>
      <c r="SAT22" s="35"/>
      <c r="SAU22" s="35"/>
      <c r="SAV22" s="35"/>
      <c r="SAW22" s="35"/>
      <c r="SAX22" s="35"/>
      <c r="SAY22" s="35"/>
      <c r="SAZ22" s="35"/>
      <c r="SBA22" s="35"/>
      <c r="SBB22" s="35"/>
      <c r="SBC22" s="35"/>
      <c r="SBD22" s="35"/>
      <c r="SBE22" s="35"/>
      <c r="SBF22" s="35"/>
      <c r="SBG22" s="35"/>
      <c r="SBH22" s="35"/>
      <c r="SBI22" s="35"/>
      <c r="SBJ22" s="35"/>
      <c r="SBK22" s="35"/>
      <c r="SBL22" s="35"/>
      <c r="SBM22" s="35"/>
      <c r="SBN22" s="35"/>
      <c r="SBO22" s="35"/>
      <c r="SBP22" s="35"/>
      <c r="SBQ22" s="35"/>
      <c r="SBR22" s="35"/>
      <c r="SBS22" s="35"/>
      <c r="SBT22" s="35"/>
      <c r="SBU22" s="35"/>
      <c r="SBV22" s="35"/>
      <c r="SBW22" s="35"/>
      <c r="SBX22" s="35"/>
      <c r="SBY22" s="35"/>
      <c r="SBZ22" s="35"/>
      <c r="SCA22" s="35"/>
      <c r="SCB22" s="35"/>
      <c r="SCC22" s="35"/>
      <c r="SCD22" s="35"/>
      <c r="SCE22" s="35"/>
      <c r="SCF22" s="35"/>
      <c r="SCG22" s="35"/>
      <c r="SCH22" s="35"/>
      <c r="SCI22" s="35"/>
      <c r="SCJ22" s="35"/>
      <c r="SCK22" s="35"/>
      <c r="SCL22" s="35"/>
      <c r="SCM22" s="35"/>
      <c r="SCN22" s="35"/>
      <c r="SCO22" s="35"/>
      <c r="SCP22" s="35"/>
      <c r="SCQ22" s="35"/>
      <c r="SCR22" s="35"/>
      <c r="SCS22" s="35"/>
      <c r="SCT22" s="35"/>
      <c r="SCU22" s="35"/>
      <c r="SCV22" s="35"/>
      <c r="SCW22" s="35"/>
      <c r="SCX22" s="35"/>
      <c r="SCY22" s="35"/>
      <c r="SCZ22" s="35"/>
      <c r="SDA22" s="35"/>
      <c r="SDB22" s="35"/>
      <c r="SDC22" s="35"/>
      <c r="SDD22" s="35"/>
      <c r="SDE22" s="35"/>
      <c r="SDF22" s="35"/>
      <c r="SDG22" s="35"/>
      <c r="SDH22" s="35"/>
      <c r="SDI22" s="35"/>
      <c r="SDJ22" s="35"/>
      <c r="SDK22" s="35"/>
      <c r="SDL22" s="35"/>
      <c r="SDM22" s="35"/>
      <c r="SDN22" s="35"/>
      <c r="SDO22" s="35"/>
      <c r="SDP22" s="35"/>
      <c r="SDQ22" s="35"/>
      <c r="SDR22" s="35"/>
      <c r="SDS22" s="35"/>
      <c r="SDT22" s="35"/>
      <c r="SDU22" s="35"/>
      <c r="SDV22" s="35"/>
      <c r="SDW22" s="35"/>
      <c r="SDX22" s="35"/>
      <c r="SDY22" s="35"/>
      <c r="SDZ22" s="35"/>
      <c r="SEA22" s="35"/>
      <c r="SEB22" s="35"/>
      <c r="SEC22" s="35"/>
      <c r="SED22" s="35"/>
      <c r="SEE22" s="35"/>
      <c r="SEF22" s="35"/>
      <c r="SEG22" s="35"/>
      <c r="SEH22" s="35"/>
      <c r="SEI22" s="35"/>
      <c r="SEJ22" s="35"/>
      <c r="SEK22" s="35"/>
      <c r="SEL22" s="35"/>
      <c r="SEM22" s="35"/>
      <c r="SEN22" s="35"/>
      <c r="SEO22" s="35"/>
      <c r="SEP22" s="35"/>
      <c r="SEQ22" s="35"/>
      <c r="SER22" s="35"/>
      <c r="SES22" s="35"/>
      <c r="SET22" s="35"/>
      <c r="SEU22" s="35"/>
      <c r="SEV22" s="35"/>
      <c r="SEW22" s="35"/>
      <c r="SEX22" s="35"/>
      <c r="SEY22" s="35"/>
      <c r="SEZ22" s="35"/>
      <c r="SFA22" s="35"/>
      <c r="SFB22" s="35"/>
      <c r="SFC22" s="35"/>
      <c r="SFD22" s="35"/>
      <c r="SFE22" s="35"/>
      <c r="SFF22" s="35"/>
      <c r="SFG22" s="35"/>
      <c r="SFH22" s="35"/>
      <c r="SFI22" s="35"/>
      <c r="SFJ22" s="35"/>
      <c r="SFK22" s="35"/>
      <c r="SFL22" s="35"/>
      <c r="SFM22" s="35"/>
      <c r="SFN22" s="35"/>
      <c r="SFO22" s="35"/>
      <c r="SFP22" s="35"/>
      <c r="SFQ22" s="35"/>
      <c r="SFR22" s="35"/>
      <c r="SFS22" s="35"/>
      <c r="SFT22" s="35"/>
      <c r="SFU22" s="35"/>
      <c r="SFV22" s="35"/>
      <c r="SFW22" s="35"/>
      <c r="SFX22" s="35"/>
      <c r="SFY22" s="35"/>
      <c r="SFZ22" s="35"/>
      <c r="SGA22" s="35"/>
      <c r="SGB22" s="35"/>
      <c r="SGC22" s="35"/>
      <c r="SGD22" s="35"/>
      <c r="SGE22" s="35"/>
      <c r="SGF22" s="35"/>
      <c r="SGG22" s="35"/>
      <c r="SGH22" s="35"/>
      <c r="SGI22" s="35"/>
      <c r="SGJ22" s="35"/>
      <c r="SGK22" s="35"/>
      <c r="SGL22" s="35"/>
      <c r="SGM22" s="35"/>
      <c r="SGN22" s="35"/>
      <c r="SGO22" s="35"/>
      <c r="SGP22" s="35"/>
      <c r="SGQ22" s="35"/>
      <c r="SGR22" s="35"/>
      <c r="SGS22" s="35"/>
      <c r="SGT22" s="35"/>
      <c r="SGU22" s="35"/>
      <c r="SGV22" s="35"/>
      <c r="SGW22" s="35"/>
      <c r="SGX22" s="35"/>
      <c r="SGY22" s="35"/>
      <c r="SGZ22" s="35"/>
      <c r="SHA22" s="35"/>
      <c r="SHB22" s="35"/>
      <c r="SHC22" s="35"/>
      <c r="SHD22" s="35"/>
      <c r="SHE22" s="35"/>
      <c r="SHF22" s="35"/>
      <c r="SHG22" s="35"/>
      <c r="SHH22" s="35"/>
      <c r="SHI22" s="35"/>
      <c r="SHJ22" s="35"/>
      <c r="SHK22" s="35"/>
      <c r="SHL22" s="35"/>
      <c r="SHM22" s="35"/>
      <c r="SHN22" s="35"/>
      <c r="SHO22" s="35"/>
      <c r="SHP22" s="35"/>
      <c r="SHQ22" s="35"/>
      <c r="SHR22" s="35"/>
      <c r="SHS22" s="35"/>
      <c r="SHT22" s="35"/>
      <c r="SHU22" s="35"/>
      <c r="SHV22" s="35"/>
      <c r="SHW22" s="35"/>
      <c r="SHX22" s="35"/>
      <c r="SHY22" s="35"/>
      <c r="SHZ22" s="35"/>
      <c r="SIA22" s="35"/>
      <c r="SIB22" s="35"/>
      <c r="SIC22" s="35"/>
      <c r="SID22" s="35"/>
      <c r="SIE22" s="35"/>
      <c r="SIF22" s="35"/>
      <c r="SIG22" s="35"/>
      <c r="SIH22" s="35"/>
      <c r="SII22" s="35"/>
      <c r="SIJ22" s="35"/>
      <c r="SIK22" s="35"/>
      <c r="SIL22" s="35"/>
      <c r="SIM22" s="35"/>
      <c r="SIN22" s="35"/>
      <c r="SIO22" s="35"/>
      <c r="SIP22" s="35"/>
      <c r="SIQ22" s="35"/>
      <c r="SIR22" s="35"/>
      <c r="SIS22" s="35"/>
      <c r="SIT22" s="35"/>
      <c r="SIU22" s="35"/>
      <c r="SIV22" s="35"/>
      <c r="SIW22" s="35"/>
      <c r="SIX22" s="35"/>
      <c r="SIY22" s="35"/>
      <c r="SIZ22" s="35"/>
      <c r="SJA22" s="35"/>
      <c r="SJB22" s="35"/>
      <c r="SJC22" s="35"/>
      <c r="SJD22" s="35"/>
      <c r="SJE22" s="35"/>
      <c r="SJF22" s="35"/>
      <c r="SJG22" s="35"/>
      <c r="SJH22" s="35"/>
      <c r="SJI22" s="35"/>
      <c r="SJJ22" s="35"/>
      <c r="SJK22" s="35"/>
      <c r="SJL22" s="35"/>
      <c r="SJM22" s="35"/>
      <c r="SJN22" s="35"/>
      <c r="SJO22" s="35"/>
      <c r="SJP22" s="35"/>
      <c r="SJQ22" s="35"/>
      <c r="SJR22" s="35"/>
      <c r="SJS22" s="35"/>
      <c r="SJT22" s="35"/>
      <c r="SJU22" s="35"/>
      <c r="SJV22" s="35"/>
      <c r="SJW22" s="35"/>
      <c r="SJX22" s="35"/>
      <c r="SJY22" s="35"/>
      <c r="SJZ22" s="35"/>
      <c r="SKA22" s="35"/>
      <c r="SKB22" s="35"/>
      <c r="SKC22" s="35"/>
      <c r="SKD22" s="35"/>
      <c r="SKE22" s="35"/>
      <c r="SKF22" s="35"/>
      <c r="SKG22" s="35"/>
      <c r="SKH22" s="35"/>
      <c r="SKI22" s="35"/>
      <c r="SKJ22" s="35"/>
      <c r="SKK22" s="35"/>
      <c r="SKL22" s="35"/>
      <c r="SKM22" s="35"/>
      <c r="SKN22" s="35"/>
      <c r="SKO22" s="35"/>
      <c r="SKP22" s="35"/>
      <c r="SKQ22" s="35"/>
      <c r="SKR22" s="35"/>
      <c r="SKS22" s="35"/>
      <c r="SKT22" s="35"/>
      <c r="SKU22" s="35"/>
      <c r="SKV22" s="35"/>
      <c r="SKW22" s="35"/>
      <c r="SKX22" s="35"/>
      <c r="SKY22" s="35"/>
      <c r="SKZ22" s="35"/>
      <c r="SLA22" s="35"/>
      <c r="SLB22" s="35"/>
      <c r="SLC22" s="35"/>
      <c r="SLD22" s="35"/>
      <c r="SLE22" s="35"/>
      <c r="SLF22" s="35"/>
      <c r="SLG22" s="35"/>
      <c r="SLH22" s="35"/>
      <c r="SLI22" s="35"/>
      <c r="SLJ22" s="35"/>
      <c r="SLK22" s="35"/>
      <c r="SLL22" s="35"/>
      <c r="SLM22" s="35"/>
      <c r="SLN22" s="35"/>
      <c r="SLO22" s="35"/>
      <c r="SLP22" s="35"/>
      <c r="SLQ22" s="35"/>
      <c r="SLR22" s="35"/>
      <c r="SLS22" s="35"/>
      <c r="SLT22" s="35"/>
      <c r="SLU22" s="35"/>
      <c r="SLV22" s="35"/>
      <c r="SLW22" s="35"/>
      <c r="SLX22" s="35"/>
      <c r="SLY22" s="35"/>
      <c r="SLZ22" s="35"/>
      <c r="SMA22" s="35"/>
      <c r="SMB22" s="35"/>
      <c r="SMC22" s="35"/>
      <c r="SMD22" s="35"/>
      <c r="SME22" s="35"/>
      <c r="SMF22" s="35"/>
      <c r="SMG22" s="35"/>
      <c r="SMH22" s="35"/>
      <c r="SMI22" s="35"/>
      <c r="SMJ22" s="35"/>
      <c r="SMK22" s="35"/>
      <c r="SML22" s="35"/>
      <c r="SMM22" s="35"/>
      <c r="SMN22" s="35"/>
      <c r="SMO22" s="35"/>
      <c r="SMP22" s="35"/>
      <c r="SMQ22" s="35"/>
      <c r="SMR22" s="35"/>
      <c r="SMS22" s="35"/>
      <c r="SMT22" s="35"/>
      <c r="SMU22" s="35"/>
      <c r="SMV22" s="35"/>
      <c r="SMW22" s="35"/>
      <c r="SMX22" s="35"/>
      <c r="SMY22" s="35"/>
      <c r="SMZ22" s="35"/>
      <c r="SNA22" s="35"/>
      <c r="SNB22" s="35"/>
      <c r="SNC22" s="35"/>
      <c r="SND22" s="35"/>
      <c r="SNE22" s="35"/>
      <c r="SNF22" s="35"/>
      <c r="SNG22" s="35"/>
      <c r="SNH22" s="35"/>
      <c r="SNI22" s="35"/>
      <c r="SNJ22" s="35"/>
      <c r="SNK22" s="35"/>
      <c r="SNL22" s="35"/>
      <c r="SNM22" s="35"/>
      <c r="SNN22" s="35"/>
      <c r="SNO22" s="35"/>
      <c r="SNP22" s="35"/>
      <c r="SNQ22" s="35"/>
      <c r="SNR22" s="35"/>
      <c r="SNS22" s="35"/>
      <c r="SNT22" s="35"/>
      <c r="SNU22" s="35"/>
      <c r="SNV22" s="35"/>
      <c r="SNW22" s="35"/>
      <c r="SNX22" s="35"/>
      <c r="SNY22" s="35"/>
      <c r="SNZ22" s="35"/>
      <c r="SOA22" s="35"/>
      <c r="SOB22" s="35"/>
      <c r="SOC22" s="35"/>
      <c r="SOD22" s="35"/>
      <c r="SOE22" s="35"/>
      <c r="SOF22" s="35"/>
      <c r="SOG22" s="35"/>
      <c r="SOH22" s="35"/>
      <c r="SOI22" s="35"/>
      <c r="SOJ22" s="35"/>
      <c r="SOK22" s="35"/>
      <c r="SOL22" s="35"/>
      <c r="SOM22" s="35"/>
      <c r="SON22" s="35"/>
      <c r="SOO22" s="35"/>
      <c r="SOP22" s="35"/>
      <c r="SOQ22" s="35"/>
      <c r="SOR22" s="35"/>
      <c r="SOS22" s="35"/>
      <c r="SOT22" s="35"/>
      <c r="SOU22" s="35"/>
      <c r="SOV22" s="35"/>
      <c r="SOW22" s="35"/>
      <c r="SOX22" s="35"/>
      <c r="SOY22" s="35"/>
      <c r="SOZ22" s="35"/>
      <c r="SPA22" s="35"/>
      <c r="SPB22" s="35"/>
      <c r="SPC22" s="35"/>
      <c r="SPD22" s="35"/>
      <c r="SPE22" s="35"/>
      <c r="SPF22" s="35"/>
      <c r="SPG22" s="35"/>
      <c r="SPH22" s="35"/>
      <c r="SPI22" s="35"/>
      <c r="SPJ22" s="35"/>
      <c r="SPK22" s="35"/>
      <c r="SPL22" s="35"/>
      <c r="SPM22" s="35"/>
      <c r="SPN22" s="35"/>
      <c r="SPO22" s="35"/>
      <c r="SPP22" s="35"/>
      <c r="SPQ22" s="35"/>
      <c r="SPR22" s="35"/>
      <c r="SPS22" s="35"/>
      <c r="SPT22" s="35"/>
      <c r="SPU22" s="35"/>
      <c r="SPV22" s="35"/>
      <c r="SPW22" s="35"/>
      <c r="SPX22" s="35"/>
      <c r="SPY22" s="35"/>
      <c r="SPZ22" s="35"/>
      <c r="SQA22" s="35"/>
      <c r="SQB22" s="35"/>
      <c r="SQC22" s="35"/>
      <c r="SQD22" s="35"/>
      <c r="SQE22" s="35"/>
      <c r="SQF22" s="35"/>
      <c r="SQG22" s="35"/>
      <c r="SQH22" s="35"/>
      <c r="SQI22" s="35"/>
      <c r="SQJ22" s="35"/>
      <c r="SQK22" s="35"/>
      <c r="SQL22" s="35"/>
      <c r="SQM22" s="35"/>
      <c r="SQN22" s="35"/>
      <c r="SQO22" s="35"/>
      <c r="SQP22" s="35"/>
      <c r="SQQ22" s="35"/>
      <c r="SQR22" s="35"/>
      <c r="SQS22" s="35"/>
      <c r="SQT22" s="35"/>
      <c r="SQU22" s="35"/>
      <c r="SQV22" s="35"/>
      <c r="SQW22" s="35"/>
      <c r="SQX22" s="35"/>
      <c r="SQY22" s="35"/>
      <c r="SQZ22" s="35"/>
      <c r="SRA22" s="35"/>
      <c r="SRB22" s="35"/>
      <c r="SRC22" s="35"/>
      <c r="SRD22" s="35"/>
      <c r="SRE22" s="35"/>
      <c r="SRF22" s="35"/>
      <c r="SRG22" s="35"/>
      <c r="SRH22" s="35"/>
      <c r="SRI22" s="35"/>
      <c r="SRJ22" s="35"/>
      <c r="SRK22" s="35"/>
      <c r="SRL22" s="35"/>
      <c r="SRM22" s="35"/>
      <c r="SRN22" s="35"/>
      <c r="SRO22" s="35"/>
      <c r="SRP22" s="35"/>
      <c r="SRQ22" s="35"/>
      <c r="SRR22" s="35"/>
      <c r="SRS22" s="35"/>
      <c r="SRT22" s="35"/>
      <c r="SRU22" s="35"/>
      <c r="SRV22" s="35"/>
      <c r="SRW22" s="35"/>
      <c r="SRX22" s="35"/>
      <c r="SRY22" s="35"/>
      <c r="SRZ22" s="35"/>
      <c r="SSA22" s="35"/>
      <c r="SSB22" s="35"/>
      <c r="SSC22" s="35"/>
      <c r="SSD22" s="35"/>
      <c r="SSE22" s="35"/>
      <c r="SSF22" s="35"/>
      <c r="SSG22" s="35"/>
      <c r="SSH22" s="35"/>
      <c r="SSI22" s="35"/>
      <c r="SSJ22" s="35"/>
      <c r="SSK22" s="35"/>
      <c r="SSL22" s="35"/>
      <c r="SSM22" s="35"/>
      <c r="SSN22" s="35"/>
      <c r="SSO22" s="35"/>
      <c r="SSP22" s="35"/>
      <c r="SSQ22" s="35"/>
      <c r="SSR22" s="35"/>
      <c r="SSS22" s="35"/>
      <c r="SST22" s="35"/>
      <c r="SSU22" s="35"/>
      <c r="SSV22" s="35"/>
      <c r="SSW22" s="35"/>
      <c r="SSX22" s="35"/>
      <c r="SSY22" s="35"/>
      <c r="SSZ22" s="35"/>
      <c r="STA22" s="35"/>
      <c r="STB22" s="35"/>
      <c r="STC22" s="35"/>
      <c r="STD22" s="35"/>
      <c r="STE22" s="35"/>
      <c r="STF22" s="35"/>
      <c r="STG22" s="35"/>
      <c r="STH22" s="35"/>
      <c r="STI22" s="35"/>
      <c r="STJ22" s="35"/>
      <c r="STK22" s="35"/>
      <c r="STL22" s="35"/>
      <c r="STM22" s="35"/>
      <c r="STN22" s="35"/>
      <c r="STO22" s="35"/>
      <c r="STP22" s="35"/>
      <c r="STQ22" s="35"/>
      <c r="STR22" s="35"/>
      <c r="STS22" s="35"/>
      <c r="STT22" s="35"/>
      <c r="STU22" s="35"/>
      <c r="STV22" s="35"/>
      <c r="STW22" s="35"/>
      <c r="STX22" s="35"/>
      <c r="STY22" s="35"/>
      <c r="STZ22" s="35"/>
      <c r="SUA22" s="35"/>
      <c r="SUB22" s="35"/>
      <c r="SUC22" s="35"/>
      <c r="SUD22" s="35"/>
      <c r="SUE22" s="35"/>
      <c r="SUF22" s="35"/>
      <c r="SUG22" s="35"/>
      <c r="SUH22" s="35"/>
      <c r="SUI22" s="35"/>
      <c r="SUJ22" s="35"/>
      <c r="SUK22" s="35"/>
      <c r="SUL22" s="35"/>
      <c r="SUM22" s="35"/>
      <c r="SUN22" s="35"/>
      <c r="SUO22" s="35"/>
      <c r="SUP22" s="35"/>
      <c r="SUQ22" s="35"/>
      <c r="SUR22" s="35"/>
      <c r="SUS22" s="35"/>
      <c r="SUT22" s="35"/>
      <c r="SUU22" s="35"/>
      <c r="SUV22" s="35"/>
      <c r="SUW22" s="35"/>
      <c r="SUX22" s="35"/>
      <c r="SUY22" s="35"/>
      <c r="SUZ22" s="35"/>
      <c r="SVA22" s="35"/>
      <c r="SVB22" s="35"/>
      <c r="SVC22" s="35"/>
      <c r="SVD22" s="35"/>
      <c r="SVE22" s="35"/>
      <c r="SVF22" s="35"/>
      <c r="SVG22" s="35"/>
      <c r="SVH22" s="35"/>
      <c r="SVI22" s="35"/>
      <c r="SVJ22" s="35"/>
      <c r="SVK22" s="35"/>
      <c r="SVL22" s="35"/>
      <c r="SVM22" s="35"/>
      <c r="SVN22" s="35"/>
      <c r="SVO22" s="35"/>
      <c r="SVP22" s="35"/>
      <c r="SVQ22" s="35"/>
      <c r="SVR22" s="35"/>
      <c r="SVS22" s="35"/>
      <c r="SVT22" s="35"/>
      <c r="SVU22" s="35"/>
      <c r="SVV22" s="35"/>
      <c r="SVW22" s="35"/>
      <c r="SVX22" s="35"/>
      <c r="SVY22" s="35"/>
      <c r="SVZ22" s="35"/>
      <c r="SWA22" s="35"/>
      <c r="SWB22" s="35"/>
      <c r="SWC22" s="35"/>
      <c r="SWD22" s="35"/>
      <c r="SWE22" s="35"/>
      <c r="SWF22" s="35"/>
      <c r="SWG22" s="35"/>
      <c r="SWH22" s="35"/>
      <c r="SWI22" s="35"/>
      <c r="SWJ22" s="35"/>
      <c r="SWK22" s="35"/>
      <c r="SWL22" s="35"/>
      <c r="SWM22" s="35"/>
      <c r="SWN22" s="35"/>
      <c r="SWO22" s="35"/>
      <c r="SWP22" s="35"/>
      <c r="SWQ22" s="35"/>
      <c r="SWR22" s="35"/>
      <c r="SWS22" s="35"/>
      <c r="SWT22" s="35"/>
      <c r="SWU22" s="35"/>
      <c r="SWV22" s="35"/>
      <c r="SWW22" s="35"/>
      <c r="SWX22" s="35"/>
      <c r="SWY22" s="35"/>
      <c r="SWZ22" s="35"/>
      <c r="SXA22" s="35"/>
      <c r="SXB22" s="35"/>
      <c r="SXC22" s="35"/>
      <c r="SXD22" s="35"/>
      <c r="SXE22" s="35"/>
      <c r="SXF22" s="35"/>
      <c r="SXG22" s="35"/>
      <c r="SXH22" s="35"/>
      <c r="SXI22" s="35"/>
      <c r="SXJ22" s="35"/>
      <c r="SXK22" s="35"/>
      <c r="SXL22" s="35"/>
      <c r="SXM22" s="35"/>
      <c r="SXN22" s="35"/>
      <c r="SXO22" s="35"/>
      <c r="SXP22" s="35"/>
      <c r="SXQ22" s="35"/>
      <c r="SXR22" s="35"/>
      <c r="SXS22" s="35"/>
      <c r="SXT22" s="35"/>
      <c r="SXU22" s="35"/>
      <c r="SXV22" s="35"/>
      <c r="SXW22" s="35"/>
      <c r="SXX22" s="35"/>
      <c r="SXY22" s="35"/>
      <c r="SXZ22" s="35"/>
      <c r="SYA22" s="35"/>
      <c r="SYB22" s="35"/>
      <c r="SYC22" s="35"/>
      <c r="SYD22" s="35"/>
      <c r="SYE22" s="35"/>
      <c r="SYF22" s="35"/>
      <c r="SYG22" s="35"/>
      <c r="SYH22" s="35"/>
      <c r="SYI22" s="35"/>
      <c r="SYJ22" s="35"/>
      <c r="SYK22" s="35"/>
      <c r="SYL22" s="35"/>
      <c r="SYM22" s="35"/>
      <c r="SYN22" s="35"/>
      <c r="SYO22" s="35"/>
      <c r="SYP22" s="35"/>
      <c r="SYQ22" s="35"/>
      <c r="SYR22" s="35"/>
      <c r="SYS22" s="35"/>
      <c r="SYT22" s="35"/>
      <c r="SYU22" s="35"/>
      <c r="SYV22" s="35"/>
      <c r="SYW22" s="35"/>
      <c r="SYX22" s="35"/>
      <c r="SYY22" s="35"/>
      <c r="SYZ22" s="35"/>
      <c r="SZA22" s="35"/>
      <c r="SZB22" s="35"/>
      <c r="SZC22" s="35"/>
      <c r="SZD22" s="35"/>
      <c r="SZE22" s="35"/>
      <c r="SZF22" s="35"/>
      <c r="SZG22" s="35"/>
      <c r="SZH22" s="35"/>
      <c r="SZI22" s="35"/>
      <c r="SZJ22" s="35"/>
      <c r="SZK22" s="35"/>
      <c r="SZL22" s="35"/>
      <c r="SZM22" s="35"/>
      <c r="SZN22" s="35"/>
      <c r="SZO22" s="35"/>
      <c r="SZP22" s="35"/>
      <c r="SZQ22" s="35"/>
      <c r="SZR22" s="35"/>
      <c r="SZS22" s="35"/>
      <c r="SZT22" s="35"/>
      <c r="SZU22" s="35"/>
      <c r="SZV22" s="35"/>
      <c r="SZW22" s="35"/>
      <c r="SZX22" s="35"/>
      <c r="SZY22" s="35"/>
      <c r="SZZ22" s="35"/>
      <c r="TAA22" s="35"/>
      <c r="TAB22" s="35"/>
      <c r="TAC22" s="35"/>
      <c r="TAD22" s="35"/>
      <c r="TAE22" s="35"/>
      <c r="TAF22" s="35"/>
      <c r="TAG22" s="35"/>
      <c r="TAH22" s="35"/>
      <c r="TAI22" s="35"/>
      <c r="TAJ22" s="35"/>
      <c r="TAK22" s="35"/>
      <c r="TAL22" s="35"/>
      <c r="TAM22" s="35"/>
      <c r="TAN22" s="35"/>
      <c r="TAO22" s="35"/>
      <c r="TAP22" s="35"/>
      <c r="TAQ22" s="35"/>
      <c r="TAR22" s="35"/>
      <c r="TAS22" s="35"/>
      <c r="TAT22" s="35"/>
      <c r="TAU22" s="35"/>
      <c r="TAV22" s="35"/>
      <c r="TAW22" s="35"/>
      <c r="TAX22" s="35"/>
      <c r="TAY22" s="35"/>
      <c r="TAZ22" s="35"/>
      <c r="TBA22" s="35"/>
      <c r="TBB22" s="35"/>
      <c r="TBC22" s="35"/>
      <c r="TBD22" s="35"/>
      <c r="TBE22" s="35"/>
      <c r="TBF22" s="35"/>
      <c r="TBG22" s="35"/>
      <c r="TBH22" s="35"/>
      <c r="TBI22" s="35"/>
      <c r="TBJ22" s="35"/>
      <c r="TBK22" s="35"/>
      <c r="TBL22" s="35"/>
      <c r="TBM22" s="35"/>
      <c r="TBN22" s="35"/>
      <c r="TBO22" s="35"/>
      <c r="TBP22" s="35"/>
      <c r="TBQ22" s="35"/>
      <c r="TBR22" s="35"/>
      <c r="TBS22" s="35"/>
      <c r="TBT22" s="35"/>
      <c r="TBU22" s="35"/>
      <c r="TBV22" s="35"/>
      <c r="TBW22" s="35"/>
      <c r="TBX22" s="35"/>
      <c r="TBY22" s="35"/>
      <c r="TBZ22" s="35"/>
      <c r="TCA22" s="35"/>
      <c r="TCB22" s="35"/>
      <c r="TCC22" s="35"/>
      <c r="TCD22" s="35"/>
      <c r="TCE22" s="35"/>
      <c r="TCF22" s="35"/>
      <c r="TCG22" s="35"/>
      <c r="TCH22" s="35"/>
      <c r="TCI22" s="35"/>
      <c r="TCJ22" s="35"/>
      <c r="TCK22" s="35"/>
      <c r="TCL22" s="35"/>
      <c r="TCM22" s="35"/>
      <c r="TCN22" s="35"/>
      <c r="TCO22" s="35"/>
      <c r="TCP22" s="35"/>
      <c r="TCQ22" s="35"/>
      <c r="TCR22" s="35"/>
      <c r="TCS22" s="35"/>
      <c r="TCT22" s="35"/>
      <c r="TCU22" s="35"/>
      <c r="TCV22" s="35"/>
      <c r="TCW22" s="35"/>
      <c r="TCX22" s="35"/>
      <c r="TCY22" s="35"/>
      <c r="TCZ22" s="35"/>
      <c r="TDA22" s="35"/>
      <c r="TDB22" s="35"/>
      <c r="TDC22" s="35"/>
      <c r="TDD22" s="35"/>
      <c r="TDE22" s="35"/>
      <c r="TDF22" s="35"/>
      <c r="TDG22" s="35"/>
      <c r="TDH22" s="35"/>
      <c r="TDI22" s="35"/>
      <c r="TDJ22" s="35"/>
      <c r="TDK22" s="35"/>
      <c r="TDL22" s="35"/>
      <c r="TDM22" s="35"/>
      <c r="TDN22" s="35"/>
      <c r="TDO22" s="35"/>
      <c r="TDP22" s="35"/>
      <c r="TDQ22" s="35"/>
      <c r="TDR22" s="35"/>
      <c r="TDS22" s="35"/>
      <c r="TDT22" s="35"/>
      <c r="TDU22" s="35"/>
      <c r="TDV22" s="35"/>
      <c r="TDW22" s="35"/>
      <c r="TDX22" s="35"/>
      <c r="TDY22" s="35"/>
      <c r="TDZ22" s="35"/>
      <c r="TEA22" s="35"/>
      <c r="TEB22" s="35"/>
      <c r="TEC22" s="35"/>
      <c r="TED22" s="35"/>
      <c r="TEE22" s="35"/>
      <c r="TEF22" s="35"/>
      <c r="TEG22" s="35"/>
      <c r="TEH22" s="35"/>
      <c r="TEI22" s="35"/>
      <c r="TEJ22" s="35"/>
      <c r="TEK22" s="35"/>
      <c r="TEL22" s="35"/>
      <c r="TEM22" s="35"/>
      <c r="TEN22" s="35"/>
      <c r="TEO22" s="35"/>
      <c r="TEP22" s="35"/>
      <c r="TEQ22" s="35"/>
      <c r="TER22" s="35"/>
      <c r="TES22" s="35"/>
      <c r="TET22" s="35"/>
      <c r="TEU22" s="35"/>
      <c r="TEV22" s="35"/>
      <c r="TEW22" s="35"/>
      <c r="TEX22" s="35"/>
      <c r="TEY22" s="35"/>
      <c r="TEZ22" s="35"/>
      <c r="TFA22" s="35"/>
      <c r="TFB22" s="35"/>
      <c r="TFC22" s="35"/>
      <c r="TFD22" s="35"/>
      <c r="TFE22" s="35"/>
      <c r="TFF22" s="35"/>
      <c r="TFG22" s="35"/>
      <c r="TFH22" s="35"/>
      <c r="TFI22" s="35"/>
      <c r="TFJ22" s="35"/>
      <c r="TFK22" s="35"/>
      <c r="TFL22" s="35"/>
      <c r="TFM22" s="35"/>
      <c r="TFN22" s="35"/>
      <c r="TFO22" s="35"/>
      <c r="TFP22" s="35"/>
      <c r="TFQ22" s="35"/>
      <c r="TFR22" s="35"/>
      <c r="TFS22" s="35"/>
      <c r="TFT22" s="35"/>
      <c r="TFU22" s="35"/>
      <c r="TFV22" s="35"/>
      <c r="TFW22" s="35"/>
      <c r="TFX22" s="35"/>
      <c r="TFY22" s="35"/>
      <c r="TFZ22" s="35"/>
      <c r="TGA22" s="35"/>
      <c r="TGB22" s="35"/>
      <c r="TGC22" s="35"/>
      <c r="TGD22" s="35"/>
      <c r="TGE22" s="35"/>
      <c r="TGF22" s="35"/>
      <c r="TGG22" s="35"/>
      <c r="TGH22" s="35"/>
      <c r="TGI22" s="35"/>
      <c r="TGJ22" s="35"/>
      <c r="TGK22" s="35"/>
      <c r="TGL22" s="35"/>
      <c r="TGM22" s="35"/>
      <c r="TGN22" s="35"/>
      <c r="TGO22" s="35"/>
      <c r="TGP22" s="35"/>
      <c r="TGQ22" s="35"/>
      <c r="TGR22" s="35"/>
      <c r="TGS22" s="35"/>
      <c r="TGT22" s="35"/>
      <c r="TGU22" s="35"/>
      <c r="TGV22" s="35"/>
      <c r="TGW22" s="35"/>
      <c r="TGX22" s="35"/>
      <c r="TGY22" s="35"/>
      <c r="TGZ22" s="35"/>
      <c r="THA22" s="35"/>
      <c r="THB22" s="35"/>
      <c r="THC22" s="35"/>
      <c r="THD22" s="35"/>
      <c r="THE22" s="35"/>
      <c r="THF22" s="35"/>
      <c r="THG22" s="35"/>
      <c r="THH22" s="35"/>
      <c r="THI22" s="35"/>
      <c r="THJ22" s="35"/>
      <c r="THK22" s="35"/>
      <c r="THL22" s="35"/>
      <c r="THM22" s="35"/>
      <c r="THN22" s="35"/>
      <c r="THO22" s="35"/>
      <c r="THP22" s="35"/>
      <c r="THQ22" s="35"/>
      <c r="THR22" s="35"/>
      <c r="THS22" s="35"/>
      <c r="THT22" s="35"/>
      <c r="THU22" s="35"/>
      <c r="THV22" s="35"/>
      <c r="THW22" s="35"/>
      <c r="THX22" s="35"/>
      <c r="THY22" s="35"/>
      <c r="THZ22" s="35"/>
      <c r="TIA22" s="35"/>
      <c r="TIB22" s="35"/>
      <c r="TIC22" s="35"/>
      <c r="TID22" s="35"/>
      <c r="TIE22" s="35"/>
      <c r="TIF22" s="35"/>
      <c r="TIG22" s="35"/>
      <c r="TIH22" s="35"/>
      <c r="TII22" s="35"/>
      <c r="TIJ22" s="35"/>
      <c r="TIK22" s="35"/>
      <c r="TIL22" s="35"/>
      <c r="TIM22" s="35"/>
      <c r="TIN22" s="35"/>
      <c r="TIO22" s="35"/>
      <c r="TIP22" s="35"/>
      <c r="TIQ22" s="35"/>
      <c r="TIR22" s="35"/>
      <c r="TIS22" s="35"/>
      <c r="TIT22" s="35"/>
      <c r="TIU22" s="35"/>
      <c r="TIV22" s="35"/>
      <c r="TIW22" s="35"/>
      <c r="TIX22" s="35"/>
      <c r="TIY22" s="35"/>
      <c r="TIZ22" s="35"/>
      <c r="TJA22" s="35"/>
      <c r="TJB22" s="35"/>
      <c r="TJC22" s="35"/>
      <c r="TJD22" s="35"/>
      <c r="TJE22" s="35"/>
      <c r="TJF22" s="35"/>
      <c r="TJG22" s="35"/>
      <c r="TJH22" s="35"/>
      <c r="TJI22" s="35"/>
      <c r="TJJ22" s="35"/>
      <c r="TJK22" s="35"/>
      <c r="TJL22" s="35"/>
      <c r="TJM22" s="35"/>
      <c r="TJN22" s="35"/>
      <c r="TJO22" s="35"/>
      <c r="TJP22" s="35"/>
      <c r="TJQ22" s="35"/>
      <c r="TJR22" s="35"/>
      <c r="TJS22" s="35"/>
      <c r="TJT22" s="35"/>
      <c r="TJU22" s="35"/>
      <c r="TJV22" s="35"/>
      <c r="TJW22" s="35"/>
      <c r="TJX22" s="35"/>
      <c r="TJY22" s="35"/>
      <c r="TJZ22" s="35"/>
      <c r="TKA22" s="35"/>
      <c r="TKB22" s="35"/>
      <c r="TKC22" s="35"/>
      <c r="TKD22" s="35"/>
      <c r="TKE22" s="35"/>
      <c r="TKF22" s="35"/>
      <c r="TKG22" s="35"/>
      <c r="TKH22" s="35"/>
      <c r="TKI22" s="35"/>
      <c r="TKJ22" s="35"/>
      <c r="TKK22" s="35"/>
      <c r="TKL22" s="35"/>
      <c r="TKM22" s="35"/>
      <c r="TKN22" s="35"/>
      <c r="TKO22" s="35"/>
      <c r="TKP22" s="35"/>
      <c r="TKQ22" s="35"/>
      <c r="TKR22" s="35"/>
      <c r="TKS22" s="35"/>
      <c r="TKT22" s="35"/>
      <c r="TKU22" s="35"/>
      <c r="TKV22" s="35"/>
      <c r="TKW22" s="35"/>
      <c r="TKX22" s="35"/>
      <c r="TKY22" s="35"/>
      <c r="TKZ22" s="35"/>
      <c r="TLA22" s="35"/>
      <c r="TLB22" s="35"/>
      <c r="TLC22" s="35"/>
      <c r="TLD22" s="35"/>
      <c r="TLE22" s="35"/>
      <c r="TLF22" s="35"/>
      <c r="TLG22" s="35"/>
      <c r="TLH22" s="35"/>
      <c r="TLI22" s="35"/>
      <c r="TLJ22" s="35"/>
      <c r="TLK22" s="35"/>
      <c r="TLL22" s="35"/>
      <c r="TLM22" s="35"/>
      <c r="TLN22" s="35"/>
      <c r="TLO22" s="35"/>
      <c r="TLP22" s="35"/>
      <c r="TLQ22" s="35"/>
      <c r="TLR22" s="35"/>
      <c r="TLS22" s="35"/>
      <c r="TLT22" s="35"/>
      <c r="TLU22" s="35"/>
      <c r="TLV22" s="35"/>
      <c r="TLW22" s="35"/>
      <c r="TLX22" s="35"/>
      <c r="TLY22" s="35"/>
      <c r="TLZ22" s="35"/>
      <c r="TMA22" s="35"/>
      <c r="TMB22" s="35"/>
      <c r="TMC22" s="35"/>
      <c r="TMD22" s="35"/>
      <c r="TME22" s="35"/>
      <c r="TMF22" s="35"/>
      <c r="TMG22" s="35"/>
      <c r="TMH22" s="35"/>
      <c r="TMI22" s="35"/>
      <c r="TMJ22" s="35"/>
      <c r="TMK22" s="35"/>
      <c r="TML22" s="35"/>
      <c r="TMM22" s="35"/>
      <c r="TMN22" s="35"/>
      <c r="TMO22" s="35"/>
      <c r="TMP22" s="35"/>
      <c r="TMQ22" s="35"/>
      <c r="TMR22" s="35"/>
      <c r="TMS22" s="35"/>
      <c r="TMT22" s="35"/>
      <c r="TMU22" s="35"/>
      <c r="TMV22" s="35"/>
      <c r="TMW22" s="35"/>
      <c r="TMX22" s="35"/>
      <c r="TMY22" s="35"/>
      <c r="TMZ22" s="35"/>
      <c r="TNA22" s="35"/>
      <c r="TNB22" s="35"/>
      <c r="TNC22" s="35"/>
      <c r="TND22" s="35"/>
      <c r="TNE22" s="35"/>
      <c r="TNF22" s="35"/>
      <c r="TNG22" s="35"/>
      <c r="TNH22" s="35"/>
      <c r="TNI22" s="35"/>
      <c r="TNJ22" s="35"/>
      <c r="TNK22" s="35"/>
      <c r="TNL22" s="35"/>
      <c r="TNM22" s="35"/>
      <c r="TNN22" s="35"/>
      <c r="TNO22" s="35"/>
      <c r="TNP22" s="35"/>
      <c r="TNQ22" s="35"/>
      <c r="TNR22" s="35"/>
      <c r="TNS22" s="35"/>
      <c r="TNT22" s="35"/>
      <c r="TNU22" s="35"/>
      <c r="TNV22" s="35"/>
      <c r="TNW22" s="35"/>
      <c r="TNX22" s="35"/>
      <c r="TNY22" s="35"/>
      <c r="TNZ22" s="35"/>
      <c r="TOA22" s="35"/>
      <c r="TOB22" s="35"/>
      <c r="TOC22" s="35"/>
      <c r="TOD22" s="35"/>
      <c r="TOE22" s="35"/>
      <c r="TOF22" s="35"/>
      <c r="TOG22" s="35"/>
      <c r="TOH22" s="35"/>
      <c r="TOI22" s="35"/>
      <c r="TOJ22" s="35"/>
      <c r="TOK22" s="35"/>
      <c r="TOL22" s="35"/>
      <c r="TOM22" s="35"/>
      <c r="TON22" s="35"/>
      <c r="TOO22" s="35"/>
      <c r="TOP22" s="35"/>
      <c r="TOQ22" s="35"/>
      <c r="TOR22" s="35"/>
      <c r="TOS22" s="35"/>
      <c r="TOT22" s="35"/>
      <c r="TOU22" s="35"/>
      <c r="TOV22" s="35"/>
      <c r="TOW22" s="35"/>
      <c r="TOX22" s="35"/>
      <c r="TOY22" s="35"/>
      <c r="TOZ22" s="35"/>
      <c r="TPA22" s="35"/>
      <c r="TPB22" s="35"/>
      <c r="TPC22" s="35"/>
      <c r="TPD22" s="35"/>
      <c r="TPE22" s="35"/>
      <c r="TPF22" s="35"/>
      <c r="TPG22" s="35"/>
      <c r="TPH22" s="35"/>
      <c r="TPI22" s="35"/>
      <c r="TPJ22" s="35"/>
      <c r="TPK22" s="35"/>
      <c r="TPL22" s="35"/>
      <c r="TPM22" s="35"/>
      <c r="TPN22" s="35"/>
      <c r="TPO22" s="35"/>
      <c r="TPP22" s="35"/>
      <c r="TPQ22" s="35"/>
      <c r="TPR22" s="35"/>
      <c r="TPS22" s="35"/>
      <c r="TPT22" s="35"/>
      <c r="TPU22" s="35"/>
      <c r="TPV22" s="35"/>
      <c r="TPW22" s="35"/>
      <c r="TPX22" s="35"/>
      <c r="TPY22" s="35"/>
      <c r="TPZ22" s="35"/>
      <c r="TQA22" s="35"/>
      <c r="TQB22" s="35"/>
      <c r="TQC22" s="35"/>
      <c r="TQD22" s="35"/>
      <c r="TQE22" s="35"/>
      <c r="TQF22" s="35"/>
      <c r="TQG22" s="35"/>
      <c r="TQH22" s="35"/>
      <c r="TQI22" s="35"/>
      <c r="TQJ22" s="35"/>
      <c r="TQK22" s="35"/>
      <c r="TQL22" s="35"/>
      <c r="TQM22" s="35"/>
      <c r="TQN22" s="35"/>
      <c r="TQO22" s="35"/>
      <c r="TQP22" s="35"/>
      <c r="TQQ22" s="35"/>
      <c r="TQR22" s="35"/>
      <c r="TQS22" s="35"/>
      <c r="TQT22" s="35"/>
      <c r="TQU22" s="35"/>
      <c r="TQV22" s="35"/>
      <c r="TQW22" s="35"/>
      <c r="TQX22" s="35"/>
      <c r="TQY22" s="35"/>
      <c r="TQZ22" s="35"/>
      <c r="TRA22" s="35"/>
      <c r="TRB22" s="35"/>
      <c r="TRC22" s="35"/>
      <c r="TRD22" s="35"/>
      <c r="TRE22" s="35"/>
      <c r="TRF22" s="35"/>
      <c r="TRG22" s="35"/>
      <c r="TRH22" s="35"/>
      <c r="TRI22" s="35"/>
      <c r="TRJ22" s="35"/>
      <c r="TRK22" s="35"/>
      <c r="TRL22" s="35"/>
      <c r="TRM22" s="35"/>
      <c r="TRN22" s="35"/>
      <c r="TRO22" s="35"/>
      <c r="TRP22" s="35"/>
      <c r="TRQ22" s="35"/>
      <c r="TRR22" s="35"/>
      <c r="TRS22" s="35"/>
      <c r="TRT22" s="35"/>
      <c r="TRU22" s="35"/>
      <c r="TRV22" s="35"/>
      <c r="TRW22" s="35"/>
      <c r="TRX22" s="35"/>
      <c r="TRY22" s="35"/>
      <c r="TRZ22" s="35"/>
      <c r="TSA22" s="35"/>
      <c r="TSB22" s="35"/>
      <c r="TSC22" s="35"/>
      <c r="TSD22" s="35"/>
      <c r="TSE22" s="35"/>
      <c r="TSF22" s="35"/>
      <c r="TSG22" s="35"/>
      <c r="TSH22" s="35"/>
      <c r="TSI22" s="35"/>
      <c r="TSJ22" s="35"/>
      <c r="TSK22" s="35"/>
      <c r="TSL22" s="35"/>
      <c r="TSM22" s="35"/>
      <c r="TSN22" s="35"/>
      <c r="TSO22" s="35"/>
      <c r="TSP22" s="35"/>
      <c r="TSQ22" s="35"/>
      <c r="TSR22" s="35"/>
      <c r="TSS22" s="35"/>
      <c r="TST22" s="35"/>
      <c r="TSU22" s="35"/>
      <c r="TSV22" s="35"/>
      <c r="TSW22" s="35"/>
      <c r="TSX22" s="35"/>
      <c r="TSY22" s="35"/>
      <c r="TSZ22" s="35"/>
      <c r="TTA22" s="35"/>
      <c r="TTB22" s="35"/>
      <c r="TTC22" s="35"/>
      <c r="TTD22" s="35"/>
      <c r="TTE22" s="35"/>
      <c r="TTF22" s="35"/>
      <c r="TTG22" s="35"/>
      <c r="TTH22" s="35"/>
      <c r="TTI22" s="35"/>
      <c r="TTJ22" s="35"/>
      <c r="TTK22" s="35"/>
      <c r="TTL22" s="35"/>
      <c r="TTM22" s="35"/>
      <c r="TTN22" s="35"/>
      <c r="TTO22" s="35"/>
      <c r="TTP22" s="35"/>
      <c r="TTQ22" s="35"/>
      <c r="TTR22" s="35"/>
      <c r="TTS22" s="35"/>
      <c r="TTT22" s="35"/>
      <c r="TTU22" s="35"/>
      <c r="TTV22" s="35"/>
      <c r="TTW22" s="35"/>
      <c r="TTX22" s="35"/>
      <c r="TTY22" s="35"/>
      <c r="TTZ22" s="35"/>
      <c r="TUA22" s="35"/>
      <c r="TUB22" s="35"/>
      <c r="TUC22" s="35"/>
      <c r="TUD22" s="35"/>
      <c r="TUE22" s="35"/>
      <c r="TUF22" s="35"/>
      <c r="TUG22" s="35"/>
      <c r="TUH22" s="35"/>
      <c r="TUI22" s="35"/>
      <c r="TUJ22" s="35"/>
      <c r="TUK22" s="35"/>
      <c r="TUL22" s="35"/>
      <c r="TUM22" s="35"/>
      <c r="TUN22" s="35"/>
      <c r="TUO22" s="35"/>
      <c r="TUP22" s="35"/>
      <c r="TUQ22" s="35"/>
      <c r="TUR22" s="35"/>
      <c r="TUS22" s="35"/>
      <c r="TUT22" s="35"/>
      <c r="TUU22" s="35"/>
      <c r="TUV22" s="35"/>
      <c r="TUW22" s="35"/>
      <c r="TUX22" s="35"/>
      <c r="TUY22" s="35"/>
      <c r="TUZ22" s="35"/>
      <c r="TVA22" s="35"/>
      <c r="TVB22" s="35"/>
      <c r="TVC22" s="35"/>
      <c r="TVD22" s="35"/>
      <c r="TVE22" s="35"/>
      <c r="TVF22" s="35"/>
      <c r="TVG22" s="35"/>
      <c r="TVH22" s="35"/>
      <c r="TVI22" s="35"/>
      <c r="TVJ22" s="35"/>
      <c r="TVK22" s="35"/>
      <c r="TVL22" s="35"/>
      <c r="TVM22" s="35"/>
      <c r="TVN22" s="35"/>
      <c r="TVO22" s="35"/>
      <c r="TVP22" s="35"/>
      <c r="TVQ22" s="35"/>
      <c r="TVR22" s="35"/>
      <c r="TVS22" s="35"/>
      <c r="TVT22" s="35"/>
      <c r="TVU22" s="35"/>
      <c r="TVV22" s="35"/>
      <c r="TVW22" s="35"/>
      <c r="TVX22" s="35"/>
      <c r="TVY22" s="35"/>
      <c r="TVZ22" s="35"/>
      <c r="TWA22" s="35"/>
      <c r="TWB22" s="35"/>
      <c r="TWC22" s="35"/>
      <c r="TWD22" s="35"/>
      <c r="TWE22" s="35"/>
      <c r="TWF22" s="35"/>
      <c r="TWG22" s="35"/>
      <c r="TWH22" s="35"/>
      <c r="TWI22" s="35"/>
      <c r="TWJ22" s="35"/>
      <c r="TWK22" s="35"/>
      <c r="TWL22" s="35"/>
      <c r="TWM22" s="35"/>
      <c r="TWN22" s="35"/>
      <c r="TWO22" s="35"/>
      <c r="TWP22" s="35"/>
      <c r="TWQ22" s="35"/>
      <c r="TWR22" s="35"/>
      <c r="TWS22" s="35"/>
      <c r="TWT22" s="35"/>
      <c r="TWU22" s="35"/>
      <c r="TWV22" s="35"/>
      <c r="TWW22" s="35"/>
      <c r="TWX22" s="35"/>
      <c r="TWY22" s="35"/>
      <c r="TWZ22" s="35"/>
      <c r="TXA22" s="35"/>
      <c r="TXB22" s="35"/>
      <c r="TXC22" s="35"/>
      <c r="TXD22" s="35"/>
      <c r="TXE22" s="35"/>
      <c r="TXF22" s="35"/>
      <c r="TXG22" s="35"/>
      <c r="TXH22" s="35"/>
      <c r="TXI22" s="35"/>
      <c r="TXJ22" s="35"/>
      <c r="TXK22" s="35"/>
      <c r="TXL22" s="35"/>
      <c r="TXM22" s="35"/>
      <c r="TXN22" s="35"/>
      <c r="TXO22" s="35"/>
      <c r="TXP22" s="35"/>
      <c r="TXQ22" s="35"/>
      <c r="TXR22" s="35"/>
      <c r="TXS22" s="35"/>
      <c r="TXT22" s="35"/>
      <c r="TXU22" s="35"/>
      <c r="TXV22" s="35"/>
      <c r="TXW22" s="35"/>
      <c r="TXX22" s="35"/>
      <c r="TXY22" s="35"/>
      <c r="TXZ22" s="35"/>
      <c r="TYA22" s="35"/>
      <c r="TYB22" s="35"/>
      <c r="TYC22" s="35"/>
      <c r="TYD22" s="35"/>
      <c r="TYE22" s="35"/>
      <c r="TYF22" s="35"/>
      <c r="TYG22" s="35"/>
      <c r="TYH22" s="35"/>
      <c r="TYI22" s="35"/>
      <c r="TYJ22" s="35"/>
      <c r="TYK22" s="35"/>
      <c r="TYL22" s="35"/>
      <c r="TYM22" s="35"/>
      <c r="TYN22" s="35"/>
      <c r="TYO22" s="35"/>
      <c r="TYP22" s="35"/>
      <c r="TYQ22" s="35"/>
      <c r="TYR22" s="35"/>
      <c r="TYS22" s="35"/>
      <c r="TYT22" s="35"/>
      <c r="TYU22" s="35"/>
      <c r="TYV22" s="35"/>
      <c r="TYW22" s="35"/>
      <c r="TYX22" s="35"/>
      <c r="TYY22" s="35"/>
      <c r="TYZ22" s="35"/>
      <c r="TZA22" s="35"/>
      <c r="TZB22" s="35"/>
      <c r="TZC22" s="35"/>
      <c r="TZD22" s="35"/>
      <c r="TZE22" s="35"/>
      <c r="TZF22" s="35"/>
      <c r="TZG22" s="35"/>
      <c r="TZH22" s="35"/>
      <c r="TZI22" s="35"/>
      <c r="TZJ22" s="35"/>
      <c r="TZK22" s="35"/>
      <c r="TZL22" s="35"/>
      <c r="TZM22" s="35"/>
      <c r="TZN22" s="35"/>
      <c r="TZO22" s="35"/>
      <c r="TZP22" s="35"/>
      <c r="TZQ22" s="35"/>
      <c r="TZR22" s="35"/>
      <c r="TZS22" s="35"/>
      <c r="TZT22" s="35"/>
      <c r="TZU22" s="35"/>
      <c r="TZV22" s="35"/>
      <c r="TZW22" s="35"/>
      <c r="TZX22" s="35"/>
      <c r="TZY22" s="35"/>
      <c r="TZZ22" s="35"/>
      <c r="UAA22" s="35"/>
      <c r="UAB22" s="35"/>
      <c r="UAC22" s="35"/>
      <c r="UAD22" s="35"/>
      <c r="UAE22" s="35"/>
      <c r="UAF22" s="35"/>
      <c r="UAG22" s="35"/>
      <c r="UAH22" s="35"/>
      <c r="UAI22" s="35"/>
      <c r="UAJ22" s="35"/>
      <c r="UAK22" s="35"/>
      <c r="UAL22" s="35"/>
      <c r="UAM22" s="35"/>
      <c r="UAN22" s="35"/>
      <c r="UAO22" s="35"/>
      <c r="UAP22" s="35"/>
      <c r="UAQ22" s="35"/>
      <c r="UAR22" s="35"/>
      <c r="UAS22" s="35"/>
      <c r="UAT22" s="35"/>
      <c r="UAU22" s="35"/>
      <c r="UAV22" s="35"/>
      <c r="UAW22" s="35"/>
      <c r="UAX22" s="35"/>
      <c r="UAY22" s="35"/>
      <c r="UAZ22" s="35"/>
      <c r="UBA22" s="35"/>
      <c r="UBB22" s="35"/>
      <c r="UBC22" s="35"/>
      <c r="UBD22" s="35"/>
      <c r="UBE22" s="35"/>
      <c r="UBF22" s="35"/>
      <c r="UBG22" s="35"/>
      <c r="UBH22" s="35"/>
      <c r="UBI22" s="35"/>
      <c r="UBJ22" s="35"/>
      <c r="UBK22" s="35"/>
      <c r="UBL22" s="35"/>
      <c r="UBM22" s="35"/>
      <c r="UBN22" s="35"/>
      <c r="UBO22" s="35"/>
      <c r="UBP22" s="35"/>
      <c r="UBQ22" s="35"/>
      <c r="UBR22" s="35"/>
      <c r="UBS22" s="35"/>
      <c r="UBT22" s="35"/>
      <c r="UBU22" s="35"/>
      <c r="UBV22" s="35"/>
      <c r="UBW22" s="35"/>
      <c r="UBX22" s="35"/>
      <c r="UBY22" s="35"/>
      <c r="UBZ22" s="35"/>
      <c r="UCA22" s="35"/>
      <c r="UCB22" s="35"/>
      <c r="UCC22" s="35"/>
      <c r="UCD22" s="35"/>
      <c r="UCE22" s="35"/>
      <c r="UCF22" s="35"/>
      <c r="UCG22" s="35"/>
      <c r="UCH22" s="35"/>
      <c r="UCI22" s="35"/>
      <c r="UCJ22" s="35"/>
      <c r="UCK22" s="35"/>
      <c r="UCL22" s="35"/>
      <c r="UCM22" s="35"/>
      <c r="UCN22" s="35"/>
      <c r="UCO22" s="35"/>
      <c r="UCP22" s="35"/>
      <c r="UCQ22" s="35"/>
      <c r="UCR22" s="35"/>
      <c r="UCS22" s="35"/>
      <c r="UCT22" s="35"/>
      <c r="UCU22" s="35"/>
      <c r="UCV22" s="35"/>
      <c r="UCW22" s="35"/>
      <c r="UCX22" s="35"/>
      <c r="UCY22" s="35"/>
      <c r="UCZ22" s="35"/>
      <c r="UDA22" s="35"/>
      <c r="UDB22" s="35"/>
      <c r="UDC22" s="35"/>
      <c r="UDD22" s="35"/>
      <c r="UDE22" s="35"/>
      <c r="UDF22" s="35"/>
      <c r="UDG22" s="35"/>
      <c r="UDH22" s="35"/>
      <c r="UDI22" s="35"/>
      <c r="UDJ22" s="35"/>
      <c r="UDK22" s="35"/>
      <c r="UDL22" s="35"/>
      <c r="UDM22" s="35"/>
      <c r="UDN22" s="35"/>
      <c r="UDO22" s="35"/>
      <c r="UDP22" s="35"/>
      <c r="UDQ22" s="35"/>
      <c r="UDR22" s="35"/>
      <c r="UDS22" s="35"/>
      <c r="UDT22" s="35"/>
      <c r="UDU22" s="35"/>
      <c r="UDV22" s="35"/>
      <c r="UDW22" s="35"/>
      <c r="UDX22" s="35"/>
      <c r="UDY22" s="35"/>
      <c r="UDZ22" s="35"/>
      <c r="UEA22" s="35"/>
      <c r="UEB22" s="35"/>
      <c r="UEC22" s="35"/>
      <c r="UED22" s="35"/>
      <c r="UEE22" s="35"/>
      <c r="UEF22" s="35"/>
      <c r="UEG22" s="35"/>
      <c r="UEH22" s="35"/>
      <c r="UEI22" s="35"/>
      <c r="UEJ22" s="35"/>
      <c r="UEK22" s="35"/>
      <c r="UEL22" s="35"/>
      <c r="UEM22" s="35"/>
      <c r="UEN22" s="35"/>
      <c r="UEO22" s="35"/>
      <c r="UEP22" s="35"/>
      <c r="UEQ22" s="35"/>
      <c r="UER22" s="35"/>
      <c r="UES22" s="35"/>
      <c r="UET22" s="35"/>
      <c r="UEU22" s="35"/>
      <c r="UEV22" s="35"/>
      <c r="UEW22" s="35"/>
      <c r="UEX22" s="35"/>
      <c r="UEY22" s="35"/>
      <c r="UEZ22" s="35"/>
      <c r="UFA22" s="35"/>
      <c r="UFB22" s="35"/>
      <c r="UFC22" s="35"/>
      <c r="UFD22" s="35"/>
      <c r="UFE22" s="35"/>
      <c r="UFF22" s="35"/>
      <c r="UFG22" s="35"/>
      <c r="UFH22" s="35"/>
      <c r="UFI22" s="35"/>
      <c r="UFJ22" s="35"/>
      <c r="UFK22" s="35"/>
      <c r="UFL22" s="35"/>
      <c r="UFM22" s="35"/>
      <c r="UFN22" s="35"/>
      <c r="UFO22" s="35"/>
      <c r="UFP22" s="35"/>
      <c r="UFQ22" s="35"/>
      <c r="UFR22" s="35"/>
      <c r="UFS22" s="35"/>
      <c r="UFT22" s="35"/>
      <c r="UFU22" s="35"/>
      <c r="UFV22" s="35"/>
      <c r="UFW22" s="35"/>
      <c r="UFX22" s="35"/>
      <c r="UFY22" s="35"/>
      <c r="UFZ22" s="35"/>
      <c r="UGA22" s="35"/>
      <c r="UGB22" s="35"/>
      <c r="UGC22" s="35"/>
      <c r="UGD22" s="35"/>
      <c r="UGE22" s="35"/>
      <c r="UGF22" s="35"/>
      <c r="UGG22" s="35"/>
      <c r="UGH22" s="35"/>
      <c r="UGI22" s="35"/>
      <c r="UGJ22" s="35"/>
      <c r="UGK22" s="35"/>
      <c r="UGL22" s="35"/>
      <c r="UGM22" s="35"/>
      <c r="UGN22" s="35"/>
      <c r="UGO22" s="35"/>
      <c r="UGP22" s="35"/>
      <c r="UGQ22" s="35"/>
      <c r="UGR22" s="35"/>
      <c r="UGS22" s="35"/>
      <c r="UGT22" s="35"/>
      <c r="UGU22" s="35"/>
      <c r="UGV22" s="35"/>
      <c r="UGW22" s="35"/>
      <c r="UGX22" s="35"/>
      <c r="UGY22" s="35"/>
      <c r="UGZ22" s="35"/>
      <c r="UHA22" s="35"/>
      <c r="UHB22" s="35"/>
      <c r="UHC22" s="35"/>
      <c r="UHD22" s="35"/>
      <c r="UHE22" s="35"/>
      <c r="UHF22" s="35"/>
      <c r="UHG22" s="35"/>
      <c r="UHH22" s="35"/>
      <c r="UHI22" s="35"/>
      <c r="UHJ22" s="35"/>
      <c r="UHK22" s="35"/>
      <c r="UHL22" s="35"/>
      <c r="UHM22" s="35"/>
      <c r="UHN22" s="35"/>
      <c r="UHO22" s="35"/>
      <c r="UHP22" s="35"/>
      <c r="UHQ22" s="35"/>
      <c r="UHR22" s="35"/>
      <c r="UHS22" s="35"/>
      <c r="UHT22" s="35"/>
      <c r="UHU22" s="35"/>
      <c r="UHV22" s="35"/>
      <c r="UHW22" s="35"/>
      <c r="UHX22" s="35"/>
      <c r="UHY22" s="35"/>
      <c r="UHZ22" s="35"/>
      <c r="UIA22" s="35"/>
      <c r="UIB22" s="35"/>
      <c r="UIC22" s="35"/>
      <c r="UID22" s="35"/>
      <c r="UIE22" s="35"/>
      <c r="UIF22" s="35"/>
      <c r="UIG22" s="35"/>
      <c r="UIH22" s="35"/>
      <c r="UII22" s="35"/>
      <c r="UIJ22" s="35"/>
      <c r="UIK22" s="35"/>
      <c r="UIL22" s="35"/>
      <c r="UIM22" s="35"/>
      <c r="UIN22" s="35"/>
      <c r="UIO22" s="35"/>
      <c r="UIP22" s="35"/>
      <c r="UIQ22" s="35"/>
      <c r="UIR22" s="35"/>
      <c r="UIS22" s="35"/>
      <c r="UIT22" s="35"/>
      <c r="UIU22" s="35"/>
      <c r="UIV22" s="35"/>
      <c r="UIW22" s="35"/>
      <c r="UIX22" s="35"/>
      <c r="UIY22" s="35"/>
      <c r="UIZ22" s="35"/>
      <c r="UJA22" s="35"/>
      <c r="UJB22" s="35"/>
      <c r="UJC22" s="35"/>
      <c r="UJD22" s="35"/>
      <c r="UJE22" s="35"/>
      <c r="UJF22" s="35"/>
      <c r="UJG22" s="35"/>
      <c r="UJH22" s="35"/>
      <c r="UJI22" s="35"/>
      <c r="UJJ22" s="35"/>
      <c r="UJK22" s="35"/>
      <c r="UJL22" s="35"/>
      <c r="UJM22" s="35"/>
      <c r="UJN22" s="35"/>
      <c r="UJO22" s="35"/>
      <c r="UJP22" s="35"/>
      <c r="UJQ22" s="35"/>
      <c r="UJR22" s="35"/>
      <c r="UJS22" s="35"/>
      <c r="UJT22" s="35"/>
      <c r="UJU22" s="35"/>
      <c r="UJV22" s="35"/>
      <c r="UJW22" s="35"/>
      <c r="UJX22" s="35"/>
      <c r="UJY22" s="35"/>
      <c r="UJZ22" s="35"/>
      <c r="UKA22" s="35"/>
      <c r="UKB22" s="35"/>
      <c r="UKC22" s="35"/>
      <c r="UKD22" s="35"/>
      <c r="UKE22" s="35"/>
      <c r="UKF22" s="35"/>
      <c r="UKG22" s="35"/>
      <c r="UKH22" s="35"/>
      <c r="UKI22" s="35"/>
      <c r="UKJ22" s="35"/>
      <c r="UKK22" s="35"/>
      <c r="UKL22" s="35"/>
      <c r="UKM22" s="35"/>
      <c r="UKN22" s="35"/>
      <c r="UKO22" s="35"/>
      <c r="UKP22" s="35"/>
      <c r="UKQ22" s="35"/>
      <c r="UKR22" s="35"/>
      <c r="UKS22" s="35"/>
      <c r="UKT22" s="35"/>
      <c r="UKU22" s="35"/>
      <c r="UKV22" s="35"/>
      <c r="UKW22" s="35"/>
      <c r="UKX22" s="35"/>
      <c r="UKY22" s="35"/>
      <c r="UKZ22" s="35"/>
      <c r="ULA22" s="35"/>
      <c r="ULB22" s="35"/>
      <c r="ULC22" s="35"/>
      <c r="ULD22" s="35"/>
      <c r="ULE22" s="35"/>
      <c r="ULF22" s="35"/>
      <c r="ULG22" s="35"/>
      <c r="ULH22" s="35"/>
      <c r="ULI22" s="35"/>
      <c r="ULJ22" s="35"/>
      <c r="ULK22" s="35"/>
      <c r="ULL22" s="35"/>
      <c r="ULM22" s="35"/>
      <c r="ULN22" s="35"/>
      <c r="ULO22" s="35"/>
      <c r="ULP22" s="35"/>
      <c r="ULQ22" s="35"/>
      <c r="ULR22" s="35"/>
      <c r="ULS22" s="35"/>
      <c r="ULT22" s="35"/>
      <c r="ULU22" s="35"/>
      <c r="ULV22" s="35"/>
      <c r="ULW22" s="35"/>
      <c r="ULX22" s="35"/>
      <c r="ULY22" s="35"/>
      <c r="ULZ22" s="35"/>
      <c r="UMA22" s="35"/>
      <c r="UMB22" s="35"/>
      <c r="UMC22" s="35"/>
      <c r="UMD22" s="35"/>
      <c r="UME22" s="35"/>
      <c r="UMF22" s="35"/>
      <c r="UMG22" s="35"/>
      <c r="UMH22" s="35"/>
      <c r="UMI22" s="35"/>
      <c r="UMJ22" s="35"/>
      <c r="UMK22" s="35"/>
      <c r="UML22" s="35"/>
      <c r="UMM22" s="35"/>
      <c r="UMN22" s="35"/>
      <c r="UMO22" s="35"/>
      <c r="UMP22" s="35"/>
      <c r="UMQ22" s="35"/>
      <c r="UMR22" s="35"/>
      <c r="UMS22" s="35"/>
      <c r="UMT22" s="35"/>
      <c r="UMU22" s="35"/>
      <c r="UMV22" s="35"/>
      <c r="UMW22" s="35"/>
      <c r="UMX22" s="35"/>
      <c r="UMY22" s="35"/>
      <c r="UMZ22" s="35"/>
      <c r="UNA22" s="35"/>
      <c r="UNB22" s="35"/>
      <c r="UNC22" s="35"/>
      <c r="UND22" s="35"/>
      <c r="UNE22" s="35"/>
      <c r="UNF22" s="35"/>
      <c r="UNG22" s="35"/>
      <c r="UNH22" s="35"/>
      <c r="UNI22" s="35"/>
      <c r="UNJ22" s="35"/>
      <c r="UNK22" s="35"/>
      <c r="UNL22" s="35"/>
      <c r="UNM22" s="35"/>
      <c r="UNN22" s="35"/>
      <c r="UNO22" s="35"/>
      <c r="UNP22" s="35"/>
      <c r="UNQ22" s="35"/>
      <c r="UNR22" s="35"/>
      <c r="UNS22" s="35"/>
      <c r="UNT22" s="35"/>
      <c r="UNU22" s="35"/>
      <c r="UNV22" s="35"/>
      <c r="UNW22" s="35"/>
      <c r="UNX22" s="35"/>
      <c r="UNY22" s="35"/>
      <c r="UNZ22" s="35"/>
      <c r="UOA22" s="35"/>
      <c r="UOB22" s="35"/>
      <c r="UOC22" s="35"/>
      <c r="UOD22" s="35"/>
      <c r="UOE22" s="35"/>
      <c r="UOF22" s="35"/>
      <c r="UOG22" s="35"/>
      <c r="UOH22" s="35"/>
      <c r="UOI22" s="35"/>
      <c r="UOJ22" s="35"/>
      <c r="UOK22" s="35"/>
      <c r="UOL22" s="35"/>
      <c r="UOM22" s="35"/>
      <c r="UON22" s="35"/>
      <c r="UOO22" s="35"/>
      <c r="UOP22" s="35"/>
      <c r="UOQ22" s="35"/>
      <c r="UOR22" s="35"/>
      <c r="UOS22" s="35"/>
      <c r="UOT22" s="35"/>
      <c r="UOU22" s="35"/>
      <c r="UOV22" s="35"/>
      <c r="UOW22" s="35"/>
      <c r="UOX22" s="35"/>
      <c r="UOY22" s="35"/>
      <c r="UOZ22" s="35"/>
      <c r="UPA22" s="35"/>
      <c r="UPB22" s="35"/>
      <c r="UPC22" s="35"/>
      <c r="UPD22" s="35"/>
      <c r="UPE22" s="35"/>
      <c r="UPF22" s="35"/>
      <c r="UPG22" s="35"/>
      <c r="UPH22" s="35"/>
      <c r="UPI22" s="35"/>
      <c r="UPJ22" s="35"/>
      <c r="UPK22" s="35"/>
      <c r="UPL22" s="35"/>
      <c r="UPM22" s="35"/>
      <c r="UPN22" s="35"/>
      <c r="UPO22" s="35"/>
      <c r="UPP22" s="35"/>
      <c r="UPQ22" s="35"/>
      <c r="UPR22" s="35"/>
      <c r="UPS22" s="35"/>
      <c r="UPT22" s="35"/>
      <c r="UPU22" s="35"/>
      <c r="UPV22" s="35"/>
      <c r="UPW22" s="35"/>
      <c r="UPX22" s="35"/>
      <c r="UPY22" s="35"/>
      <c r="UPZ22" s="35"/>
      <c r="UQA22" s="35"/>
      <c r="UQB22" s="35"/>
      <c r="UQC22" s="35"/>
      <c r="UQD22" s="35"/>
      <c r="UQE22" s="35"/>
      <c r="UQF22" s="35"/>
      <c r="UQG22" s="35"/>
      <c r="UQH22" s="35"/>
      <c r="UQI22" s="35"/>
      <c r="UQJ22" s="35"/>
      <c r="UQK22" s="35"/>
      <c r="UQL22" s="35"/>
      <c r="UQM22" s="35"/>
      <c r="UQN22" s="35"/>
      <c r="UQO22" s="35"/>
      <c r="UQP22" s="35"/>
      <c r="UQQ22" s="35"/>
      <c r="UQR22" s="35"/>
      <c r="UQS22" s="35"/>
      <c r="UQT22" s="35"/>
      <c r="UQU22" s="35"/>
      <c r="UQV22" s="35"/>
      <c r="UQW22" s="35"/>
      <c r="UQX22" s="35"/>
      <c r="UQY22" s="35"/>
      <c r="UQZ22" s="35"/>
      <c r="URA22" s="35"/>
      <c r="URB22" s="35"/>
      <c r="URC22" s="35"/>
      <c r="URD22" s="35"/>
      <c r="URE22" s="35"/>
      <c r="URF22" s="35"/>
      <c r="URG22" s="35"/>
      <c r="URH22" s="35"/>
      <c r="URI22" s="35"/>
      <c r="URJ22" s="35"/>
      <c r="URK22" s="35"/>
      <c r="URL22" s="35"/>
      <c r="URM22" s="35"/>
      <c r="URN22" s="35"/>
      <c r="URO22" s="35"/>
      <c r="URP22" s="35"/>
      <c r="URQ22" s="35"/>
      <c r="URR22" s="35"/>
      <c r="URS22" s="35"/>
      <c r="URT22" s="35"/>
      <c r="URU22" s="35"/>
      <c r="URV22" s="35"/>
      <c r="URW22" s="35"/>
      <c r="URX22" s="35"/>
      <c r="URY22" s="35"/>
      <c r="URZ22" s="35"/>
      <c r="USA22" s="35"/>
      <c r="USB22" s="35"/>
      <c r="USC22" s="35"/>
      <c r="USD22" s="35"/>
      <c r="USE22" s="35"/>
      <c r="USF22" s="35"/>
      <c r="USG22" s="35"/>
      <c r="USH22" s="35"/>
      <c r="USI22" s="35"/>
      <c r="USJ22" s="35"/>
      <c r="USK22" s="35"/>
      <c r="USL22" s="35"/>
      <c r="USM22" s="35"/>
      <c r="USN22" s="35"/>
      <c r="USO22" s="35"/>
      <c r="USP22" s="35"/>
      <c r="USQ22" s="35"/>
      <c r="USR22" s="35"/>
      <c r="USS22" s="35"/>
      <c r="UST22" s="35"/>
      <c r="USU22" s="35"/>
      <c r="USV22" s="35"/>
      <c r="USW22" s="35"/>
      <c r="USX22" s="35"/>
      <c r="USY22" s="35"/>
      <c r="USZ22" s="35"/>
      <c r="UTA22" s="35"/>
      <c r="UTB22" s="35"/>
      <c r="UTC22" s="35"/>
      <c r="UTD22" s="35"/>
      <c r="UTE22" s="35"/>
      <c r="UTF22" s="35"/>
      <c r="UTG22" s="35"/>
      <c r="UTH22" s="35"/>
      <c r="UTI22" s="35"/>
      <c r="UTJ22" s="35"/>
      <c r="UTK22" s="35"/>
      <c r="UTL22" s="35"/>
      <c r="UTM22" s="35"/>
      <c r="UTN22" s="35"/>
      <c r="UTO22" s="35"/>
      <c r="UTP22" s="35"/>
      <c r="UTQ22" s="35"/>
      <c r="UTR22" s="35"/>
      <c r="UTS22" s="35"/>
      <c r="UTT22" s="35"/>
      <c r="UTU22" s="35"/>
      <c r="UTV22" s="35"/>
      <c r="UTW22" s="35"/>
      <c r="UTX22" s="35"/>
      <c r="UTY22" s="35"/>
      <c r="UTZ22" s="35"/>
      <c r="UUA22" s="35"/>
      <c r="UUB22" s="35"/>
      <c r="UUC22" s="35"/>
      <c r="UUD22" s="35"/>
      <c r="UUE22" s="35"/>
      <c r="UUF22" s="35"/>
      <c r="UUG22" s="35"/>
      <c r="UUH22" s="35"/>
      <c r="UUI22" s="35"/>
      <c r="UUJ22" s="35"/>
      <c r="UUK22" s="35"/>
      <c r="UUL22" s="35"/>
      <c r="UUM22" s="35"/>
      <c r="UUN22" s="35"/>
      <c r="UUO22" s="35"/>
      <c r="UUP22" s="35"/>
      <c r="UUQ22" s="35"/>
      <c r="UUR22" s="35"/>
      <c r="UUS22" s="35"/>
      <c r="UUT22" s="35"/>
      <c r="UUU22" s="35"/>
      <c r="UUV22" s="35"/>
      <c r="UUW22" s="35"/>
      <c r="UUX22" s="35"/>
      <c r="UUY22" s="35"/>
      <c r="UUZ22" s="35"/>
      <c r="UVA22" s="35"/>
      <c r="UVB22" s="35"/>
      <c r="UVC22" s="35"/>
      <c r="UVD22" s="35"/>
      <c r="UVE22" s="35"/>
      <c r="UVF22" s="35"/>
      <c r="UVG22" s="35"/>
      <c r="UVH22" s="35"/>
      <c r="UVI22" s="35"/>
      <c r="UVJ22" s="35"/>
      <c r="UVK22" s="35"/>
      <c r="UVL22" s="35"/>
      <c r="UVM22" s="35"/>
      <c r="UVN22" s="35"/>
      <c r="UVO22" s="35"/>
      <c r="UVP22" s="35"/>
      <c r="UVQ22" s="35"/>
      <c r="UVR22" s="35"/>
      <c r="UVS22" s="35"/>
      <c r="UVT22" s="35"/>
      <c r="UVU22" s="35"/>
      <c r="UVV22" s="35"/>
      <c r="UVW22" s="35"/>
      <c r="UVX22" s="35"/>
      <c r="UVY22" s="35"/>
      <c r="UVZ22" s="35"/>
      <c r="UWA22" s="35"/>
      <c r="UWB22" s="35"/>
      <c r="UWC22" s="35"/>
      <c r="UWD22" s="35"/>
      <c r="UWE22" s="35"/>
      <c r="UWF22" s="35"/>
      <c r="UWG22" s="35"/>
      <c r="UWH22" s="35"/>
      <c r="UWI22" s="35"/>
      <c r="UWJ22" s="35"/>
      <c r="UWK22" s="35"/>
      <c r="UWL22" s="35"/>
      <c r="UWM22" s="35"/>
      <c r="UWN22" s="35"/>
      <c r="UWO22" s="35"/>
      <c r="UWP22" s="35"/>
      <c r="UWQ22" s="35"/>
      <c r="UWR22" s="35"/>
      <c r="UWS22" s="35"/>
      <c r="UWT22" s="35"/>
      <c r="UWU22" s="35"/>
      <c r="UWV22" s="35"/>
      <c r="UWW22" s="35"/>
      <c r="UWX22" s="35"/>
      <c r="UWY22" s="35"/>
      <c r="UWZ22" s="35"/>
      <c r="UXA22" s="35"/>
      <c r="UXB22" s="35"/>
      <c r="UXC22" s="35"/>
      <c r="UXD22" s="35"/>
      <c r="UXE22" s="35"/>
      <c r="UXF22" s="35"/>
      <c r="UXG22" s="35"/>
      <c r="UXH22" s="35"/>
      <c r="UXI22" s="35"/>
      <c r="UXJ22" s="35"/>
      <c r="UXK22" s="35"/>
      <c r="UXL22" s="35"/>
      <c r="UXM22" s="35"/>
      <c r="UXN22" s="35"/>
      <c r="UXO22" s="35"/>
      <c r="UXP22" s="35"/>
      <c r="UXQ22" s="35"/>
      <c r="UXR22" s="35"/>
      <c r="UXS22" s="35"/>
      <c r="UXT22" s="35"/>
      <c r="UXU22" s="35"/>
      <c r="UXV22" s="35"/>
      <c r="UXW22" s="35"/>
      <c r="UXX22" s="35"/>
      <c r="UXY22" s="35"/>
      <c r="UXZ22" s="35"/>
      <c r="UYA22" s="35"/>
      <c r="UYB22" s="35"/>
      <c r="UYC22" s="35"/>
      <c r="UYD22" s="35"/>
      <c r="UYE22" s="35"/>
      <c r="UYF22" s="35"/>
      <c r="UYG22" s="35"/>
      <c r="UYH22" s="35"/>
      <c r="UYI22" s="35"/>
      <c r="UYJ22" s="35"/>
      <c r="UYK22" s="35"/>
      <c r="UYL22" s="35"/>
      <c r="UYM22" s="35"/>
      <c r="UYN22" s="35"/>
      <c r="UYO22" s="35"/>
      <c r="UYP22" s="35"/>
      <c r="UYQ22" s="35"/>
      <c r="UYR22" s="35"/>
      <c r="UYS22" s="35"/>
      <c r="UYT22" s="35"/>
      <c r="UYU22" s="35"/>
      <c r="UYV22" s="35"/>
      <c r="UYW22" s="35"/>
      <c r="UYX22" s="35"/>
      <c r="UYY22" s="35"/>
      <c r="UYZ22" s="35"/>
      <c r="UZA22" s="35"/>
      <c r="UZB22" s="35"/>
      <c r="UZC22" s="35"/>
      <c r="UZD22" s="35"/>
      <c r="UZE22" s="35"/>
      <c r="UZF22" s="35"/>
      <c r="UZG22" s="35"/>
      <c r="UZH22" s="35"/>
      <c r="UZI22" s="35"/>
      <c r="UZJ22" s="35"/>
      <c r="UZK22" s="35"/>
      <c r="UZL22" s="35"/>
      <c r="UZM22" s="35"/>
      <c r="UZN22" s="35"/>
      <c r="UZO22" s="35"/>
      <c r="UZP22" s="35"/>
      <c r="UZQ22" s="35"/>
      <c r="UZR22" s="35"/>
      <c r="UZS22" s="35"/>
      <c r="UZT22" s="35"/>
      <c r="UZU22" s="35"/>
      <c r="UZV22" s="35"/>
      <c r="UZW22" s="35"/>
      <c r="UZX22" s="35"/>
      <c r="UZY22" s="35"/>
      <c r="UZZ22" s="35"/>
      <c r="VAA22" s="35"/>
      <c r="VAB22" s="35"/>
      <c r="VAC22" s="35"/>
      <c r="VAD22" s="35"/>
      <c r="VAE22" s="35"/>
      <c r="VAF22" s="35"/>
      <c r="VAG22" s="35"/>
      <c r="VAH22" s="35"/>
      <c r="VAI22" s="35"/>
      <c r="VAJ22" s="35"/>
      <c r="VAK22" s="35"/>
      <c r="VAL22" s="35"/>
      <c r="VAM22" s="35"/>
      <c r="VAN22" s="35"/>
      <c r="VAO22" s="35"/>
      <c r="VAP22" s="35"/>
      <c r="VAQ22" s="35"/>
      <c r="VAR22" s="35"/>
      <c r="VAS22" s="35"/>
      <c r="VAT22" s="35"/>
      <c r="VAU22" s="35"/>
      <c r="VAV22" s="35"/>
      <c r="VAW22" s="35"/>
      <c r="VAX22" s="35"/>
      <c r="VAY22" s="35"/>
      <c r="VAZ22" s="35"/>
      <c r="VBA22" s="35"/>
      <c r="VBB22" s="35"/>
      <c r="VBC22" s="35"/>
      <c r="VBD22" s="35"/>
      <c r="VBE22" s="35"/>
      <c r="VBF22" s="35"/>
      <c r="VBG22" s="35"/>
      <c r="VBH22" s="35"/>
      <c r="VBI22" s="35"/>
      <c r="VBJ22" s="35"/>
      <c r="VBK22" s="35"/>
      <c r="VBL22" s="35"/>
      <c r="VBM22" s="35"/>
      <c r="VBN22" s="35"/>
      <c r="VBO22" s="35"/>
      <c r="VBP22" s="35"/>
      <c r="VBQ22" s="35"/>
      <c r="VBR22" s="35"/>
      <c r="VBS22" s="35"/>
      <c r="VBT22" s="35"/>
      <c r="VBU22" s="35"/>
      <c r="VBV22" s="35"/>
      <c r="VBW22" s="35"/>
      <c r="VBX22" s="35"/>
      <c r="VBY22" s="35"/>
      <c r="VBZ22" s="35"/>
      <c r="VCA22" s="35"/>
      <c r="VCB22" s="35"/>
      <c r="VCC22" s="35"/>
      <c r="VCD22" s="35"/>
      <c r="VCE22" s="35"/>
      <c r="VCF22" s="35"/>
      <c r="VCG22" s="35"/>
      <c r="VCH22" s="35"/>
      <c r="VCI22" s="35"/>
      <c r="VCJ22" s="35"/>
      <c r="VCK22" s="35"/>
      <c r="VCL22" s="35"/>
      <c r="VCM22" s="35"/>
      <c r="VCN22" s="35"/>
      <c r="VCO22" s="35"/>
      <c r="VCP22" s="35"/>
      <c r="VCQ22" s="35"/>
      <c r="VCR22" s="35"/>
      <c r="VCS22" s="35"/>
      <c r="VCT22" s="35"/>
      <c r="VCU22" s="35"/>
      <c r="VCV22" s="35"/>
      <c r="VCW22" s="35"/>
      <c r="VCX22" s="35"/>
      <c r="VCY22" s="35"/>
      <c r="VCZ22" s="35"/>
      <c r="VDA22" s="35"/>
      <c r="VDB22" s="35"/>
      <c r="VDC22" s="35"/>
      <c r="VDD22" s="35"/>
      <c r="VDE22" s="35"/>
      <c r="VDF22" s="35"/>
      <c r="VDG22" s="35"/>
      <c r="VDH22" s="35"/>
      <c r="VDI22" s="35"/>
      <c r="VDJ22" s="35"/>
      <c r="VDK22" s="35"/>
      <c r="VDL22" s="35"/>
      <c r="VDM22" s="35"/>
      <c r="VDN22" s="35"/>
      <c r="VDO22" s="35"/>
      <c r="VDP22" s="35"/>
      <c r="VDQ22" s="35"/>
      <c r="VDR22" s="35"/>
      <c r="VDS22" s="35"/>
      <c r="VDT22" s="35"/>
      <c r="VDU22" s="35"/>
      <c r="VDV22" s="35"/>
      <c r="VDW22" s="35"/>
      <c r="VDX22" s="35"/>
      <c r="VDY22" s="35"/>
      <c r="VDZ22" s="35"/>
      <c r="VEA22" s="35"/>
      <c r="VEB22" s="35"/>
      <c r="VEC22" s="35"/>
      <c r="VED22" s="35"/>
      <c r="VEE22" s="35"/>
      <c r="VEF22" s="35"/>
      <c r="VEG22" s="35"/>
      <c r="VEH22" s="35"/>
      <c r="VEI22" s="35"/>
      <c r="VEJ22" s="35"/>
      <c r="VEK22" s="35"/>
      <c r="VEL22" s="35"/>
      <c r="VEM22" s="35"/>
      <c r="VEN22" s="35"/>
      <c r="VEO22" s="35"/>
      <c r="VEP22" s="35"/>
      <c r="VEQ22" s="35"/>
      <c r="VER22" s="35"/>
      <c r="VES22" s="35"/>
      <c r="VET22" s="35"/>
      <c r="VEU22" s="35"/>
      <c r="VEV22" s="35"/>
      <c r="VEW22" s="35"/>
      <c r="VEX22" s="35"/>
      <c r="VEY22" s="35"/>
      <c r="VEZ22" s="35"/>
      <c r="VFA22" s="35"/>
      <c r="VFB22" s="35"/>
      <c r="VFC22" s="35"/>
      <c r="VFD22" s="35"/>
      <c r="VFE22" s="35"/>
      <c r="VFF22" s="35"/>
      <c r="VFG22" s="35"/>
      <c r="VFH22" s="35"/>
      <c r="VFI22" s="35"/>
      <c r="VFJ22" s="35"/>
      <c r="VFK22" s="35"/>
      <c r="VFL22" s="35"/>
      <c r="VFM22" s="35"/>
      <c r="VFN22" s="35"/>
      <c r="VFO22" s="35"/>
      <c r="VFP22" s="35"/>
      <c r="VFQ22" s="35"/>
      <c r="VFR22" s="35"/>
      <c r="VFS22" s="35"/>
      <c r="VFT22" s="35"/>
      <c r="VFU22" s="35"/>
      <c r="VFV22" s="35"/>
      <c r="VFW22" s="35"/>
      <c r="VFX22" s="35"/>
      <c r="VFY22" s="35"/>
      <c r="VFZ22" s="35"/>
      <c r="VGA22" s="35"/>
      <c r="VGB22" s="35"/>
      <c r="VGC22" s="35"/>
      <c r="VGD22" s="35"/>
      <c r="VGE22" s="35"/>
      <c r="VGF22" s="35"/>
      <c r="VGG22" s="35"/>
      <c r="VGH22" s="35"/>
      <c r="VGI22" s="35"/>
      <c r="VGJ22" s="35"/>
      <c r="VGK22" s="35"/>
      <c r="VGL22" s="35"/>
      <c r="VGM22" s="35"/>
      <c r="VGN22" s="35"/>
      <c r="VGO22" s="35"/>
      <c r="VGP22" s="35"/>
      <c r="VGQ22" s="35"/>
      <c r="VGR22" s="35"/>
      <c r="VGS22" s="35"/>
      <c r="VGT22" s="35"/>
      <c r="VGU22" s="35"/>
      <c r="VGV22" s="35"/>
      <c r="VGW22" s="35"/>
      <c r="VGX22" s="35"/>
      <c r="VGY22" s="35"/>
      <c r="VGZ22" s="35"/>
      <c r="VHA22" s="35"/>
      <c r="VHB22" s="35"/>
      <c r="VHC22" s="35"/>
      <c r="VHD22" s="35"/>
      <c r="VHE22" s="35"/>
      <c r="VHF22" s="35"/>
      <c r="VHG22" s="35"/>
      <c r="VHH22" s="35"/>
      <c r="VHI22" s="35"/>
      <c r="VHJ22" s="35"/>
      <c r="VHK22" s="35"/>
      <c r="VHL22" s="35"/>
      <c r="VHM22" s="35"/>
      <c r="VHN22" s="35"/>
      <c r="VHO22" s="35"/>
      <c r="VHP22" s="35"/>
      <c r="VHQ22" s="35"/>
      <c r="VHR22" s="35"/>
      <c r="VHS22" s="35"/>
      <c r="VHT22" s="35"/>
      <c r="VHU22" s="35"/>
      <c r="VHV22" s="35"/>
      <c r="VHW22" s="35"/>
      <c r="VHX22" s="35"/>
      <c r="VHY22" s="35"/>
      <c r="VHZ22" s="35"/>
      <c r="VIA22" s="35"/>
      <c r="VIB22" s="35"/>
      <c r="VIC22" s="35"/>
      <c r="VID22" s="35"/>
      <c r="VIE22" s="35"/>
      <c r="VIF22" s="35"/>
      <c r="VIG22" s="35"/>
      <c r="VIH22" s="35"/>
      <c r="VII22" s="35"/>
      <c r="VIJ22" s="35"/>
      <c r="VIK22" s="35"/>
      <c r="VIL22" s="35"/>
      <c r="VIM22" s="35"/>
      <c r="VIN22" s="35"/>
      <c r="VIO22" s="35"/>
      <c r="VIP22" s="35"/>
      <c r="VIQ22" s="35"/>
      <c r="VIR22" s="35"/>
      <c r="VIS22" s="35"/>
      <c r="VIT22" s="35"/>
      <c r="VIU22" s="35"/>
      <c r="VIV22" s="35"/>
      <c r="VIW22" s="35"/>
      <c r="VIX22" s="35"/>
      <c r="VIY22" s="35"/>
      <c r="VIZ22" s="35"/>
      <c r="VJA22" s="35"/>
      <c r="VJB22" s="35"/>
      <c r="VJC22" s="35"/>
      <c r="VJD22" s="35"/>
      <c r="VJE22" s="35"/>
      <c r="VJF22" s="35"/>
      <c r="VJG22" s="35"/>
      <c r="VJH22" s="35"/>
      <c r="VJI22" s="35"/>
      <c r="VJJ22" s="35"/>
      <c r="VJK22" s="35"/>
      <c r="VJL22" s="35"/>
      <c r="VJM22" s="35"/>
      <c r="VJN22" s="35"/>
      <c r="VJO22" s="35"/>
      <c r="VJP22" s="35"/>
      <c r="VJQ22" s="35"/>
      <c r="VJR22" s="35"/>
      <c r="VJS22" s="35"/>
      <c r="VJT22" s="35"/>
      <c r="VJU22" s="35"/>
      <c r="VJV22" s="35"/>
      <c r="VJW22" s="35"/>
      <c r="VJX22" s="35"/>
      <c r="VJY22" s="35"/>
      <c r="VJZ22" s="35"/>
      <c r="VKA22" s="35"/>
      <c r="VKB22" s="35"/>
      <c r="VKC22" s="35"/>
      <c r="VKD22" s="35"/>
      <c r="VKE22" s="35"/>
      <c r="VKF22" s="35"/>
      <c r="VKG22" s="35"/>
      <c r="VKH22" s="35"/>
      <c r="VKI22" s="35"/>
      <c r="VKJ22" s="35"/>
      <c r="VKK22" s="35"/>
      <c r="VKL22" s="35"/>
      <c r="VKM22" s="35"/>
      <c r="VKN22" s="35"/>
      <c r="VKO22" s="35"/>
      <c r="VKP22" s="35"/>
      <c r="VKQ22" s="35"/>
      <c r="VKR22" s="35"/>
      <c r="VKS22" s="35"/>
      <c r="VKT22" s="35"/>
      <c r="VKU22" s="35"/>
      <c r="VKV22" s="35"/>
      <c r="VKW22" s="35"/>
      <c r="VKX22" s="35"/>
      <c r="VKY22" s="35"/>
      <c r="VKZ22" s="35"/>
      <c r="VLA22" s="35"/>
      <c r="VLB22" s="35"/>
      <c r="VLC22" s="35"/>
      <c r="VLD22" s="35"/>
      <c r="VLE22" s="35"/>
      <c r="VLF22" s="35"/>
      <c r="VLG22" s="35"/>
      <c r="VLH22" s="35"/>
      <c r="VLI22" s="35"/>
      <c r="VLJ22" s="35"/>
      <c r="VLK22" s="35"/>
      <c r="VLL22" s="35"/>
      <c r="VLM22" s="35"/>
      <c r="VLN22" s="35"/>
      <c r="VLO22" s="35"/>
      <c r="VLP22" s="35"/>
      <c r="VLQ22" s="35"/>
      <c r="VLR22" s="35"/>
      <c r="VLS22" s="35"/>
      <c r="VLT22" s="35"/>
      <c r="VLU22" s="35"/>
      <c r="VLV22" s="35"/>
      <c r="VLW22" s="35"/>
      <c r="VLX22" s="35"/>
      <c r="VLY22" s="35"/>
      <c r="VLZ22" s="35"/>
      <c r="VMA22" s="35"/>
      <c r="VMB22" s="35"/>
      <c r="VMC22" s="35"/>
      <c r="VMD22" s="35"/>
      <c r="VME22" s="35"/>
      <c r="VMF22" s="35"/>
      <c r="VMG22" s="35"/>
      <c r="VMH22" s="35"/>
      <c r="VMI22" s="35"/>
      <c r="VMJ22" s="35"/>
      <c r="VMK22" s="35"/>
      <c r="VML22" s="35"/>
      <c r="VMM22" s="35"/>
      <c r="VMN22" s="35"/>
      <c r="VMO22" s="35"/>
      <c r="VMP22" s="35"/>
      <c r="VMQ22" s="35"/>
      <c r="VMR22" s="35"/>
      <c r="VMS22" s="35"/>
      <c r="VMT22" s="35"/>
      <c r="VMU22" s="35"/>
      <c r="VMV22" s="35"/>
      <c r="VMW22" s="35"/>
      <c r="VMX22" s="35"/>
      <c r="VMY22" s="35"/>
      <c r="VMZ22" s="35"/>
      <c r="VNA22" s="35"/>
      <c r="VNB22" s="35"/>
      <c r="VNC22" s="35"/>
      <c r="VND22" s="35"/>
      <c r="VNE22" s="35"/>
      <c r="VNF22" s="35"/>
      <c r="VNG22" s="35"/>
      <c r="VNH22" s="35"/>
      <c r="VNI22" s="35"/>
      <c r="VNJ22" s="35"/>
      <c r="VNK22" s="35"/>
      <c r="VNL22" s="35"/>
      <c r="VNM22" s="35"/>
      <c r="VNN22" s="35"/>
      <c r="VNO22" s="35"/>
      <c r="VNP22" s="35"/>
      <c r="VNQ22" s="35"/>
      <c r="VNR22" s="35"/>
      <c r="VNS22" s="35"/>
      <c r="VNT22" s="35"/>
      <c r="VNU22" s="35"/>
      <c r="VNV22" s="35"/>
      <c r="VNW22" s="35"/>
      <c r="VNX22" s="35"/>
      <c r="VNY22" s="35"/>
      <c r="VNZ22" s="35"/>
      <c r="VOA22" s="35"/>
      <c r="VOB22" s="35"/>
      <c r="VOC22" s="35"/>
      <c r="VOD22" s="35"/>
      <c r="VOE22" s="35"/>
      <c r="VOF22" s="35"/>
      <c r="VOG22" s="35"/>
      <c r="VOH22" s="35"/>
      <c r="VOI22" s="35"/>
      <c r="VOJ22" s="35"/>
      <c r="VOK22" s="35"/>
      <c r="VOL22" s="35"/>
      <c r="VOM22" s="35"/>
      <c r="VON22" s="35"/>
      <c r="VOO22" s="35"/>
      <c r="VOP22" s="35"/>
      <c r="VOQ22" s="35"/>
      <c r="VOR22" s="35"/>
      <c r="VOS22" s="35"/>
      <c r="VOT22" s="35"/>
      <c r="VOU22" s="35"/>
      <c r="VOV22" s="35"/>
      <c r="VOW22" s="35"/>
      <c r="VOX22" s="35"/>
      <c r="VOY22" s="35"/>
      <c r="VOZ22" s="35"/>
      <c r="VPA22" s="35"/>
      <c r="VPB22" s="35"/>
      <c r="VPC22" s="35"/>
      <c r="VPD22" s="35"/>
      <c r="VPE22" s="35"/>
      <c r="VPF22" s="35"/>
      <c r="VPG22" s="35"/>
      <c r="VPH22" s="35"/>
      <c r="VPI22" s="35"/>
      <c r="VPJ22" s="35"/>
      <c r="VPK22" s="35"/>
      <c r="VPL22" s="35"/>
      <c r="VPM22" s="35"/>
      <c r="VPN22" s="35"/>
      <c r="VPO22" s="35"/>
      <c r="VPP22" s="35"/>
      <c r="VPQ22" s="35"/>
      <c r="VPR22" s="35"/>
      <c r="VPS22" s="35"/>
      <c r="VPT22" s="35"/>
      <c r="VPU22" s="35"/>
      <c r="VPV22" s="35"/>
      <c r="VPW22" s="35"/>
      <c r="VPX22" s="35"/>
      <c r="VPY22" s="35"/>
      <c r="VPZ22" s="35"/>
      <c r="VQA22" s="35"/>
      <c r="VQB22" s="35"/>
      <c r="VQC22" s="35"/>
      <c r="VQD22" s="35"/>
      <c r="VQE22" s="35"/>
      <c r="VQF22" s="35"/>
      <c r="VQG22" s="35"/>
      <c r="VQH22" s="35"/>
      <c r="VQI22" s="35"/>
      <c r="VQJ22" s="35"/>
      <c r="VQK22" s="35"/>
      <c r="VQL22" s="35"/>
      <c r="VQM22" s="35"/>
      <c r="VQN22" s="35"/>
      <c r="VQO22" s="35"/>
      <c r="VQP22" s="35"/>
      <c r="VQQ22" s="35"/>
      <c r="VQR22" s="35"/>
      <c r="VQS22" s="35"/>
      <c r="VQT22" s="35"/>
      <c r="VQU22" s="35"/>
      <c r="VQV22" s="35"/>
      <c r="VQW22" s="35"/>
      <c r="VQX22" s="35"/>
      <c r="VQY22" s="35"/>
      <c r="VQZ22" s="35"/>
      <c r="VRA22" s="35"/>
      <c r="VRB22" s="35"/>
      <c r="VRC22" s="35"/>
      <c r="VRD22" s="35"/>
      <c r="VRE22" s="35"/>
      <c r="VRF22" s="35"/>
      <c r="VRG22" s="35"/>
      <c r="VRH22" s="35"/>
      <c r="VRI22" s="35"/>
      <c r="VRJ22" s="35"/>
      <c r="VRK22" s="35"/>
      <c r="VRL22" s="35"/>
      <c r="VRM22" s="35"/>
      <c r="VRN22" s="35"/>
      <c r="VRO22" s="35"/>
      <c r="VRP22" s="35"/>
      <c r="VRQ22" s="35"/>
      <c r="VRR22" s="35"/>
      <c r="VRS22" s="35"/>
      <c r="VRT22" s="35"/>
      <c r="VRU22" s="35"/>
      <c r="VRV22" s="35"/>
      <c r="VRW22" s="35"/>
      <c r="VRX22" s="35"/>
      <c r="VRY22" s="35"/>
      <c r="VRZ22" s="35"/>
      <c r="VSA22" s="35"/>
      <c r="VSB22" s="35"/>
      <c r="VSC22" s="35"/>
      <c r="VSD22" s="35"/>
      <c r="VSE22" s="35"/>
      <c r="VSF22" s="35"/>
      <c r="VSG22" s="35"/>
      <c r="VSH22" s="35"/>
      <c r="VSI22" s="35"/>
      <c r="VSJ22" s="35"/>
      <c r="VSK22" s="35"/>
      <c r="VSL22" s="35"/>
      <c r="VSM22" s="35"/>
      <c r="VSN22" s="35"/>
      <c r="VSO22" s="35"/>
      <c r="VSP22" s="35"/>
      <c r="VSQ22" s="35"/>
      <c r="VSR22" s="35"/>
      <c r="VSS22" s="35"/>
      <c r="VST22" s="35"/>
      <c r="VSU22" s="35"/>
      <c r="VSV22" s="35"/>
      <c r="VSW22" s="35"/>
      <c r="VSX22" s="35"/>
      <c r="VSY22" s="35"/>
      <c r="VSZ22" s="35"/>
      <c r="VTA22" s="35"/>
      <c r="VTB22" s="35"/>
      <c r="VTC22" s="35"/>
      <c r="VTD22" s="35"/>
      <c r="VTE22" s="35"/>
      <c r="VTF22" s="35"/>
      <c r="VTG22" s="35"/>
      <c r="VTH22" s="35"/>
      <c r="VTI22" s="35"/>
      <c r="VTJ22" s="35"/>
      <c r="VTK22" s="35"/>
      <c r="VTL22" s="35"/>
      <c r="VTM22" s="35"/>
      <c r="VTN22" s="35"/>
      <c r="VTO22" s="35"/>
      <c r="VTP22" s="35"/>
      <c r="VTQ22" s="35"/>
      <c r="VTR22" s="35"/>
      <c r="VTS22" s="35"/>
      <c r="VTT22" s="35"/>
      <c r="VTU22" s="35"/>
      <c r="VTV22" s="35"/>
      <c r="VTW22" s="35"/>
      <c r="VTX22" s="35"/>
      <c r="VTY22" s="35"/>
      <c r="VTZ22" s="35"/>
      <c r="VUA22" s="35"/>
      <c r="VUB22" s="35"/>
      <c r="VUC22" s="35"/>
      <c r="VUD22" s="35"/>
      <c r="VUE22" s="35"/>
      <c r="VUF22" s="35"/>
      <c r="VUG22" s="35"/>
      <c r="VUH22" s="35"/>
      <c r="VUI22" s="35"/>
      <c r="VUJ22" s="35"/>
      <c r="VUK22" s="35"/>
      <c r="VUL22" s="35"/>
      <c r="VUM22" s="35"/>
      <c r="VUN22" s="35"/>
      <c r="VUO22" s="35"/>
      <c r="VUP22" s="35"/>
      <c r="VUQ22" s="35"/>
      <c r="VUR22" s="35"/>
      <c r="VUS22" s="35"/>
      <c r="VUT22" s="35"/>
      <c r="VUU22" s="35"/>
      <c r="VUV22" s="35"/>
      <c r="VUW22" s="35"/>
      <c r="VUX22" s="35"/>
      <c r="VUY22" s="35"/>
      <c r="VUZ22" s="35"/>
      <c r="VVA22" s="35"/>
      <c r="VVB22" s="35"/>
      <c r="VVC22" s="35"/>
      <c r="VVD22" s="35"/>
      <c r="VVE22" s="35"/>
      <c r="VVF22" s="35"/>
      <c r="VVG22" s="35"/>
      <c r="VVH22" s="35"/>
      <c r="VVI22" s="35"/>
      <c r="VVJ22" s="35"/>
      <c r="VVK22" s="35"/>
      <c r="VVL22" s="35"/>
      <c r="VVM22" s="35"/>
      <c r="VVN22" s="35"/>
      <c r="VVO22" s="35"/>
      <c r="VVP22" s="35"/>
      <c r="VVQ22" s="35"/>
      <c r="VVR22" s="35"/>
      <c r="VVS22" s="35"/>
      <c r="VVT22" s="35"/>
      <c r="VVU22" s="35"/>
      <c r="VVV22" s="35"/>
      <c r="VVW22" s="35"/>
      <c r="VVX22" s="35"/>
      <c r="VVY22" s="35"/>
      <c r="VVZ22" s="35"/>
      <c r="VWA22" s="35"/>
      <c r="VWB22" s="35"/>
      <c r="VWC22" s="35"/>
      <c r="VWD22" s="35"/>
      <c r="VWE22" s="35"/>
      <c r="VWF22" s="35"/>
      <c r="VWG22" s="35"/>
      <c r="VWH22" s="35"/>
      <c r="VWI22" s="35"/>
      <c r="VWJ22" s="35"/>
      <c r="VWK22" s="35"/>
      <c r="VWL22" s="35"/>
      <c r="VWM22" s="35"/>
      <c r="VWN22" s="35"/>
      <c r="VWO22" s="35"/>
      <c r="VWP22" s="35"/>
      <c r="VWQ22" s="35"/>
      <c r="VWR22" s="35"/>
      <c r="VWS22" s="35"/>
      <c r="VWT22" s="35"/>
      <c r="VWU22" s="35"/>
      <c r="VWV22" s="35"/>
      <c r="VWW22" s="35"/>
      <c r="VWX22" s="35"/>
      <c r="VWY22" s="35"/>
      <c r="VWZ22" s="35"/>
      <c r="VXA22" s="35"/>
      <c r="VXB22" s="35"/>
      <c r="VXC22" s="35"/>
      <c r="VXD22" s="35"/>
      <c r="VXE22" s="35"/>
      <c r="VXF22" s="35"/>
      <c r="VXG22" s="35"/>
      <c r="VXH22" s="35"/>
      <c r="VXI22" s="35"/>
      <c r="VXJ22" s="35"/>
      <c r="VXK22" s="35"/>
      <c r="VXL22" s="35"/>
      <c r="VXM22" s="35"/>
      <c r="VXN22" s="35"/>
      <c r="VXO22" s="35"/>
      <c r="VXP22" s="35"/>
      <c r="VXQ22" s="35"/>
      <c r="VXR22" s="35"/>
      <c r="VXS22" s="35"/>
      <c r="VXT22" s="35"/>
      <c r="VXU22" s="35"/>
      <c r="VXV22" s="35"/>
      <c r="VXW22" s="35"/>
      <c r="VXX22" s="35"/>
      <c r="VXY22" s="35"/>
      <c r="VXZ22" s="35"/>
      <c r="VYA22" s="35"/>
      <c r="VYB22" s="35"/>
      <c r="VYC22" s="35"/>
      <c r="VYD22" s="35"/>
      <c r="VYE22" s="35"/>
      <c r="VYF22" s="35"/>
      <c r="VYG22" s="35"/>
      <c r="VYH22" s="35"/>
      <c r="VYI22" s="35"/>
      <c r="VYJ22" s="35"/>
      <c r="VYK22" s="35"/>
      <c r="VYL22" s="35"/>
      <c r="VYM22" s="35"/>
      <c r="VYN22" s="35"/>
      <c r="VYO22" s="35"/>
      <c r="VYP22" s="35"/>
      <c r="VYQ22" s="35"/>
      <c r="VYR22" s="35"/>
      <c r="VYS22" s="35"/>
      <c r="VYT22" s="35"/>
      <c r="VYU22" s="35"/>
      <c r="VYV22" s="35"/>
      <c r="VYW22" s="35"/>
      <c r="VYX22" s="35"/>
      <c r="VYY22" s="35"/>
      <c r="VYZ22" s="35"/>
      <c r="VZA22" s="35"/>
      <c r="VZB22" s="35"/>
      <c r="VZC22" s="35"/>
      <c r="VZD22" s="35"/>
      <c r="VZE22" s="35"/>
      <c r="VZF22" s="35"/>
      <c r="VZG22" s="35"/>
      <c r="VZH22" s="35"/>
      <c r="VZI22" s="35"/>
      <c r="VZJ22" s="35"/>
      <c r="VZK22" s="35"/>
      <c r="VZL22" s="35"/>
      <c r="VZM22" s="35"/>
      <c r="VZN22" s="35"/>
      <c r="VZO22" s="35"/>
      <c r="VZP22" s="35"/>
      <c r="VZQ22" s="35"/>
      <c r="VZR22" s="35"/>
      <c r="VZS22" s="35"/>
      <c r="VZT22" s="35"/>
      <c r="VZU22" s="35"/>
      <c r="VZV22" s="35"/>
      <c r="VZW22" s="35"/>
      <c r="VZX22" s="35"/>
      <c r="VZY22" s="35"/>
      <c r="VZZ22" s="35"/>
      <c r="WAA22" s="35"/>
      <c r="WAB22" s="35"/>
      <c r="WAC22" s="35"/>
      <c r="WAD22" s="35"/>
      <c r="WAE22" s="35"/>
      <c r="WAF22" s="35"/>
      <c r="WAG22" s="35"/>
      <c r="WAH22" s="35"/>
      <c r="WAI22" s="35"/>
      <c r="WAJ22" s="35"/>
      <c r="WAK22" s="35"/>
      <c r="WAL22" s="35"/>
      <c r="WAM22" s="35"/>
      <c r="WAN22" s="35"/>
      <c r="WAO22" s="35"/>
      <c r="WAP22" s="35"/>
      <c r="WAQ22" s="35"/>
      <c r="WAR22" s="35"/>
      <c r="WAS22" s="35"/>
      <c r="WAT22" s="35"/>
      <c r="WAU22" s="35"/>
      <c r="WAV22" s="35"/>
      <c r="WAW22" s="35"/>
      <c r="WAX22" s="35"/>
      <c r="WAY22" s="35"/>
      <c r="WAZ22" s="35"/>
      <c r="WBA22" s="35"/>
      <c r="WBB22" s="35"/>
      <c r="WBC22" s="35"/>
      <c r="WBD22" s="35"/>
      <c r="WBE22" s="35"/>
      <c r="WBF22" s="35"/>
      <c r="WBG22" s="35"/>
      <c r="WBH22" s="35"/>
      <c r="WBI22" s="35"/>
      <c r="WBJ22" s="35"/>
      <c r="WBK22" s="35"/>
      <c r="WBL22" s="35"/>
      <c r="WBM22" s="35"/>
      <c r="WBN22" s="35"/>
      <c r="WBO22" s="35"/>
      <c r="WBP22" s="35"/>
      <c r="WBQ22" s="35"/>
      <c r="WBR22" s="35"/>
      <c r="WBS22" s="35"/>
      <c r="WBT22" s="35"/>
      <c r="WBU22" s="35"/>
      <c r="WBV22" s="35"/>
      <c r="WBW22" s="35"/>
      <c r="WBX22" s="35"/>
      <c r="WBY22" s="35"/>
      <c r="WBZ22" s="35"/>
      <c r="WCA22" s="35"/>
      <c r="WCB22" s="35"/>
      <c r="WCC22" s="35"/>
      <c r="WCD22" s="35"/>
      <c r="WCE22" s="35"/>
      <c r="WCF22" s="35"/>
      <c r="WCG22" s="35"/>
      <c r="WCH22" s="35"/>
      <c r="WCI22" s="35"/>
      <c r="WCJ22" s="35"/>
      <c r="WCK22" s="35"/>
      <c r="WCL22" s="35"/>
      <c r="WCM22" s="35"/>
      <c r="WCN22" s="35"/>
      <c r="WCO22" s="35"/>
      <c r="WCP22" s="35"/>
      <c r="WCQ22" s="35"/>
      <c r="WCR22" s="35"/>
      <c r="WCS22" s="35"/>
      <c r="WCT22" s="35"/>
      <c r="WCU22" s="35"/>
      <c r="WCV22" s="35"/>
      <c r="WCW22" s="35"/>
      <c r="WCX22" s="35"/>
      <c r="WCY22" s="35"/>
      <c r="WCZ22" s="35"/>
      <c r="WDA22" s="35"/>
      <c r="WDB22" s="35"/>
      <c r="WDC22" s="35"/>
      <c r="WDD22" s="35"/>
      <c r="WDE22" s="35"/>
      <c r="WDF22" s="35"/>
      <c r="WDG22" s="35"/>
      <c r="WDH22" s="35"/>
      <c r="WDI22" s="35"/>
      <c r="WDJ22" s="35"/>
      <c r="WDK22" s="35"/>
      <c r="WDL22" s="35"/>
      <c r="WDM22" s="35"/>
      <c r="WDN22" s="35"/>
      <c r="WDO22" s="35"/>
      <c r="WDP22" s="35"/>
      <c r="WDQ22" s="35"/>
      <c r="WDR22" s="35"/>
      <c r="WDS22" s="35"/>
      <c r="WDT22" s="35"/>
      <c r="WDU22" s="35"/>
      <c r="WDV22" s="35"/>
      <c r="WDW22" s="35"/>
      <c r="WDX22" s="35"/>
      <c r="WDY22" s="35"/>
      <c r="WDZ22" s="35"/>
      <c r="WEA22" s="35"/>
      <c r="WEB22" s="35"/>
      <c r="WEC22" s="35"/>
      <c r="WED22" s="35"/>
      <c r="WEE22" s="35"/>
      <c r="WEF22" s="35"/>
      <c r="WEG22" s="35"/>
      <c r="WEH22" s="35"/>
      <c r="WEI22" s="35"/>
      <c r="WEJ22" s="35"/>
      <c r="WEK22" s="35"/>
      <c r="WEL22" s="35"/>
      <c r="WEM22" s="35"/>
      <c r="WEN22" s="35"/>
      <c r="WEO22" s="35"/>
      <c r="WEP22" s="35"/>
      <c r="WEQ22" s="35"/>
      <c r="WER22" s="35"/>
      <c r="WES22" s="35"/>
      <c r="WET22" s="35"/>
      <c r="WEU22" s="35"/>
      <c r="WEV22" s="35"/>
      <c r="WEW22" s="35"/>
      <c r="WEX22" s="35"/>
      <c r="WEY22" s="35"/>
      <c r="WEZ22" s="35"/>
      <c r="WFA22" s="35"/>
      <c r="WFB22" s="35"/>
      <c r="WFC22" s="35"/>
      <c r="WFD22" s="35"/>
      <c r="WFE22" s="35"/>
      <c r="WFF22" s="35"/>
      <c r="WFG22" s="35"/>
      <c r="WFH22" s="35"/>
      <c r="WFI22" s="35"/>
      <c r="WFJ22" s="35"/>
      <c r="WFK22" s="35"/>
      <c r="WFL22" s="35"/>
      <c r="WFM22" s="35"/>
      <c r="WFN22" s="35"/>
      <c r="WFO22" s="35"/>
      <c r="WFP22" s="35"/>
      <c r="WFQ22" s="35"/>
      <c r="WFR22" s="35"/>
      <c r="WFS22" s="35"/>
      <c r="WFT22" s="35"/>
      <c r="WFU22" s="35"/>
      <c r="WFV22" s="35"/>
      <c r="WFW22" s="35"/>
      <c r="WFX22" s="35"/>
      <c r="WFY22" s="35"/>
      <c r="WFZ22" s="35"/>
      <c r="WGA22" s="35"/>
      <c r="WGB22" s="35"/>
      <c r="WGC22" s="35"/>
      <c r="WGD22" s="35"/>
      <c r="WGE22" s="35"/>
      <c r="WGF22" s="35"/>
      <c r="WGG22" s="35"/>
      <c r="WGH22" s="35"/>
      <c r="WGI22" s="35"/>
      <c r="WGJ22" s="35"/>
      <c r="WGK22" s="35"/>
      <c r="WGL22" s="35"/>
      <c r="WGM22" s="35"/>
      <c r="WGN22" s="35"/>
      <c r="WGO22" s="35"/>
      <c r="WGP22" s="35"/>
      <c r="WGQ22" s="35"/>
      <c r="WGR22" s="35"/>
      <c r="WGS22" s="35"/>
      <c r="WGT22" s="35"/>
      <c r="WGU22" s="35"/>
      <c r="WGV22" s="35"/>
      <c r="WGW22" s="35"/>
      <c r="WGX22" s="35"/>
      <c r="WGY22" s="35"/>
      <c r="WGZ22" s="35"/>
      <c r="WHA22" s="35"/>
      <c r="WHB22" s="35"/>
      <c r="WHC22" s="35"/>
      <c r="WHD22" s="35"/>
      <c r="WHE22" s="35"/>
      <c r="WHF22" s="35"/>
      <c r="WHG22" s="35"/>
      <c r="WHH22" s="35"/>
      <c r="WHI22" s="35"/>
      <c r="WHJ22" s="35"/>
      <c r="WHK22" s="35"/>
      <c r="WHL22" s="35"/>
      <c r="WHM22" s="35"/>
      <c r="WHN22" s="35"/>
      <c r="WHO22" s="35"/>
      <c r="WHP22" s="35"/>
      <c r="WHQ22" s="35"/>
      <c r="WHR22" s="35"/>
      <c r="WHS22" s="35"/>
      <c r="WHT22" s="35"/>
      <c r="WHU22" s="35"/>
      <c r="WHV22" s="35"/>
      <c r="WHW22" s="35"/>
      <c r="WHX22" s="35"/>
      <c r="WHY22" s="35"/>
      <c r="WHZ22" s="35"/>
      <c r="WIA22" s="35"/>
      <c r="WIB22" s="35"/>
      <c r="WIC22" s="35"/>
      <c r="WID22" s="35"/>
      <c r="WIE22" s="35"/>
      <c r="WIF22" s="35"/>
      <c r="WIG22" s="35"/>
      <c r="WIH22" s="35"/>
      <c r="WII22" s="35"/>
      <c r="WIJ22" s="35"/>
      <c r="WIK22" s="35"/>
      <c r="WIL22" s="35"/>
      <c r="WIM22" s="35"/>
      <c r="WIN22" s="35"/>
      <c r="WIO22" s="35"/>
      <c r="WIP22" s="35"/>
      <c r="WIQ22" s="35"/>
      <c r="WIR22" s="35"/>
      <c r="WIS22" s="35"/>
      <c r="WIT22" s="35"/>
      <c r="WIU22" s="35"/>
      <c r="WIV22" s="35"/>
      <c r="WIW22" s="35"/>
      <c r="WIX22" s="35"/>
      <c r="WIY22" s="35"/>
      <c r="WIZ22" s="35"/>
      <c r="WJA22" s="35"/>
      <c r="WJB22" s="35"/>
      <c r="WJC22" s="35"/>
      <c r="WJD22" s="35"/>
      <c r="WJE22" s="35"/>
      <c r="WJF22" s="35"/>
      <c r="WJG22" s="35"/>
      <c r="WJH22" s="35"/>
      <c r="WJI22" s="35"/>
      <c r="WJJ22" s="35"/>
      <c r="WJK22" s="35"/>
      <c r="WJL22" s="35"/>
      <c r="WJM22" s="35"/>
      <c r="WJN22" s="35"/>
      <c r="WJO22" s="35"/>
      <c r="WJP22" s="35"/>
      <c r="WJQ22" s="35"/>
      <c r="WJR22" s="35"/>
      <c r="WJS22" s="35"/>
      <c r="WJT22" s="35"/>
      <c r="WJU22" s="35"/>
      <c r="WJV22" s="35"/>
      <c r="WJW22" s="35"/>
      <c r="WJX22" s="35"/>
      <c r="WJY22" s="35"/>
      <c r="WJZ22" s="35"/>
      <c r="WKA22" s="35"/>
      <c r="WKB22" s="35"/>
      <c r="WKC22" s="35"/>
      <c r="WKD22" s="35"/>
      <c r="WKE22" s="35"/>
      <c r="WKF22" s="35"/>
      <c r="WKG22" s="35"/>
      <c r="WKH22" s="35"/>
      <c r="WKI22" s="35"/>
      <c r="WKJ22" s="35"/>
      <c r="WKK22" s="35"/>
      <c r="WKL22" s="35"/>
      <c r="WKM22" s="35"/>
      <c r="WKN22" s="35"/>
      <c r="WKO22" s="35"/>
      <c r="WKP22" s="35"/>
      <c r="WKQ22" s="35"/>
      <c r="WKR22" s="35"/>
      <c r="WKS22" s="35"/>
      <c r="WKT22" s="35"/>
      <c r="WKU22" s="35"/>
      <c r="WKV22" s="35"/>
      <c r="WKW22" s="35"/>
      <c r="WKX22" s="35"/>
      <c r="WKY22" s="35"/>
      <c r="WKZ22" s="35"/>
      <c r="WLA22" s="35"/>
      <c r="WLB22" s="35"/>
      <c r="WLC22" s="35"/>
      <c r="WLD22" s="35"/>
      <c r="WLE22" s="35"/>
      <c r="WLF22" s="35"/>
      <c r="WLG22" s="35"/>
      <c r="WLH22" s="35"/>
      <c r="WLI22" s="35"/>
      <c r="WLJ22" s="35"/>
      <c r="WLK22" s="35"/>
      <c r="WLL22" s="35"/>
      <c r="WLM22" s="35"/>
      <c r="WLN22" s="35"/>
      <c r="WLO22" s="35"/>
      <c r="WLP22" s="35"/>
      <c r="WLQ22" s="35"/>
      <c r="WLR22" s="35"/>
      <c r="WLS22" s="35"/>
      <c r="WLT22" s="35"/>
      <c r="WLU22" s="35"/>
      <c r="WLV22" s="35"/>
      <c r="WLW22" s="35"/>
      <c r="WLX22" s="35"/>
      <c r="WLY22" s="35"/>
      <c r="WLZ22" s="35"/>
      <c r="WMA22" s="35"/>
      <c r="WMB22" s="35"/>
      <c r="WMC22" s="35"/>
      <c r="WMD22" s="35"/>
      <c r="WME22" s="35"/>
      <c r="WMF22" s="35"/>
      <c r="WMG22" s="35"/>
      <c r="WMH22" s="35"/>
      <c r="WMI22" s="35"/>
      <c r="WMJ22" s="35"/>
      <c r="WMK22" s="35"/>
      <c r="WML22" s="35"/>
      <c r="WMM22" s="35"/>
      <c r="WMN22" s="35"/>
      <c r="WMO22" s="35"/>
      <c r="WMP22" s="35"/>
      <c r="WMQ22" s="35"/>
      <c r="WMR22" s="35"/>
      <c r="WMS22" s="35"/>
      <c r="WMT22" s="35"/>
      <c r="WMU22" s="35"/>
      <c r="WMV22" s="35"/>
      <c r="WMW22" s="35"/>
      <c r="WMX22" s="35"/>
      <c r="WMY22" s="35"/>
      <c r="WMZ22" s="35"/>
      <c r="WNA22" s="35"/>
      <c r="WNB22" s="35"/>
      <c r="WNC22" s="35"/>
      <c r="WND22" s="35"/>
      <c r="WNE22" s="35"/>
      <c r="WNF22" s="35"/>
      <c r="WNG22" s="35"/>
      <c r="WNH22" s="35"/>
      <c r="WNI22" s="35"/>
      <c r="WNJ22" s="35"/>
      <c r="WNK22" s="35"/>
      <c r="WNL22" s="35"/>
      <c r="WNM22" s="35"/>
      <c r="WNN22" s="35"/>
      <c r="WNO22" s="35"/>
      <c r="WNP22" s="35"/>
      <c r="WNQ22" s="35"/>
      <c r="WNR22" s="35"/>
      <c r="WNS22" s="35"/>
      <c r="WNT22" s="35"/>
      <c r="WNU22" s="35"/>
      <c r="WNV22" s="35"/>
      <c r="WNW22" s="35"/>
      <c r="WNX22" s="35"/>
      <c r="WNY22" s="35"/>
      <c r="WNZ22" s="35"/>
      <c r="WOA22" s="35"/>
      <c r="WOB22" s="35"/>
      <c r="WOC22" s="35"/>
      <c r="WOD22" s="35"/>
      <c r="WOE22" s="35"/>
      <c r="WOF22" s="35"/>
      <c r="WOG22" s="35"/>
      <c r="WOH22" s="35"/>
      <c r="WOI22" s="35"/>
      <c r="WOJ22" s="35"/>
      <c r="WOK22" s="35"/>
      <c r="WOL22" s="35"/>
      <c r="WOM22" s="35"/>
      <c r="WON22" s="35"/>
      <c r="WOO22" s="35"/>
      <c r="WOP22" s="35"/>
      <c r="WOQ22" s="35"/>
      <c r="WOR22" s="35"/>
      <c r="WOS22" s="35"/>
      <c r="WOT22" s="35"/>
      <c r="WOU22" s="35"/>
      <c r="WOV22" s="35"/>
      <c r="WOW22" s="35"/>
      <c r="WOX22" s="35"/>
      <c r="WOY22" s="35"/>
      <c r="WOZ22" s="35"/>
      <c r="WPA22" s="35"/>
      <c r="WPB22" s="35"/>
      <c r="WPC22" s="35"/>
      <c r="WPD22" s="35"/>
      <c r="WPE22" s="35"/>
      <c r="WPF22" s="35"/>
      <c r="WPG22" s="35"/>
      <c r="WPH22" s="35"/>
      <c r="WPI22" s="35"/>
      <c r="WPJ22" s="35"/>
      <c r="WPK22" s="35"/>
      <c r="WPL22" s="35"/>
      <c r="WPM22" s="35"/>
      <c r="WPN22" s="35"/>
      <c r="WPO22" s="35"/>
      <c r="WPP22" s="35"/>
      <c r="WPQ22" s="35"/>
      <c r="WPR22" s="35"/>
      <c r="WPS22" s="35"/>
      <c r="WPT22" s="35"/>
      <c r="WPU22" s="35"/>
      <c r="WPV22" s="35"/>
      <c r="WPW22" s="35"/>
      <c r="WPX22" s="35"/>
      <c r="WPY22" s="35"/>
      <c r="WPZ22" s="35"/>
      <c r="WQA22" s="35"/>
      <c r="WQB22" s="35"/>
      <c r="WQC22" s="35"/>
      <c r="WQD22" s="35"/>
      <c r="WQE22" s="35"/>
      <c r="WQF22" s="35"/>
      <c r="WQG22" s="35"/>
      <c r="WQH22" s="35"/>
      <c r="WQI22" s="35"/>
      <c r="WQJ22" s="35"/>
      <c r="WQK22" s="35"/>
      <c r="WQL22" s="35"/>
      <c r="WQM22" s="35"/>
      <c r="WQN22" s="35"/>
      <c r="WQO22" s="35"/>
      <c r="WQP22" s="35"/>
      <c r="WQQ22" s="35"/>
      <c r="WQR22" s="35"/>
      <c r="WQS22" s="35"/>
      <c r="WQT22" s="35"/>
      <c r="WQU22" s="35"/>
      <c r="WQV22" s="35"/>
      <c r="WQW22" s="35"/>
      <c r="WQX22" s="35"/>
      <c r="WQY22" s="35"/>
      <c r="WQZ22" s="35"/>
      <c r="WRA22" s="35"/>
      <c r="WRB22" s="35"/>
      <c r="WRC22" s="35"/>
      <c r="WRD22" s="35"/>
      <c r="WRE22" s="35"/>
      <c r="WRF22" s="35"/>
      <c r="WRG22" s="35"/>
      <c r="WRH22" s="35"/>
      <c r="WRI22" s="35"/>
      <c r="WRJ22" s="35"/>
      <c r="WRK22" s="35"/>
      <c r="WRL22" s="35"/>
      <c r="WRM22" s="35"/>
      <c r="WRN22" s="35"/>
      <c r="WRO22" s="35"/>
      <c r="WRP22" s="35"/>
      <c r="WRQ22" s="35"/>
      <c r="WRR22" s="35"/>
      <c r="WRS22" s="35"/>
      <c r="WRT22" s="35"/>
      <c r="WRU22" s="35"/>
      <c r="WRV22" s="35"/>
      <c r="WRW22" s="35"/>
      <c r="WRX22" s="35"/>
      <c r="WRY22" s="35"/>
      <c r="WRZ22" s="35"/>
      <c r="WSA22" s="35"/>
      <c r="WSB22" s="35"/>
      <c r="WSC22" s="35"/>
      <c r="WSD22" s="35"/>
      <c r="WSE22" s="35"/>
      <c r="WSF22" s="35"/>
      <c r="WSG22" s="35"/>
      <c r="WSH22" s="35"/>
      <c r="WSI22" s="35"/>
      <c r="WSJ22" s="35"/>
      <c r="WSK22" s="35"/>
      <c r="WSL22" s="35"/>
      <c r="WSM22" s="35"/>
      <c r="WSN22" s="35"/>
      <c r="WSO22" s="35"/>
      <c r="WSP22" s="35"/>
      <c r="WSQ22" s="35"/>
      <c r="WSR22" s="35"/>
      <c r="WSS22" s="35"/>
      <c r="WST22" s="35"/>
      <c r="WSU22" s="35"/>
      <c r="WSV22" s="35"/>
      <c r="WSW22" s="35"/>
      <c r="WSX22" s="35"/>
      <c r="WSY22" s="35"/>
      <c r="WSZ22" s="35"/>
      <c r="WTA22" s="35"/>
      <c r="WTB22" s="35"/>
      <c r="WTC22" s="35"/>
      <c r="WTD22" s="35"/>
      <c r="WTE22" s="35"/>
      <c r="WTF22" s="35"/>
      <c r="WTG22" s="35"/>
      <c r="WTH22" s="35"/>
      <c r="WTI22" s="35"/>
      <c r="WTJ22" s="35"/>
      <c r="WTK22" s="35"/>
      <c r="WTL22" s="35"/>
      <c r="WTM22" s="35"/>
      <c r="WTN22" s="35"/>
      <c r="WTO22" s="35"/>
      <c r="WTP22" s="35"/>
      <c r="WTQ22" s="35"/>
      <c r="WTR22" s="35"/>
      <c r="WTS22" s="35"/>
      <c r="WTT22" s="35"/>
      <c r="WTU22" s="35"/>
      <c r="WTV22" s="35"/>
      <c r="WTW22" s="35"/>
      <c r="WTX22" s="35"/>
      <c r="WTY22" s="35"/>
      <c r="WTZ22" s="35"/>
      <c r="WUA22" s="35"/>
      <c r="WUB22" s="35"/>
      <c r="WUC22" s="35"/>
      <c r="WUD22" s="35"/>
      <c r="WUE22" s="35"/>
      <c r="WUF22" s="35"/>
      <c r="WUG22" s="35"/>
      <c r="WUH22" s="35"/>
      <c r="WUI22" s="35"/>
      <c r="WUJ22" s="35"/>
      <c r="WUK22" s="35"/>
      <c r="WUL22" s="35"/>
      <c r="WUM22" s="35"/>
      <c r="WUN22" s="35"/>
      <c r="WUO22" s="35"/>
      <c r="WUP22" s="35"/>
      <c r="WUQ22" s="35"/>
      <c r="WUR22" s="35"/>
      <c r="WUS22" s="35"/>
      <c r="WUT22" s="35"/>
      <c r="WUU22" s="35"/>
      <c r="WUV22" s="35"/>
      <c r="WUW22" s="35"/>
      <c r="WUX22" s="35"/>
      <c r="WUY22" s="35"/>
      <c r="WUZ22" s="35"/>
      <c r="WVA22" s="35"/>
      <c r="WVB22" s="35"/>
      <c r="WVC22" s="35"/>
      <c r="WVD22" s="35"/>
      <c r="WVE22" s="35"/>
      <c r="WVF22" s="35"/>
      <c r="WVG22" s="35"/>
      <c r="WVH22" s="35"/>
      <c r="WVI22" s="35"/>
      <c r="WVJ22" s="35"/>
      <c r="WVK22" s="35"/>
      <c r="WVL22" s="35"/>
      <c r="WVM22" s="35"/>
      <c r="WVN22" s="35"/>
      <c r="WVO22" s="35"/>
      <c r="WVP22" s="35"/>
      <c r="WVQ22" s="35"/>
      <c r="WVR22" s="35"/>
      <c r="WVS22" s="35"/>
      <c r="WVT22" s="35"/>
      <c r="WVU22" s="35"/>
      <c r="WVV22" s="35"/>
      <c r="WVW22" s="35"/>
      <c r="WVX22" s="35"/>
      <c r="WVY22" s="35"/>
      <c r="WVZ22" s="35"/>
      <c r="WWA22" s="35"/>
      <c r="WWB22" s="35"/>
      <c r="WWC22" s="35"/>
      <c r="WWD22" s="35"/>
      <c r="WWE22" s="35"/>
      <c r="WWF22" s="35"/>
      <c r="WWG22" s="35"/>
      <c r="WWH22" s="35"/>
      <c r="WWI22" s="35"/>
      <c r="WWJ22" s="35"/>
      <c r="WWK22" s="35"/>
      <c r="WWL22" s="35"/>
      <c r="WWM22" s="35"/>
      <c r="WWN22" s="35"/>
      <c r="WWO22" s="35"/>
      <c r="WWP22" s="35"/>
      <c r="WWQ22" s="35"/>
      <c r="WWR22" s="35"/>
      <c r="WWS22" s="35"/>
      <c r="WWT22" s="35"/>
      <c r="WWU22" s="35"/>
      <c r="WWV22" s="35"/>
      <c r="WWW22" s="35"/>
      <c r="WWX22" s="35"/>
      <c r="WWY22" s="35"/>
      <c r="WWZ22" s="35"/>
      <c r="WXA22" s="35"/>
      <c r="WXB22" s="35"/>
      <c r="WXC22" s="35"/>
      <c r="WXD22" s="35"/>
      <c r="WXE22" s="35"/>
      <c r="WXF22" s="35"/>
      <c r="WXG22" s="35"/>
      <c r="WXH22" s="35"/>
      <c r="WXI22" s="35"/>
      <c r="WXJ22" s="35"/>
      <c r="WXK22" s="35"/>
      <c r="WXL22" s="35"/>
      <c r="WXM22" s="35"/>
      <c r="WXN22" s="35"/>
      <c r="WXO22" s="35"/>
      <c r="WXP22" s="35"/>
      <c r="WXQ22" s="35"/>
      <c r="WXR22" s="35"/>
      <c r="WXS22" s="35"/>
      <c r="WXT22" s="35"/>
      <c r="WXU22" s="35"/>
      <c r="WXV22" s="35"/>
      <c r="WXW22" s="35"/>
      <c r="WXX22" s="35"/>
      <c r="WXY22" s="35"/>
      <c r="WXZ22" s="35"/>
      <c r="WYA22" s="35"/>
      <c r="WYB22" s="35"/>
      <c r="WYC22" s="35"/>
      <c r="WYD22" s="35"/>
      <c r="WYE22" s="35"/>
      <c r="WYF22" s="35"/>
      <c r="WYG22" s="35"/>
      <c r="WYH22" s="35"/>
      <c r="WYI22" s="35"/>
      <c r="WYJ22" s="35"/>
      <c r="WYK22" s="35"/>
      <c r="WYL22" s="35"/>
      <c r="WYM22" s="35"/>
      <c r="WYN22" s="35"/>
      <c r="WYO22" s="35"/>
      <c r="WYP22" s="35"/>
      <c r="WYQ22" s="35"/>
      <c r="WYR22" s="35"/>
      <c r="WYS22" s="35"/>
      <c r="WYT22" s="35"/>
      <c r="WYU22" s="35"/>
      <c r="WYV22" s="35"/>
      <c r="WYW22" s="35"/>
      <c r="WYX22" s="35"/>
      <c r="WYY22" s="35"/>
      <c r="WYZ22" s="35"/>
      <c r="WZA22" s="35"/>
      <c r="WZB22" s="35"/>
      <c r="WZC22" s="35"/>
      <c r="WZD22" s="35"/>
      <c r="WZE22" s="35"/>
      <c r="WZF22" s="35"/>
      <c r="WZG22" s="35"/>
      <c r="WZH22" s="35"/>
      <c r="WZI22" s="35"/>
      <c r="WZJ22" s="35"/>
      <c r="WZK22" s="35"/>
      <c r="WZL22" s="35"/>
      <c r="WZM22" s="35"/>
      <c r="WZN22" s="35"/>
      <c r="WZO22" s="35"/>
      <c r="WZP22" s="35"/>
      <c r="WZQ22" s="35"/>
      <c r="WZR22" s="35"/>
      <c r="WZS22" s="35"/>
      <c r="WZT22" s="35"/>
      <c r="WZU22" s="35"/>
      <c r="WZV22" s="35"/>
      <c r="WZW22" s="35"/>
      <c r="WZX22" s="35"/>
      <c r="WZY22" s="35"/>
      <c r="WZZ22" s="35"/>
      <c r="XAA22" s="35"/>
      <c r="XAB22" s="35"/>
      <c r="XAC22" s="35"/>
      <c r="XAD22" s="35"/>
      <c r="XAE22" s="35"/>
      <c r="XAF22" s="35"/>
      <c r="XAG22" s="35"/>
      <c r="XAH22" s="35"/>
      <c r="XAI22" s="35"/>
      <c r="XAJ22" s="35"/>
      <c r="XAK22" s="35"/>
      <c r="XAL22" s="35"/>
      <c r="XAM22" s="35"/>
      <c r="XAN22" s="35"/>
      <c r="XAO22" s="35"/>
      <c r="XAP22" s="35"/>
      <c r="XAQ22" s="35"/>
      <c r="XAR22" s="35"/>
      <c r="XAS22" s="35"/>
      <c r="XAT22" s="35"/>
      <c r="XAU22" s="35"/>
      <c r="XAV22" s="35"/>
      <c r="XAW22" s="35"/>
      <c r="XAX22" s="35"/>
      <c r="XAY22" s="35"/>
      <c r="XAZ22" s="35"/>
      <c r="XBA22" s="35"/>
      <c r="XBB22" s="35"/>
      <c r="XBC22" s="35"/>
      <c r="XBD22" s="35"/>
      <c r="XBE22" s="35"/>
      <c r="XBF22" s="35"/>
      <c r="XBG22" s="35"/>
      <c r="XBH22" s="35"/>
      <c r="XBI22" s="35"/>
      <c r="XBJ22" s="35"/>
      <c r="XBK22" s="35"/>
      <c r="XBL22" s="35"/>
      <c r="XBM22" s="35"/>
      <c r="XBN22" s="35"/>
      <c r="XBO22" s="35"/>
      <c r="XBP22" s="35"/>
      <c r="XBQ22" s="35"/>
      <c r="XBR22" s="35"/>
      <c r="XBS22" s="35"/>
      <c r="XBT22" s="35"/>
      <c r="XBU22" s="35"/>
      <c r="XBV22" s="35"/>
      <c r="XBW22" s="35"/>
      <c r="XBX22" s="35"/>
      <c r="XBY22" s="35"/>
      <c r="XBZ22" s="35"/>
      <c r="XCA22" s="35"/>
      <c r="XCB22" s="35"/>
      <c r="XCC22" s="35"/>
      <c r="XCD22" s="35"/>
      <c r="XCE22" s="35"/>
      <c r="XCF22" s="35"/>
      <c r="XCG22" s="35"/>
      <c r="XCH22" s="35"/>
      <c r="XCI22" s="35"/>
      <c r="XCJ22" s="35"/>
      <c r="XCK22" s="35"/>
      <c r="XCL22" s="35"/>
      <c r="XCM22" s="35"/>
      <c r="XCN22" s="35"/>
      <c r="XCO22" s="35"/>
      <c r="XCP22" s="35"/>
      <c r="XCQ22" s="35"/>
      <c r="XCR22" s="35"/>
      <c r="XCS22" s="35"/>
      <c r="XCT22" s="35"/>
      <c r="XCU22" s="35"/>
      <c r="XCV22" s="35"/>
      <c r="XCW22" s="35"/>
      <c r="XCX22" s="35"/>
      <c r="XCY22" s="35"/>
      <c r="XCZ22" s="35"/>
      <c r="XDA22" s="35"/>
      <c r="XDB22" s="35"/>
      <c r="XDC22" s="35"/>
      <c r="XDD22" s="35"/>
      <c r="XDE22" s="35"/>
      <c r="XDF22" s="35"/>
      <c r="XDG22" s="35"/>
      <c r="XDH22" s="35"/>
      <c r="XDI22" s="35"/>
      <c r="XDJ22" s="35"/>
      <c r="XDK22" s="35"/>
      <c r="XDL22" s="35"/>
      <c r="XDM22" s="35"/>
      <c r="XDN22" s="35"/>
      <c r="XDO22" s="35"/>
      <c r="XDP22" s="35"/>
      <c r="XDQ22" s="35"/>
      <c r="XDR22" s="35"/>
      <c r="XDS22" s="35"/>
      <c r="XDT22" s="35"/>
      <c r="XDU22" s="35"/>
      <c r="XDV22" s="35"/>
      <c r="XDW22" s="35"/>
      <c r="XDX22" s="35"/>
      <c r="XDY22" s="35"/>
      <c r="XDZ22" s="35"/>
      <c r="XEA22" s="35"/>
      <c r="XEB22" s="35"/>
      <c r="XEC22" s="35"/>
      <c r="XED22" s="35"/>
      <c r="XEE22" s="35"/>
      <c r="XEF22" s="35"/>
      <c r="XEG22" s="35"/>
      <c r="XEH22" s="35"/>
      <c r="XEI22" s="35"/>
      <c r="XEJ22" s="35"/>
      <c r="XEK22" s="35"/>
      <c r="XEL22" s="35"/>
      <c r="XEM22" s="35"/>
      <c r="XEN22" s="35"/>
      <c r="XEO22" s="35"/>
      <c r="XEP22" s="35"/>
      <c r="XEQ22" s="35"/>
      <c r="XER22" s="35"/>
      <c r="XES22" s="35"/>
      <c r="XET22" s="35"/>
      <c r="XEU22" s="35"/>
      <c r="XEV22" s="35"/>
      <c r="XEW22" s="35"/>
      <c r="XEX22" s="35"/>
      <c r="XEY22" s="35"/>
      <c r="XEZ22" s="35"/>
    </row>
    <row r="23" spans="1:16380" s="35" customFormat="1" ht="18.75">
      <c r="A23" s="8">
        <v>43202</v>
      </c>
      <c r="B23" s="10" t="s">
        <v>71</v>
      </c>
      <c r="C23" s="10">
        <v>1105</v>
      </c>
      <c r="D23" s="10">
        <v>15</v>
      </c>
      <c r="E23" s="11" t="s">
        <v>31</v>
      </c>
      <c r="F23" s="11" t="s">
        <v>430</v>
      </c>
      <c r="G23" s="11" t="s">
        <v>53</v>
      </c>
      <c r="H23" s="11" t="s">
        <v>467</v>
      </c>
      <c r="I23" s="39"/>
      <c r="J23" s="39" t="s">
        <v>1316</v>
      </c>
      <c r="K23" s="10" t="s">
        <v>1364</v>
      </c>
      <c r="L23" s="10"/>
      <c r="M23" s="19" t="s">
        <v>1317</v>
      </c>
      <c r="N23" s="7" t="str">
        <f t="shared" si="35"/>
        <v>武汉威伟机械</v>
      </c>
      <c r="O23" s="26" t="str">
        <f>VLOOKUP(Q23,ch!$A$1:$B$34,2,0)</f>
        <v>鄂AF1588</v>
      </c>
      <c r="P23" s="10" t="s">
        <v>162</v>
      </c>
      <c r="Q23" s="29" t="s">
        <v>1318</v>
      </c>
      <c r="R23" s="7" t="str">
        <f t="shared" si="39"/>
        <v>9.6米</v>
      </c>
      <c r="S23" s="14">
        <v>13</v>
      </c>
      <c r="T23" s="14">
        <v>0</v>
      </c>
      <c r="U23" s="14">
        <f t="shared" si="40"/>
        <v>13</v>
      </c>
      <c r="V23" s="7" t="str">
        <f t="shared" si="38"/>
        <v>分拣摆渡</v>
      </c>
    </row>
    <row r="24" spans="1:16380" s="35" customFormat="1" ht="18.75">
      <c r="A24" s="8">
        <v>43202</v>
      </c>
      <c r="B24" s="10" t="s">
        <v>71</v>
      </c>
      <c r="C24" s="10">
        <v>1215</v>
      </c>
      <c r="D24" s="10">
        <v>1230</v>
      </c>
      <c r="E24" s="11" t="s">
        <v>31</v>
      </c>
      <c r="F24" s="11" t="s">
        <v>430</v>
      </c>
      <c r="G24" s="11" t="s">
        <v>53</v>
      </c>
      <c r="H24" s="11" t="s">
        <v>467</v>
      </c>
      <c r="I24" s="39"/>
      <c r="J24" s="39" t="s">
        <v>1319</v>
      </c>
      <c r="K24" s="10" t="s">
        <v>1365</v>
      </c>
      <c r="L24" s="10"/>
      <c r="M24" s="19" t="s">
        <v>1320</v>
      </c>
      <c r="N24" s="7" t="str">
        <f t="shared" ref="N24" si="41">IF(A24&lt;&gt;"","武汉威伟机械","------")</f>
        <v>武汉威伟机械</v>
      </c>
      <c r="O24" s="26" t="str">
        <f>VLOOKUP(Q24,ch!$A$1:$B$34,2,0)</f>
        <v>鄂AF1588</v>
      </c>
      <c r="P24" s="10" t="s">
        <v>162</v>
      </c>
      <c r="Q24" s="29" t="s">
        <v>1318</v>
      </c>
      <c r="R24" s="7" t="str">
        <f t="shared" ref="R24" si="42">IF(A24&lt;&gt;"","9.6米","--")</f>
        <v>9.6米</v>
      </c>
      <c r="S24" s="14">
        <v>14</v>
      </c>
      <c r="T24" s="14">
        <v>0</v>
      </c>
      <c r="U24" s="14">
        <f t="shared" si="40"/>
        <v>14</v>
      </c>
      <c r="V24" s="7" t="str">
        <f t="shared" ref="V24" si="43">IF(A24&lt;&gt;"","分拣摆渡","----")</f>
        <v>分拣摆渡</v>
      </c>
    </row>
    <row r="25" spans="1:16380" s="35" customFormat="1" ht="18.75">
      <c r="A25" s="8">
        <v>43202</v>
      </c>
      <c r="B25" s="10" t="s">
        <v>1321</v>
      </c>
      <c r="C25" s="10">
        <v>1509</v>
      </c>
      <c r="D25" s="10">
        <v>1519</v>
      </c>
      <c r="E25" s="11" t="s">
        <v>31</v>
      </c>
      <c r="F25" s="11" t="s">
        <v>430</v>
      </c>
      <c r="G25" s="11" t="s">
        <v>53</v>
      </c>
      <c r="H25" s="11" t="s">
        <v>467</v>
      </c>
      <c r="I25" s="39"/>
      <c r="J25" s="39" t="s">
        <v>1322</v>
      </c>
      <c r="K25" s="10" t="s">
        <v>1366</v>
      </c>
      <c r="L25" s="10"/>
      <c r="M25" s="19" t="s">
        <v>1323</v>
      </c>
      <c r="N25" s="7" t="str">
        <f t="shared" ref="N25" si="44">IF(A25&lt;&gt;"","武汉威伟机械","------")</f>
        <v>武汉威伟机械</v>
      </c>
      <c r="O25" s="26" t="str">
        <f>VLOOKUP(Q25,ch!$A$1:$B$34,2,0)</f>
        <v>鄂AF1588</v>
      </c>
      <c r="P25" s="10" t="s">
        <v>162</v>
      </c>
      <c r="Q25" s="29" t="s">
        <v>1318</v>
      </c>
      <c r="R25" s="7" t="str">
        <f t="shared" ref="R25" si="45">IF(A25&lt;&gt;"","9.6米","--")</f>
        <v>9.6米</v>
      </c>
      <c r="S25" s="14">
        <v>14</v>
      </c>
      <c r="T25" s="14">
        <v>0</v>
      </c>
      <c r="U25" s="14">
        <f t="shared" si="40"/>
        <v>14</v>
      </c>
      <c r="V25" s="7" t="str">
        <f t="shared" ref="V25" si="46">IF(A25&lt;&gt;"","分拣摆渡","----")</f>
        <v>分拣摆渡</v>
      </c>
    </row>
    <row r="26" spans="1:16380" s="35" customFormat="1" ht="18.75">
      <c r="A26" s="8">
        <v>43202</v>
      </c>
      <c r="B26" s="10" t="s">
        <v>89</v>
      </c>
      <c r="C26" s="10">
        <v>1714</v>
      </c>
      <c r="D26" s="10">
        <v>1724</v>
      </c>
      <c r="E26" s="11" t="s">
        <v>31</v>
      </c>
      <c r="F26" s="11" t="s">
        <v>430</v>
      </c>
      <c r="G26" s="11" t="s">
        <v>53</v>
      </c>
      <c r="H26" s="11" t="s">
        <v>467</v>
      </c>
      <c r="I26" s="39"/>
      <c r="J26" s="39" t="s">
        <v>1324</v>
      </c>
      <c r="K26" s="10" t="s">
        <v>1367</v>
      </c>
      <c r="L26" s="10"/>
      <c r="M26" s="19" t="s">
        <v>1325</v>
      </c>
      <c r="N26" s="7" t="str">
        <f t="shared" ref="N26" si="47">IF(A26&lt;&gt;"","武汉威伟机械","------")</f>
        <v>武汉威伟机械</v>
      </c>
      <c r="O26" s="26" t="str">
        <f>VLOOKUP(Q26,ch!$A$1:$B$34,2,0)</f>
        <v>鄂AF1588</v>
      </c>
      <c r="P26" s="10" t="s">
        <v>162</v>
      </c>
      <c r="Q26" s="29" t="s">
        <v>1318</v>
      </c>
      <c r="R26" s="7" t="str">
        <f t="shared" ref="R26" si="48">IF(A26&lt;&gt;"","9.6米","--")</f>
        <v>9.6米</v>
      </c>
      <c r="S26" s="14">
        <v>14</v>
      </c>
      <c r="T26" s="14">
        <v>0</v>
      </c>
      <c r="U26" s="14">
        <f t="shared" si="40"/>
        <v>14</v>
      </c>
      <c r="V26" s="7" t="str">
        <f t="shared" ref="V26" si="49">IF(A26&lt;&gt;"","分拣摆渡","----")</f>
        <v>分拣摆渡</v>
      </c>
    </row>
    <row r="27" spans="1:16380" s="35" customFormat="1" ht="18.75">
      <c r="A27" s="8">
        <v>43202</v>
      </c>
      <c r="B27" s="10" t="s">
        <v>1181</v>
      </c>
      <c r="C27" s="10">
        <v>1811</v>
      </c>
      <c r="D27" s="10">
        <v>1822</v>
      </c>
      <c r="E27" s="11" t="s">
        <v>31</v>
      </c>
      <c r="F27" s="11" t="s">
        <v>430</v>
      </c>
      <c r="G27" s="11" t="s">
        <v>53</v>
      </c>
      <c r="H27" s="11" t="s">
        <v>467</v>
      </c>
      <c r="I27" s="39"/>
      <c r="J27" s="39" t="s">
        <v>1326</v>
      </c>
      <c r="K27" s="10" t="s">
        <v>1368</v>
      </c>
      <c r="L27" s="10"/>
      <c r="M27" s="19" t="s">
        <v>1327</v>
      </c>
      <c r="N27" s="7" t="str">
        <f t="shared" ref="N27" si="50">IF(A27&lt;&gt;"","武汉威伟机械","------")</f>
        <v>武汉威伟机械</v>
      </c>
      <c r="O27" s="26" t="str">
        <f>VLOOKUP(Q27,ch!$A$1:$B$34,2,0)</f>
        <v>鄂AF1588</v>
      </c>
      <c r="P27" s="10" t="s">
        <v>162</v>
      </c>
      <c r="Q27" s="29" t="s">
        <v>1318</v>
      </c>
      <c r="R27" s="7" t="str">
        <f t="shared" ref="R27" si="51">IF(A27&lt;&gt;"","9.6米","--")</f>
        <v>9.6米</v>
      </c>
      <c r="S27" s="14">
        <v>11</v>
      </c>
      <c r="T27" s="14">
        <v>0</v>
      </c>
      <c r="U27" s="14">
        <f t="shared" si="40"/>
        <v>11</v>
      </c>
      <c r="V27" s="7" t="str">
        <f t="shared" ref="V27" si="52">IF(A27&lt;&gt;"","分拣摆渡","----")</f>
        <v>分拣摆渡</v>
      </c>
    </row>
    <row r="28" spans="1:16380" s="35" customFormat="1" ht="18.75">
      <c r="A28" s="8">
        <v>43202</v>
      </c>
      <c r="B28" s="10" t="s">
        <v>1086</v>
      </c>
      <c r="C28" s="10">
        <v>1947</v>
      </c>
      <c r="D28" s="10">
        <v>1957</v>
      </c>
      <c r="E28" s="11" t="s">
        <v>31</v>
      </c>
      <c r="F28" s="11" t="s">
        <v>430</v>
      </c>
      <c r="G28" s="11" t="s">
        <v>53</v>
      </c>
      <c r="H28" s="11" t="s">
        <v>467</v>
      </c>
      <c r="I28" s="39"/>
      <c r="J28" s="39" t="s">
        <v>1328</v>
      </c>
      <c r="K28" s="10" t="s">
        <v>1369</v>
      </c>
      <c r="L28" s="10"/>
      <c r="M28" s="19" t="s">
        <v>1329</v>
      </c>
      <c r="N28" s="7" t="str">
        <f t="shared" ref="N28" si="53">IF(A28&lt;&gt;"","武汉威伟机械","------")</f>
        <v>武汉威伟机械</v>
      </c>
      <c r="O28" s="26" t="str">
        <f>VLOOKUP(Q28,ch!$A$1:$B$34,2,0)</f>
        <v>鄂AF1588</v>
      </c>
      <c r="P28" s="10" t="s">
        <v>162</v>
      </c>
      <c r="Q28" s="29" t="s">
        <v>1318</v>
      </c>
      <c r="R28" s="7" t="str">
        <f t="shared" ref="R28" si="54">IF(A28&lt;&gt;"","9.6米","--")</f>
        <v>9.6米</v>
      </c>
      <c r="S28" s="14">
        <v>14</v>
      </c>
      <c r="T28" s="14">
        <v>0</v>
      </c>
      <c r="U28" s="14">
        <f t="shared" si="40"/>
        <v>14</v>
      </c>
      <c r="V28" s="7" t="str">
        <f t="shared" ref="V28" si="55">IF(A28&lt;&gt;"","分拣摆渡","----")</f>
        <v>分拣摆渡</v>
      </c>
    </row>
    <row r="29" spans="1:16380" s="35" customFormat="1" ht="18.75">
      <c r="A29" s="8">
        <v>43202</v>
      </c>
      <c r="B29" s="10" t="s">
        <v>1086</v>
      </c>
      <c r="C29" s="10">
        <v>2108</v>
      </c>
      <c r="D29" s="10">
        <v>2118</v>
      </c>
      <c r="E29" s="11" t="s">
        <v>31</v>
      </c>
      <c r="F29" s="11" t="s">
        <v>430</v>
      </c>
      <c r="G29" s="11" t="s">
        <v>53</v>
      </c>
      <c r="H29" s="11" t="s">
        <v>467</v>
      </c>
      <c r="I29" s="39"/>
      <c r="J29" s="39" t="s">
        <v>1330</v>
      </c>
      <c r="K29" s="10" t="s">
        <v>1370</v>
      </c>
      <c r="L29" s="10"/>
      <c r="M29" s="19" t="s">
        <v>1331</v>
      </c>
      <c r="N29" s="7" t="str">
        <f t="shared" ref="N29" si="56">IF(A29&lt;&gt;"","武汉威伟机械","------")</f>
        <v>武汉威伟机械</v>
      </c>
      <c r="O29" s="26" t="str">
        <f>VLOOKUP(Q29,ch!$A$1:$B$34,2,0)</f>
        <v>鄂AF1588</v>
      </c>
      <c r="P29" s="10" t="s">
        <v>162</v>
      </c>
      <c r="Q29" s="29" t="s">
        <v>1318</v>
      </c>
      <c r="R29" s="7" t="str">
        <f t="shared" ref="R29" si="57">IF(A29&lt;&gt;"","9.6米","--")</f>
        <v>9.6米</v>
      </c>
      <c r="S29" s="14">
        <v>14</v>
      </c>
      <c r="T29" s="14">
        <v>0</v>
      </c>
      <c r="U29" s="14">
        <f t="shared" si="40"/>
        <v>14</v>
      </c>
      <c r="V29" s="7" t="str">
        <f t="shared" ref="V29" si="58">IF(A29&lt;&gt;"","分拣摆渡","----")</f>
        <v>分拣摆渡</v>
      </c>
    </row>
    <row r="30" spans="1:16380" s="35" customFormat="1" ht="18.75">
      <c r="A30" s="8">
        <v>43202</v>
      </c>
      <c r="B30" s="10" t="s">
        <v>1086</v>
      </c>
      <c r="C30" s="10">
        <v>2155</v>
      </c>
      <c r="D30" s="10">
        <v>2205</v>
      </c>
      <c r="E30" s="11" t="s">
        <v>31</v>
      </c>
      <c r="F30" s="11" t="s">
        <v>430</v>
      </c>
      <c r="G30" s="11" t="s">
        <v>53</v>
      </c>
      <c r="H30" s="11" t="s">
        <v>467</v>
      </c>
      <c r="I30" s="39"/>
      <c r="J30" s="39" t="s">
        <v>1332</v>
      </c>
      <c r="K30" s="10" t="s">
        <v>1371</v>
      </c>
      <c r="L30" s="10"/>
      <c r="M30" s="19" t="s">
        <v>1333</v>
      </c>
      <c r="N30" s="7" t="str">
        <f t="shared" ref="N30:N33" si="59">IF(A30&lt;&gt;"","武汉威伟机械","------")</f>
        <v>武汉威伟机械</v>
      </c>
      <c r="O30" s="26" t="str">
        <f>VLOOKUP(Q30,ch!$A$1:$B$34,2,0)</f>
        <v>鄂AF1588</v>
      </c>
      <c r="P30" s="10" t="s">
        <v>162</v>
      </c>
      <c r="Q30" s="29" t="s">
        <v>1318</v>
      </c>
      <c r="R30" s="7" t="str">
        <f t="shared" ref="R30:R33" si="60">IF(A30&lt;&gt;"","9.6米","--")</f>
        <v>9.6米</v>
      </c>
      <c r="S30" s="14">
        <v>14</v>
      </c>
      <c r="T30" s="14">
        <v>0</v>
      </c>
      <c r="U30" s="14">
        <f t="shared" si="40"/>
        <v>14</v>
      </c>
      <c r="V30" s="7" t="str">
        <f t="shared" ref="V30:V33" si="61">IF(A30&lt;&gt;"","分拣摆渡","----")</f>
        <v>分拣摆渡</v>
      </c>
    </row>
    <row r="31" spans="1:16380" s="35" customFormat="1" ht="18.75">
      <c r="A31" s="8">
        <v>43202</v>
      </c>
      <c r="B31" s="10" t="s">
        <v>1086</v>
      </c>
      <c r="C31" s="10">
        <v>2235</v>
      </c>
      <c r="D31" s="10">
        <v>2245</v>
      </c>
      <c r="E31" s="11" t="s">
        <v>31</v>
      </c>
      <c r="F31" s="11" t="s">
        <v>430</v>
      </c>
      <c r="G31" s="11" t="s">
        <v>53</v>
      </c>
      <c r="H31" s="11" t="s">
        <v>467</v>
      </c>
      <c r="I31" s="39"/>
      <c r="J31" s="39" t="s">
        <v>1339</v>
      </c>
      <c r="K31" s="10" t="s">
        <v>1372</v>
      </c>
      <c r="L31" s="10"/>
      <c r="M31" s="19" t="s">
        <v>1340</v>
      </c>
      <c r="N31" s="7" t="str">
        <f t="shared" ref="N31:N32" si="62">IF(A31&lt;&gt;"","武汉威伟机械","------")</f>
        <v>武汉威伟机械</v>
      </c>
      <c r="O31" s="26" t="str">
        <f>VLOOKUP(Q31,ch!$A$1:$B$34,2,0)</f>
        <v>鄂AF1588</v>
      </c>
      <c r="P31" s="10" t="s">
        <v>162</v>
      </c>
      <c r="Q31" s="29" t="s">
        <v>1318</v>
      </c>
      <c r="R31" s="7" t="str">
        <f t="shared" ref="R31:R32" si="63">IF(A31&lt;&gt;"","9.6米","--")</f>
        <v>9.6米</v>
      </c>
      <c r="S31" s="14">
        <v>14</v>
      </c>
      <c r="T31" s="14">
        <v>0</v>
      </c>
      <c r="U31" s="14">
        <f t="shared" ref="U31:U32" si="64">SUM(S31:T31)</f>
        <v>14</v>
      </c>
      <c r="V31" s="7" t="str">
        <f t="shared" ref="V31:V32" si="65">IF(A31&lt;&gt;"","分拣摆渡","----")</f>
        <v>分拣摆渡</v>
      </c>
    </row>
    <row r="32" spans="1:16380" s="35" customFormat="1" ht="18.75">
      <c r="A32" s="8">
        <v>43202</v>
      </c>
      <c r="B32" s="10" t="s">
        <v>1086</v>
      </c>
      <c r="C32" s="10">
        <v>2341</v>
      </c>
      <c r="D32" s="10">
        <v>2351</v>
      </c>
      <c r="E32" s="11" t="s">
        <v>31</v>
      </c>
      <c r="F32" s="11" t="s">
        <v>430</v>
      </c>
      <c r="G32" s="11" t="s">
        <v>53</v>
      </c>
      <c r="H32" s="11" t="s">
        <v>467</v>
      </c>
      <c r="I32" s="39"/>
      <c r="J32" s="39" t="s">
        <v>1341</v>
      </c>
      <c r="K32" s="10" t="s">
        <v>1373</v>
      </c>
      <c r="L32" s="10"/>
      <c r="M32" s="19" t="s">
        <v>1342</v>
      </c>
      <c r="N32" s="7" t="str">
        <f t="shared" si="62"/>
        <v>武汉威伟机械</v>
      </c>
      <c r="O32" s="26" t="str">
        <f>VLOOKUP(Q32,ch!$A$1:$B$34,2,0)</f>
        <v>鄂AF1588</v>
      </c>
      <c r="P32" s="10" t="s">
        <v>162</v>
      </c>
      <c r="Q32" s="29" t="s">
        <v>1318</v>
      </c>
      <c r="R32" s="7" t="str">
        <f t="shared" si="63"/>
        <v>9.6米</v>
      </c>
      <c r="S32" s="14">
        <v>14</v>
      </c>
      <c r="T32" s="14">
        <v>0</v>
      </c>
      <c r="U32" s="14">
        <f t="shared" si="64"/>
        <v>14</v>
      </c>
      <c r="V32" s="7" t="str">
        <f t="shared" si="65"/>
        <v>分拣摆渡</v>
      </c>
    </row>
    <row r="33" spans="1:22" s="35" customFormat="1" ht="18.75">
      <c r="A33" s="8">
        <v>43202</v>
      </c>
      <c r="B33" s="10" t="s">
        <v>1313</v>
      </c>
      <c r="C33" s="10">
        <v>2329</v>
      </c>
      <c r="D33" s="10">
        <v>2339</v>
      </c>
      <c r="E33" s="11" t="s">
        <v>31</v>
      </c>
      <c r="F33" s="11" t="s">
        <v>430</v>
      </c>
      <c r="G33" s="11" t="s">
        <v>53</v>
      </c>
      <c r="H33" s="11" t="s">
        <v>467</v>
      </c>
      <c r="I33" s="39"/>
      <c r="J33" s="39" t="s">
        <v>1334</v>
      </c>
      <c r="K33" s="10" t="s">
        <v>1374</v>
      </c>
      <c r="L33" s="10"/>
      <c r="M33" s="19" t="s">
        <v>1335</v>
      </c>
      <c r="N33" s="7" t="str">
        <f t="shared" si="59"/>
        <v>武汉威伟机械</v>
      </c>
      <c r="O33" s="26" t="str">
        <f>VLOOKUP(Q33,ch!$A$1:$B$34,2,0)</f>
        <v>鄂ABY277</v>
      </c>
      <c r="P33" s="10" t="s">
        <v>167</v>
      </c>
      <c r="Q33" s="29" t="s">
        <v>1336</v>
      </c>
      <c r="R33" s="7" t="str">
        <f t="shared" si="60"/>
        <v>9.6米</v>
      </c>
      <c r="S33" s="14">
        <v>14</v>
      </c>
      <c r="T33" s="14">
        <v>0</v>
      </c>
      <c r="U33" s="14">
        <f>SUM(S33:T33)</f>
        <v>14</v>
      </c>
      <c r="V33" s="7" t="str">
        <f t="shared" si="61"/>
        <v>分拣摆渡</v>
      </c>
    </row>
    <row r="34" spans="1:22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0"/>
      <c r="M34" s="19"/>
      <c r="N34" s="7"/>
      <c r="O34" s="26"/>
      <c r="P34" s="10"/>
      <c r="Q34" s="29"/>
      <c r="R34" s="7"/>
      <c r="S34" s="14"/>
      <c r="T34" s="14"/>
      <c r="U34" s="14"/>
      <c r="V34" s="7"/>
    </row>
    <row r="35" spans="1:22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0"/>
      <c r="M35" s="19"/>
      <c r="N35" s="7"/>
      <c r="O35" s="26"/>
      <c r="P35" s="10"/>
      <c r="Q35" s="29"/>
      <c r="R35" s="7"/>
      <c r="S35" s="14"/>
      <c r="T35" s="14"/>
      <c r="U35" s="14"/>
      <c r="V35" s="7"/>
    </row>
    <row r="36" spans="1:22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0"/>
      <c r="M36" s="19"/>
      <c r="N36" s="7"/>
      <c r="O36" s="26"/>
      <c r="P36" s="10"/>
      <c r="Q36" s="29"/>
      <c r="R36" s="7"/>
      <c r="S36" s="14"/>
      <c r="T36" s="14"/>
      <c r="U36" s="14"/>
      <c r="V36" s="7"/>
    </row>
    <row r="37" spans="1:22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0"/>
      <c r="M37" s="19"/>
      <c r="N37" s="7"/>
      <c r="O37" s="26"/>
      <c r="P37" s="10"/>
      <c r="Q37" s="29"/>
      <c r="R37" s="7"/>
      <c r="S37" s="14"/>
      <c r="T37" s="14"/>
      <c r="U37" s="14"/>
      <c r="V37" s="7"/>
    </row>
    <row r="38" spans="1:22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0"/>
      <c r="M38" s="19"/>
      <c r="N38" s="7"/>
      <c r="O38" s="26"/>
      <c r="P38" s="10"/>
      <c r="Q38" s="29"/>
      <c r="R38" s="7"/>
      <c r="S38" s="14"/>
      <c r="T38" s="14"/>
      <c r="U38" s="14"/>
      <c r="V38" s="7"/>
    </row>
  </sheetData>
  <phoneticPr fontId="3" type="noConversion"/>
  <conditionalFormatting sqref="K33:K38">
    <cfRule type="duplicateValues" dxfId="142" priority="27"/>
  </conditionalFormatting>
  <conditionalFormatting sqref="I33:M1048576 I1:M1">
    <cfRule type="duplicateValues" dxfId="141" priority="28"/>
  </conditionalFormatting>
  <conditionalFormatting sqref="M33:M38">
    <cfRule type="duplicateValues" dxfId="140" priority="29"/>
  </conditionalFormatting>
  <conditionalFormatting sqref="I33:M38">
    <cfRule type="duplicateValues" dxfId="139" priority="30"/>
  </conditionalFormatting>
  <conditionalFormatting sqref="I33:J38">
    <cfRule type="duplicateValues" dxfId="138" priority="31"/>
  </conditionalFormatting>
  <conditionalFormatting sqref="K10:K21 K23:K32">
    <cfRule type="duplicateValues" dxfId="137" priority="17"/>
  </conditionalFormatting>
  <conditionalFormatting sqref="J9:J13 I2:J9 L2:M9 I10:M21 I22 I23:M32">
    <cfRule type="duplicateValues" dxfId="136" priority="18"/>
  </conditionalFormatting>
  <conditionalFormatting sqref="M2:M21 M23:M32">
    <cfRule type="duplicateValues" dxfId="135" priority="19"/>
  </conditionalFormatting>
  <conditionalFormatting sqref="I10:M21 I22 I23:M32">
    <cfRule type="duplicateValues" dxfId="134" priority="20"/>
  </conditionalFormatting>
  <conditionalFormatting sqref="I2:J21 I22 I23:J32">
    <cfRule type="duplicateValues" dxfId="133" priority="21"/>
  </conditionalFormatting>
  <conditionalFormatting sqref="K2:K9">
    <cfRule type="duplicateValues" dxfId="132" priority="14"/>
  </conditionalFormatting>
  <conditionalFormatting sqref="K2:K9">
    <cfRule type="duplicateValues" dxfId="131" priority="15"/>
  </conditionalFormatting>
  <conditionalFormatting sqref="K2:K9">
    <cfRule type="duplicateValues" dxfId="130" priority="16"/>
  </conditionalFormatting>
  <conditionalFormatting sqref="J1:J21 J23:J1048576">
    <cfRule type="duplicateValues" dxfId="129" priority="13"/>
  </conditionalFormatting>
  <conditionalFormatting sqref="I22">
    <cfRule type="duplicateValues" dxfId="128" priority="11"/>
  </conditionalFormatting>
  <conditionalFormatting sqref="J22">
    <cfRule type="duplicateValues" dxfId="127" priority="5"/>
  </conditionalFormatting>
  <conditionalFormatting sqref="J22">
    <cfRule type="duplicateValues" dxfId="126" priority="6"/>
  </conditionalFormatting>
  <conditionalFormatting sqref="J22">
    <cfRule type="duplicateValues" dxfId="125" priority="7"/>
  </conditionalFormatting>
  <conditionalFormatting sqref="J22">
    <cfRule type="duplicateValues" dxfId="124" priority="4"/>
  </conditionalFormatting>
  <conditionalFormatting sqref="K22">
    <cfRule type="duplicateValues" dxfId="123" priority="3"/>
  </conditionalFormatting>
  <conditionalFormatting sqref="K22">
    <cfRule type="duplicateValues" dxfId="122" priority="2"/>
  </conditionalFormatting>
  <conditionalFormatting sqref="K22">
    <cfRule type="duplicateValues" dxfId="121" priority="1"/>
  </conditionalFormatting>
  <pageMargins left="0.7" right="0.7" top="0.75" bottom="0.75" header="0.3" footer="0.3"/>
  <pageSetup paperSize="9" orientation="portrait" r:id="rId1"/>
  <ignoredErrors>
    <ignoredError sqref="J13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>
  <dimension ref="A1:BK263"/>
  <sheetViews>
    <sheetView topLeftCell="F19" workbookViewId="0">
      <selection activeCell="J37" sqref="J37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8" style="3" hidden="1" customWidth="1"/>
    <col min="10" max="10" width="16.125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1376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43203</v>
      </c>
      <c r="B2" s="10" t="s">
        <v>1313</v>
      </c>
      <c r="C2" s="10">
        <v>1720</v>
      </c>
      <c r="D2" s="10">
        <v>1920</v>
      </c>
      <c r="E2" s="11" t="s">
        <v>26</v>
      </c>
      <c r="F2" s="11" t="s">
        <v>251</v>
      </c>
      <c r="G2" s="11" t="s">
        <v>31</v>
      </c>
      <c r="H2" s="11" t="s">
        <v>430</v>
      </c>
      <c r="I2" s="39" t="s">
        <v>1388</v>
      </c>
      <c r="J2" s="40" t="s">
        <v>1449</v>
      </c>
      <c r="K2" s="10"/>
      <c r="L2" s="19" t="s">
        <v>1389</v>
      </c>
      <c r="M2" s="7" t="str">
        <f t="shared" ref="M2:M28" si="0">IF(A2&lt;&gt;"","武汉威伟机械","------")</f>
        <v>武汉威伟机械</v>
      </c>
      <c r="N2" s="26" t="str">
        <f>VLOOKUP(P2,ch!$A$1:$B$34,2,0)</f>
        <v>鄂ALU291</v>
      </c>
      <c r="O2" s="10" t="s">
        <v>181</v>
      </c>
      <c r="P2" s="29" t="s">
        <v>197</v>
      </c>
      <c r="Q2" s="7" t="str">
        <f t="shared" ref="Q2:Q31" si="1">IF(A2&lt;&gt;"","9.6米","--")</f>
        <v>9.6米</v>
      </c>
      <c r="R2" s="14">
        <v>14</v>
      </c>
      <c r="S2" s="14">
        <v>0</v>
      </c>
      <c r="T2" s="14">
        <f t="shared" ref="T2" si="2">SUM(R2:S2)</f>
        <v>14</v>
      </c>
      <c r="U2" s="7" t="str">
        <f t="shared" ref="U2:U31" si="3">IF(A2&lt;&gt;"","分拣摆渡","----")</f>
        <v>分拣摆渡</v>
      </c>
    </row>
    <row r="3" spans="1:63" s="35" customFormat="1" ht="18.75">
      <c r="A3" s="8">
        <v>43203</v>
      </c>
      <c r="B3" s="10" t="s">
        <v>500</v>
      </c>
      <c r="C3" s="10">
        <v>1929</v>
      </c>
      <c r="D3" s="10">
        <v>2115</v>
      </c>
      <c r="E3" s="11" t="s">
        <v>37</v>
      </c>
      <c r="F3" s="11" t="s">
        <v>501</v>
      </c>
      <c r="G3" s="11" t="s">
        <v>31</v>
      </c>
      <c r="H3" s="11" t="s">
        <v>430</v>
      </c>
      <c r="I3" s="39" t="s">
        <v>1394</v>
      </c>
      <c r="J3" s="40" t="s">
        <v>1450</v>
      </c>
      <c r="K3" s="10"/>
      <c r="L3" s="19" t="s">
        <v>1395</v>
      </c>
      <c r="M3" s="7" t="str">
        <f t="shared" si="0"/>
        <v>武汉威伟机械</v>
      </c>
      <c r="N3" s="26" t="str">
        <f>VLOOKUP(P3,ch!$A$1:$B$34,2,0)</f>
        <v>鄂AQQ353</v>
      </c>
      <c r="O3" s="10" t="s">
        <v>180</v>
      </c>
      <c r="P3" s="29" t="s">
        <v>44</v>
      </c>
      <c r="Q3" s="7" t="str">
        <f t="shared" si="1"/>
        <v>9.6米</v>
      </c>
      <c r="R3" s="14">
        <v>12</v>
      </c>
      <c r="S3" s="14">
        <v>0</v>
      </c>
      <c r="T3" s="14">
        <f t="shared" ref="T3" si="4">SUM(R3:S3)</f>
        <v>12</v>
      </c>
      <c r="U3" s="7" t="str">
        <f t="shared" si="3"/>
        <v>分拣摆渡</v>
      </c>
    </row>
    <row r="4" spans="1:63" s="35" customFormat="1" ht="18.75">
      <c r="A4" s="8">
        <v>43203</v>
      </c>
      <c r="B4" s="10" t="s">
        <v>25</v>
      </c>
      <c r="C4" s="10">
        <v>1920</v>
      </c>
      <c r="D4" s="10">
        <v>2059</v>
      </c>
      <c r="E4" s="11" t="s">
        <v>26</v>
      </c>
      <c r="F4" s="11" t="s">
        <v>251</v>
      </c>
      <c r="G4" s="11" t="s">
        <v>31</v>
      </c>
      <c r="H4" s="11" t="s">
        <v>430</v>
      </c>
      <c r="I4" s="39" t="s">
        <v>1398</v>
      </c>
      <c r="J4" s="40" t="s">
        <v>1451</v>
      </c>
      <c r="K4" s="10"/>
      <c r="L4" s="19" t="s">
        <v>1399</v>
      </c>
      <c r="M4" s="7" t="str">
        <f t="shared" si="0"/>
        <v>武汉威伟机械</v>
      </c>
      <c r="N4" s="26" t="str">
        <f>VLOOKUP(P4,ch!$A$1:$B$34,2,0)</f>
        <v>鄂AMR731</v>
      </c>
      <c r="O4" s="10" t="s">
        <v>1134</v>
      </c>
      <c r="P4" s="29" t="s">
        <v>1091</v>
      </c>
      <c r="Q4" s="7" t="str">
        <f t="shared" si="1"/>
        <v>9.6米</v>
      </c>
      <c r="R4" s="14">
        <v>14</v>
      </c>
      <c r="S4" s="14">
        <v>0</v>
      </c>
      <c r="T4" s="14">
        <f t="shared" ref="T4" si="5">SUM(R4:S4)</f>
        <v>14</v>
      </c>
      <c r="U4" s="7" t="str">
        <f t="shared" si="3"/>
        <v>分拣摆渡</v>
      </c>
    </row>
    <row r="5" spans="1:63" s="35" customFormat="1" ht="18.75">
      <c r="A5" s="8">
        <v>43203</v>
      </c>
      <c r="B5" s="10" t="s">
        <v>234</v>
      </c>
      <c r="C5" s="10">
        <v>1815</v>
      </c>
      <c r="D5" s="10">
        <v>1940</v>
      </c>
      <c r="E5" s="11" t="s">
        <v>26</v>
      </c>
      <c r="F5" s="11" t="s">
        <v>251</v>
      </c>
      <c r="G5" s="11" t="s">
        <v>31</v>
      </c>
      <c r="H5" s="11" t="s">
        <v>430</v>
      </c>
      <c r="I5" s="39" t="s">
        <v>1400</v>
      </c>
      <c r="J5" s="40" t="s">
        <v>1452</v>
      </c>
      <c r="K5" s="10"/>
      <c r="L5" s="19" t="s">
        <v>1401</v>
      </c>
      <c r="M5" s="7" t="str">
        <f t="shared" si="0"/>
        <v>武汉威伟机械</v>
      </c>
      <c r="N5" s="26" t="str">
        <f>VLOOKUP(P5,ch!$A$1:$B$34,2,0)</f>
        <v>鄂AZR876</v>
      </c>
      <c r="O5" s="10" t="s">
        <v>176</v>
      </c>
      <c r="P5" s="29" t="s">
        <v>372</v>
      </c>
      <c r="Q5" s="7" t="str">
        <f t="shared" si="1"/>
        <v>9.6米</v>
      </c>
      <c r="R5" s="14">
        <v>14</v>
      </c>
      <c r="S5" s="14">
        <v>0</v>
      </c>
      <c r="T5" s="14">
        <f t="shared" ref="T5" si="6">SUM(R5:S5)</f>
        <v>14</v>
      </c>
      <c r="U5" s="7" t="str">
        <f t="shared" si="3"/>
        <v>分拣摆渡</v>
      </c>
    </row>
    <row r="6" spans="1:63" s="35" customFormat="1" ht="18.75">
      <c r="A6" s="8">
        <v>43203</v>
      </c>
      <c r="B6" s="10" t="s">
        <v>71</v>
      </c>
      <c r="C6" s="10">
        <v>1630</v>
      </c>
      <c r="D6" s="10">
        <v>1640</v>
      </c>
      <c r="E6" s="11" t="s">
        <v>31</v>
      </c>
      <c r="F6" s="11" t="s">
        <v>430</v>
      </c>
      <c r="G6" s="11" t="s">
        <v>53</v>
      </c>
      <c r="H6" s="11" t="s">
        <v>467</v>
      </c>
      <c r="I6" s="39" t="s">
        <v>1375</v>
      </c>
      <c r="J6" s="40" t="s">
        <v>1453</v>
      </c>
      <c r="K6" s="10"/>
      <c r="L6" s="19" t="s">
        <v>1377</v>
      </c>
      <c r="M6" s="7" t="str">
        <f t="shared" si="0"/>
        <v>武汉威伟机械</v>
      </c>
      <c r="N6" s="26" t="str">
        <f>VLOOKUP(P6,ch!$A$1:$B$34,2,0)</f>
        <v>鄂AF1588</v>
      </c>
      <c r="O6" s="10" t="s">
        <v>162</v>
      </c>
      <c r="P6" s="29" t="s">
        <v>117</v>
      </c>
      <c r="Q6" s="7" t="str">
        <f t="shared" si="1"/>
        <v>9.6米</v>
      </c>
      <c r="R6" s="14">
        <v>14</v>
      </c>
      <c r="S6" s="14">
        <v>0</v>
      </c>
      <c r="T6" s="14">
        <f t="shared" ref="T6:T31" si="7">SUM(R6:S6)</f>
        <v>14</v>
      </c>
      <c r="U6" s="7" t="str">
        <f t="shared" si="3"/>
        <v>分拣摆渡</v>
      </c>
    </row>
    <row r="7" spans="1:63" s="35" customFormat="1" ht="18.75">
      <c r="A7" s="8">
        <v>43203</v>
      </c>
      <c r="B7" s="10" t="s">
        <v>89</v>
      </c>
      <c r="C7" s="10">
        <v>1904</v>
      </c>
      <c r="D7" s="10">
        <v>1914</v>
      </c>
      <c r="E7" s="11" t="s">
        <v>31</v>
      </c>
      <c r="F7" s="11" t="s">
        <v>430</v>
      </c>
      <c r="G7" s="11" t="s">
        <v>53</v>
      </c>
      <c r="H7" s="11" t="s">
        <v>467</v>
      </c>
      <c r="I7" s="39" t="s">
        <v>1378</v>
      </c>
      <c r="J7" s="40" t="s">
        <v>1454</v>
      </c>
      <c r="K7" s="10"/>
      <c r="L7" s="19" t="s">
        <v>1379</v>
      </c>
      <c r="M7" s="7" t="str">
        <f t="shared" si="0"/>
        <v>武汉威伟机械</v>
      </c>
      <c r="N7" s="26" t="str">
        <f>VLOOKUP(P7,ch!$A$1:$B$34,2,0)</f>
        <v>鄂AF1588</v>
      </c>
      <c r="O7" s="10" t="s">
        <v>162</v>
      </c>
      <c r="P7" s="29" t="s">
        <v>117</v>
      </c>
      <c r="Q7" s="7" t="str">
        <f t="shared" si="1"/>
        <v>9.6米</v>
      </c>
      <c r="R7" s="14">
        <v>11</v>
      </c>
      <c r="S7" s="14">
        <v>0</v>
      </c>
      <c r="T7" s="14">
        <f t="shared" si="7"/>
        <v>11</v>
      </c>
      <c r="U7" s="7" t="str">
        <f t="shared" si="3"/>
        <v>分拣摆渡</v>
      </c>
    </row>
    <row r="8" spans="1:63" s="35" customFormat="1" ht="18.75">
      <c r="A8" s="8">
        <v>43203</v>
      </c>
      <c r="B8" s="10" t="s">
        <v>89</v>
      </c>
      <c r="C8" s="10">
        <v>1045</v>
      </c>
      <c r="D8" s="10">
        <v>1058</v>
      </c>
      <c r="E8" s="11" t="s">
        <v>31</v>
      </c>
      <c r="F8" s="11" t="s">
        <v>430</v>
      </c>
      <c r="G8" s="11" t="s">
        <v>53</v>
      </c>
      <c r="H8" s="11" t="s">
        <v>467</v>
      </c>
      <c r="I8" s="39" t="s">
        <v>1380</v>
      </c>
      <c r="J8" s="40" t="s">
        <v>1455</v>
      </c>
      <c r="K8" s="10"/>
      <c r="L8" s="19" t="s">
        <v>1381</v>
      </c>
      <c r="M8" s="7" t="str">
        <f t="shared" si="0"/>
        <v>武汉威伟机械</v>
      </c>
      <c r="N8" s="26" t="str">
        <f>VLOOKUP(P8,ch!$A$1:$B$34,2,0)</f>
        <v>鄂AF1588</v>
      </c>
      <c r="O8" s="10" t="s">
        <v>162</v>
      </c>
      <c r="P8" s="29" t="s">
        <v>117</v>
      </c>
      <c r="Q8" s="7" t="str">
        <f t="shared" si="1"/>
        <v>9.6米</v>
      </c>
      <c r="R8" s="14">
        <v>14</v>
      </c>
      <c r="S8" s="14">
        <v>0</v>
      </c>
      <c r="T8" s="14">
        <f t="shared" si="7"/>
        <v>14</v>
      </c>
      <c r="U8" s="7" t="str">
        <f t="shared" si="3"/>
        <v>分拣摆渡</v>
      </c>
    </row>
    <row r="9" spans="1:63" s="35" customFormat="1" ht="18.75">
      <c r="A9" s="8">
        <v>43203</v>
      </c>
      <c r="B9" s="10" t="s">
        <v>89</v>
      </c>
      <c r="C9" s="10">
        <v>928</v>
      </c>
      <c r="D9" s="10">
        <v>938</v>
      </c>
      <c r="E9" s="11" t="s">
        <v>31</v>
      </c>
      <c r="F9" s="11" t="s">
        <v>430</v>
      </c>
      <c r="G9" s="11" t="s">
        <v>53</v>
      </c>
      <c r="H9" s="11" t="s">
        <v>467</v>
      </c>
      <c r="I9" s="39" t="s">
        <v>1382</v>
      </c>
      <c r="J9" s="40" t="s">
        <v>1456</v>
      </c>
      <c r="K9" s="10"/>
      <c r="L9" s="19" t="s">
        <v>1383</v>
      </c>
      <c r="M9" s="7" t="str">
        <f t="shared" si="0"/>
        <v>武汉威伟机械</v>
      </c>
      <c r="N9" s="26" t="str">
        <f>VLOOKUP(P9,ch!$A$1:$B$34,2,0)</f>
        <v>鄂AF1588</v>
      </c>
      <c r="O9" s="10" t="s">
        <v>162</v>
      </c>
      <c r="P9" s="29" t="s">
        <v>117</v>
      </c>
      <c r="Q9" s="7" t="str">
        <f t="shared" si="1"/>
        <v>9.6米</v>
      </c>
      <c r="R9" s="14">
        <v>14</v>
      </c>
      <c r="S9" s="14">
        <v>0</v>
      </c>
      <c r="T9" s="14">
        <f t="shared" si="7"/>
        <v>14</v>
      </c>
      <c r="U9" s="7" t="str">
        <f t="shared" si="3"/>
        <v>分拣摆渡</v>
      </c>
    </row>
    <row r="10" spans="1:63" s="35" customFormat="1" ht="18.75">
      <c r="A10" s="8">
        <v>43203</v>
      </c>
      <c r="B10" s="10" t="s">
        <v>1086</v>
      </c>
      <c r="C10" s="10">
        <v>116</v>
      </c>
      <c r="D10" s="10">
        <v>126</v>
      </c>
      <c r="E10" s="11" t="s">
        <v>31</v>
      </c>
      <c r="F10" s="11" t="s">
        <v>430</v>
      </c>
      <c r="G10" s="11" t="s">
        <v>53</v>
      </c>
      <c r="H10" s="11" t="s">
        <v>467</v>
      </c>
      <c r="I10" s="39" t="s">
        <v>1384</v>
      </c>
      <c r="J10" s="40" t="s">
        <v>1457</v>
      </c>
      <c r="K10" s="10"/>
      <c r="L10" s="19" t="s">
        <v>1385</v>
      </c>
      <c r="M10" s="7" t="str">
        <f t="shared" si="0"/>
        <v>武汉威伟机械</v>
      </c>
      <c r="N10" s="26" t="str">
        <f>VLOOKUP(P10,ch!$A$1:$B$34,2,0)</f>
        <v>鄂AF1588</v>
      </c>
      <c r="O10" s="10" t="s">
        <v>162</v>
      </c>
      <c r="P10" s="29" t="s">
        <v>117</v>
      </c>
      <c r="Q10" s="7" t="str">
        <f t="shared" si="1"/>
        <v>9.6米</v>
      </c>
      <c r="R10" s="14">
        <v>14</v>
      </c>
      <c r="S10" s="14">
        <v>0</v>
      </c>
      <c r="T10" s="14">
        <f t="shared" si="7"/>
        <v>14</v>
      </c>
      <c r="U10" s="7" t="str">
        <f t="shared" si="3"/>
        <v>分拣摆渡</v>
      </c>
    </row>
    <row r="11" spans="1:63" s="35" customFormat="1" ht="18.75">
      <c r="A11" s="8">
        <v>43203</v>
      </c>
      <c r="B11" s="10" t="s">
        <v>1086</v>
      </c>
      <c r="C11" s="10">
        <v>20</v>
      </c>
      <c r="D11" s="10">
        <v>30</v>
      </c>
      <c r="E11" s="11" t="s">
        <v>31</v>
      </c>
      <c r="F11" s="11" t="s">
        <v>430</v>
      </c>
      <c r="G11" s="11" t="s">
        <v>53</v>
      </c>
      <c r="H11" s="11" t="s">
        <v>467</v>
      </c>
      <c r="I11" s="39" t="s">
        <v>1386</v>
      </c>
      <c r="J11" s="40" t="s">
        <v>1458</v>
      </c>
      <c r="K11" s="10"/>
      <c r="L11" s="19" t="s">
        <v>1387</v>
      </c>
      <c r="M11" s="7" t="str">
        <f t="shared" si="0"/>
        <v>武汉威伟机械</v>
      </c>
      <c r="N11" s="26" t="str">
        <f>VLOOKUP(P11,ch!$A$1:$B$34,2,0)</f>
        <v>鄂AF1588</v>
      </c>
      <c r="O11" s="10" t="s">
        <v>162</v>
      </c>
      <c r="P11" s="29" t="s">
        <v>117</v>
      </c>
      <c r="Q11" s="7" t="str">
        <f t="shared" si="1"/>
        <v>9.6米</v>
      </c>
      <c r="R11" s="14">
        <v>14</v>
      </c>
      <c r="S11" s="14">
        <v>0</v>
      </c>
      <c r="T11" s="14">
        <f t="shared" si="7"/>
        <v>14</v>
      </c>
      <c r="U11" s="7" t="str">
        <f t="shared" si="3"/>
        <v>分拣摆渡</v>
      </c>
    </row>
    <row r="12" spans="1:63" s="35" customFormat="1" ht="18.75">
      <c r="A12" s="8">
        <v>43203</v>
      </c>
      <c r="B12" s="10" t="s">
        <v>89</v>
      </c>
      <c r="C12" s="10">
        <v>1200</v>
      </c>
      <c r="D12" s="10">
        <v>1210</v>
      </c>
      <c r="E12" s="11" t="s">
        <v>31</v>
      </c>
      <c r="F12" s="11" t="s">
        <v>430</v>
      </c>
      <c r="G12" s="11" t="s">
        <v>53</v>
      </c>
      <c r="H12" s="11" t="s">
        <v>467</v>
      </c>
      <c r="I12" s="39" t="s">
        <v>1390</v>
      </c>
      <c r="J12" s="40" t="s">
        <v>1459</v>
      </c>
      <c r="K12" s="10"/>
      <c r="L12" s="19" t="s">
        <v>1391</v>
      </c>
      <c r="M12" s="7" t="str">
        <f t="shared" si="0"/>
        <v>武汉威伟机械</v>
      </c>
      <c r="N12" s="26" t="str">
        <f>VLOOKUP(P12,ch!$A$1:$B$34,2,0)</f>
        <v>鄂FJU350</v>
      </c>
      <c r="O12" s="10" t="s">
        <v>24</v>
      </c>
      <c r="P12" s="29" t="s">
        <v>48</v>
      </c>
      <c r="Q12" s="7" t="str">
        <f t="shared" si="1"/>
        <v>9.6米</v>
      </c>
      <c r="R12" s="14">
        <v>4</v>
      </c>
      <c r="S12" s="14">
        <v>0</v>
      </c>
      <c r="T12" s="14">
        <f t="shared" si="7"/>
        <v>4</v>
      </c>
      <c r="U12" s="7" t="str">
        <f t="shared" si="3"/>
        <v>分拣摆渡</v>
      </c>
    </row>
    <row r="13" spans="1:63" s="35" customFormat="1" ht="18.75">
      <c r="A13" s="8">
        <v>43203</v>
      </c>
      <c r="B13" s="10" t="s">
        <v>258</v>
      </c>
      <c r="C13" s="10">
        <v>2330</v>
      </c>
      <c r="D13" s="10">
        <v>2340</v>
      </c>
      <c r="E13" s="11" t="s">
        <v>203</v>
      </c>
      <c r="F13" s="11" t="s">
        <v>430</v>
      </c>
      <c r="G13" s="11" t="s">
        <v>209</v>
      </c>
      <c r="H13" s="11" t="s">
        <v>467</v>
      </c>
      <c r="I13" s="39" t="s">
        <v>1442</v>
      </c>
      <c r="J13" s="40" t="s">
        <v>1460</v>
      </c>
      <c r="K13" s="10"/>
      <c r="L13" s="19" t="s">
        <v>1443</v>
      </c>
      <c r="M13" s="7" t="str">
        <f t="shared" ref="M13" si="8">IF(A13&lt;&gt;"","武汉威伟机械","------")</f>
        <v>武汉威伟机械</v>
      </c>
      <c r="N13" s="26" t="str">
        <f>VLOOKUP(P13,ch!$A$1:$B$34,2,0)</f>
        <v>鄂ABY256</v>
      </c>
      <c r="O13" s="10" t="s">
        <v>166</v>
      </c>
      <c r="P13" s="29" t="s">
        <v>998</v>
      </c>
      <c r="Q13" s="7" t="str">
        <f t="shared" ref="Q13" si="9">IF(A13&lt;&gt;"","9.6米","--")</f>
        <v>9.6米</v>
      </c>
      <c r="R13" s="14">
        <v>14</v>
      </c>
      <c r="S13" s="14">
        <v>0</v>
      </c>
      <c r="T13" s="14">
        <f t="shared" ref="T13" si="10">SUM(R13:S13)</f>
        <v>14</v>
      </c>
      <c r="U13" s="7" t="str">
        <f t="shared" ref="U13" si="11">IF(A13&lt;&gt;"","分拣摆渡","----")</f>
        <v>分拣摆渡</v>
      </c>
    </row>
    <row r="14" spans="1:63" s="35" customFormat="1" ht="18.75">
      <c r="A14" s="8">
        <v>43203</v>
      </c>
      <c r="B14" s="10" t="s">
        <v>258</v>
      </c>
      <c r="C14" s="10">
        <v>2205</v>
      </c>
      <c r="D14" s="10">
        <v>2215</v>
      </c>
      <c r="E14" s="11" t="s">
        <v>203</v>
      </c>
      <c r="F14" s="11" t="s">
        <v>430</v>
      </c>
      <c r="G14" s="11" t="s">
        <v>209</v>
      </c>
      <c r="H14" s="11" t="s">
        <v>467</v>
      </c>
      <c r="I14" s="39" t="s">
        <v>1444</v>
      </c>
      <c r="J14" s="40" t="s">
        <v>1461</v>
      </c>
      <c r="K14" s="10"/>
      <c r="L14" s="19" t="s">
        <v>1445</v>
      </c>
      <c r="M14" s="7" t="str">
        <f t="shared" ref="M14" si="12">IF(A14&lt;&gt;"","武汉威伟机械","------")</f>
        <v>武汉威伟机械</v>
      </c>
      <c r="N14" s="26" t="str">
        <f>VLOOKUP(P14,ch!$A$1:$B$34,2,0)</f>
        <v>鄂ABY256</v>
      </c>
      <c r="O14" s="10" t="s">
        <v>166</v>
      </c>
      <c r="P14" s="29" t="s">
        <v>998</v>
      </c>
      <c r="Q14" s="7" t="str">
        <f t="shared" ref="Q14" si="13">IF(A14&lt;&gt;"","9.6米","--")</f>
        <v>9.6米</v>
      </c>
      <c r="R14" s="14">
        <v>14</v>
      </c>
      <c r="S14" s="14">
        <v>0</v>
      </c>
      <c r="T14" s="14">
        <f t="shared" ref="T14" si="14">SUM(R14:S14)</f>
        <v>14</v>
      </c>
      <c r="U14" s="7" t="str">
        <f t="shared" ref="U14" si="15">IF(A14&lt;&gt;"","分拣摆渡","----")</f>
        <v>分拣摆渡</v>
      </c>
    </row>
    <row r="15" spans="1:63" s="35" customFormat="1" ht="18.75">
      <c r="A15" s="8">
        <v>43203</v>
      </c>
      <c r="B15" s="10" t="s">
        <v>258</v>
      </c>
      <c r="C15" s="10">
        <v>2255</v>
      </c>
      <c r="D15" s="10">
        <v>2305</v>
      </c>
      <c r="E15" s="11" t="s">
        <v>203</v>
      </c>
      <c r="F15" s="11" t="s">
        <v>1211</v>
      </c>
      <c r="G15" s="11" t="s">
        <v>982</v>
      </c>
      <c r="H15" s="11" t="s">
        <v>983</v>
      </c>
      <c r="I15" s="39" t="s">
        <v>1416</v>
      </c>
      <c r="J15" s="40" t="s">
        <v>1462</v>
      </c>
      <c r="K15" s="10"/>
      <c r="L15" s="19" t="s">
        <v>1417</v>
      </c>
      <c r="M15" s="7" t="str">
        <f>IF(A15&lt;&gt;"","武汉威伟机械","------")</f>
        <v>武汉威伟机械</v>
      </c>
      <c r="N15" s="26" t="str">
        <f>VLOOKUP(P15,ch!$A$1:$B$34,2,0)</f>
        <v>鄂AMT870</v>
      </c>
      <c r="O15" s="10" t="s">
        <v>163</v>
      </c>
      <c r="P15" s="29" t="s">
        <v>1418</v>
      </c>
      <c r="Q15" s="7" t="str">
        <f>IF(A15&lt;&gt;"","9.6米","--")</f>
        <v>9.6米</v>
      </c>
      <c r="R15" s="14">
        <v>13</v>
      </c>
      <c r="S15" s="14">
        <v>0</v>
      </c>
      <c r="T15" s="14">
        <f>SUM(R15:S15)</f>
        <v>13</v>
      </c>
      <c r="U15" s="7" t="str">
        <f>IF(A15&lt;&gt;"","分拣摆渡","----")</f>
        <v>分拣摆渡</v>
      </c>
    </row>
    <row r="16" spans="1:63" s="35" customFormat="1" ht="18.75">
      <c r="A16" s="8">
        <v>43203</v>
      </c>
      <c r="B16" s="10" t="s">
        <v>258</v>
      </c>
      <c r="C16" s="10">
        <v>2134</v>
      </c>
      <c r="D16" s="10">
        <v>2144</v>
      </c>
      <c r="E16" s="11" t="s">
        <v>203</v>
      </c>
      <c r="F16" s="11" t="s">
        <v>430</v>
      </c>
      <c r="G16" s="11" t="s">
        <v>209</v>
      </c>
      <c r="H16" s="11" t="s">
        <v>467</v>
      </c>
      <c r="I16" s="39" t="s">
        <v>1448</v>
      </c>
      <c r="J16" s="40" t="s">
        <v>1463</v>
      </c>
      <c r="K16" s="10"/>
      <c r="L16" s="19" t="s">
        <v>1419</v>
      </c>
      <c r="M16" s="7" t="str">
        <f>IF(A16&lt;&gt;"","武汉威伟机械","------")</f>
        <v>武汉威伟机械</v>
      </c>
      <c r="N16" s="26" t="str">
        <f>VLOOKUP(P16,ch!$A$1:$B$34,2,0)</f>
        <v>鄂AMT870</v>
      </c>
      <c r="O16" s="10" t="s">
        <v>163</v>
      </c>
      <c r="P16" s="29" t="s">
        <v>1418</v>
      </c>
      <c r="Q16" s="7" t="str">
        <f>IF(A16&lt;&gt;"","9.6米","--")</f>
        <v>9.6米</v>
      </c>
      <c r="R16" s="14">
        <v>14</v>
      </c>
      <c r="S16" s="14">
        <v>0</v>
      </c>
      <c r="T16" s="14">
        <f>SUM(R16:S16)</f>
        <v>14</v>
      </c>
      <c r="U16" s="7" t="str">
        <f>IF(A16&lt;&gt;"","分拣摆渡","----")</f>
        <v>分拣摆渡</v>
      </c>
    </row>
    <row r="17" spans="1:21" s="35" customFormat="1" ht="18.75">
      <c r="A17" s="8">
        <v>43203</v>
      </c>
      <c r="B17" s="10" t="s">
        <v>258</v>
      </c>
      <c r="C17" s="10">
        <v>2134</v>
      </c>
      <c r="D17" s="10">
        <v>2144</v>
      </c>
      <c r="E17" s="11" t="s">
        <v>203</v>
      </c>
      <c r="F17" s="11" t="s">
        <v>430</v>
      </c>
      <c r="G17" s="11" t="s">
        <v>209</v>
      </c>
      <c r="H17" s="11" t="s">
        <v>467</v>
      </c>
      <c r="I17" s="39" t="s">
        <v>1420</v>
      </c>
      <c r="J17" s="40" t="s">
        <v>1464</v>
      </c>
      <c r="K17" s="10"/>
      <c r="L17" s="19" t="s">
        <v>1421</v>
      </c>
      <c r="M17" s="7" t="str">
        <f t="shared" ref="M17" si="16">IF(A17&lt;&gt;"","武汉威伟机械","------")</f>
        <v>武汉威伟机械</v>
      </c>
      <c r="N17" s="26" t="str">
        <f>VLOOKUP(P17,ch!$A$1:$B$34,2,0)</f>
        <v>鄂AMT870</v>
      </c>
      <c r="O17" s="10" t="s">
        <v>163</v>
      </c>
      <c r="P17" s="29" t="s">
        <v>1418</v>
      </c>
      <c r="Q17" s="7" t="str">
        <f t="shared" ref="Q17" si="17">IF(A17&lt;&gt;"","9.6米","--")</f>
        <v>9.6米</v>
      </c>
      <c r="R17" s="14">
        <v>14</v>
      </c>
      <c r="S17" s="14">
        <v>0</v>
      </c>
      <c r="T17" s="14">
        <f t="shared" ref="T17" si="18">SUM(R17:S17)</f>
        <v>14</v>
      </c>
      <c r="U17" s="7" t="str">
        <f t="shared" ref="U17" si="19">IF(A17&lt;&gt;"","分拣摆渡","----")</f>
        <v>分拣摆渡</v>
      </c>
    </row>
    <row r="18" spans="1:21" s="35" customFormat="1" ht="18.75">
      <c r="A18" s="8">
        <v>43203</v>
      </c>
      <c r="B18" s="10" t="s">
        <v>1422</v>
      </c>
      <c r="C18" s="10">
        <v>1800</v>
      </c>
      <c r="D18" s="10">
        <v>1810</v>
      </c>
      <c r="E18" s="11" t="s">
        <v>203</v>
      </c>
      <c r="F18" s="11" t="s">
        <v>430</v>
      </c>
      <c r="G18" s="11" t="s">
        <v>209</v>
      </c>
      <c r="H18" s="11" t="s">
        <v>467</v>
      </c>
      <c r="I18" s="39" t="s">
        <v>1423</v>
      </c>
      <c r="J18" s="40" t="s">
        <v>1465</v>
      </c>
      <c r="K18" s="10"/>
      <c r="L18" s="19" t="s">
        <v>1424</v>
      </c>
      <c r="M18" s="7" t="str">
        <f t="shared" ref="M18" si="20">IF(A18&lt;&gt;"","武汉威伟机械","------")</f>
        <v>武汉威伟机械</v>
      </c>
      <c r="N18" s="26" t="str">
        <f>VLOOKUP(P18,ch!$A$1:$B$34,2,0)</f>
        <v>鄂AMT870</v>
      </c>
      <c r="O18" s="10" t="s">
        <v>163</v>
      </c>
      <c r="P18" s="29" t="s">
        <v>1418</v>
      </c>
      <c r="Q18" s="7" t="str">
        <f t="shared" ref="Q18" si="21">IF(A18&lt;&gt;"","9.6米","--")</f>
        <v>9.6米</v>
      </c>
      <c r="R18" s="14">
        <v>12</v>
      </c>
      <c r="S18" s="14">
        <v>0</v>
      </c>
      <c r="T18" s="14">
        <f t="shared" ref="T18" si="22">SUM(R18:S18)</f>
        <v>12</v>
      </c>
      <c r="U18" s="7" t="str">
        <f t="shared" ref="U18" si="23">IF(A18&lt;&gt;"","分拣摆渡","----")</f>
        <v>分拣摆渡</v>
      </c>
    </row>
    <row r="19" spans="1:21" s="35" customFormat="1" ht="18.75">
      <c r="A19" s="8">
        <v>43203</v>
      </c>
      <c r="B19" s="10" t="s">
        <v>1184</v>
      </c>
      <c r="C19" s="10">
        <v>1549</v>
      </c>
      <c r="D19" s="10">
        <v>1604</v>
      </c>
      <c r="E19" s="11" t="s">
        <v>203</v>
      </c>
      <c r="F19" s="11" t="s">
        <v>430</v>
      </c>
      <c r="G19" s="11" t="s">
        <v>209</v>
      </c>
      <c r="H19" s="11" t="s">
        <v>467</v>
      </c>
      <c r="I19" s="39" t="s">
        <v>1425</v>
      </c>
      <c r="J19" s="40" t="s">
        <v>1466</v>
      </c>
      <c r="K19" s="10"/>
      <c r="L19" s="19" t="s">
        <v>1426</v>
      </c>
      <c r="M19" s="7" t="str">
        <f t="shared" ref="M19" si="24">IF(A19&lt;&gt;"","武汉威伟机械","------")</f>
        <v>武汉威伟机械</v>
      </c>
      <c r="N19" s="26" t="str">
        <f>VLOOKUP(P19,ch!$A$1:$B$34,2,0)</f>
        <v>鄂AMT870</v>
      </c>
      <c r="O19" s="10" t="s">
        <v>163</v>
      </c>
      <c r="P19" s="29" t="s">
        <v>1418</v>
      </c>
      <c r="Q19" s="7" t="str">
        <f t="shared" ref="Q19" si="25">IF(A19&lt;&gt;"","9.6米","--")</f>
        <v>9.6米</v>
      </c>
      <c r="R19" s="14">
        <v>13</v>
      </c>
      <c r="S19" s="14">
        <v>0</v>
      </c>
      <c r="T19" s="14">
        <f t="shared" ref="T19" si="26">SUM(R19:S19)</f>
        <v>13</v>
      </c>
      <c r="U19" s="7" t="str">
        <f t="shared" ref="U19" si="27">IF(A19&lt;&gt;"","分拣摆渡","----")</f>
        <v>分拣摆渡</v>
      </c>
    </row>
    <row r="20" spans="1:21" s="35" customFormat="1" ht="18.75">
      <c r="A20" s="8">
        <v>43203</v>
      </c>
      <c r="B20" s="10" t="s">
        <v>1184</v>
      </c>
      <c r="C20" s="10">
        <v>1152</v>
      </c>
      <c r="D20" s="10">
        <v>1202</v>
      </c>
      <c r="E20" s="11" t="s">
        <v>203</v>
      </c>
      <c r="F20" s="11" t="s">
        <v>430</v>
      </c>
      <c r="G20" s="11" t="s">
        <v>209</v>
      </c>
      <c r="H20" s="11" t="s">
        <v>467</v>
      </c>
      <c r="I20" s="39" t="s">
        <v>1427</v>
      </c>
      <c r="J20" s="40" t="s">
        <v>1467</v>
      </c>
      <c r="K20" s="10"/>
      <c r="L20" s="19" t="s">
        <v>1428</v>
      </c>
      <c r="M20" s="7" t="str">
        <f t="shared" ref="M20" si="28">IF(A20&lt;&gt;"","武汉威伟机械","------")</f>
        <v>武汉威伟机械</v>
      </c>
      <c r="N20" s="26" t="str">
        <f>VLOOKUP(P20,ch!$A$1:$B$34,2,0)</f>
        <v>鄂AMT870</v>
      </c>
      <c r="O20" s="10" t="s">
        <v>163</v>
      </c>
      <c r="P20" s="29" t="s">
        <v>1418</v>
      </c>
      <c r="Q20" s="7" t="str">
        <f t="shared" ref="Q20" si="29">IF(A20&lt;&gt;"","9.6米","--")</f>
        <v>9.6米</v>
      </c>
      <c r="R20" s="14">
        <v>11</v>
      </c>
      <c r="S20" s="14">
        <v>0</v>
      </c>
      <c r="T20" s="14">
        <f t="shared" ref="T20" si="30">SUM(R20:S20)</f>
        <v>11</v>
      </c>
      <c r="U20" s="7" t="str">
        <f t="shared" ref="U20" si="31">IF(A20&lt;&gt;"","分拣摆渡","----")</f>
        <v>分拣摆渡</v>
      </c>
    </row>
    <row r="21" spans="1:21" s="35" customFormat="1" ht="18.75">
      <c r="A21" s="8">
        <v>43203</v>
      </c>
      <c r="B21" s="10" t="s">
        <v>1086</v>
      </c>
      <c r="C21" s="10">
        <v>31</v>
      </c>
      <c r="D21" s="10">
        <v>41</v>
      </c>
      <c r="E21" s="11" t="s">
        <v>203</v>
      </c>
      <c r="F21" s="11" t="s">
        <v>430</v>
      </c>
      <c r="G21" s="11" t="s">
        <v>209</v>
      </c>
      <c r="H21" s="11" t="s">
        <v>467</v>
      </c>
      <c r="I21" s="39" t="s">
        <v>1429</v>
      </c>
      <c r="J21" s="40" t="s">
        <v>1468</v>
      </c>
      <c r="K21" s="10"/>
      <c r="L21" s="19" t="s">
        <v>1430</v>
      </c>
      <c r="M21" s="7" t="str">
        <f t="shared" ref="M21" si="32">IF(A21&lt;&gt;"","武汉威伟机械","------")</f>
        <v>武汉威伟机械</v>
      </c>
      <c r="N21" s="26" t="str">
        <f>VLOOKUP(P21,ch!$A$1:$B$34,2,0)</f>
        <v>鄂AMT870</v>
      </c>
      <c r="O21" s="10" t="s">
        <v>163</v>
      </c>
      <c r="P21" s="29" t="s">
        <v>1418</v>
      </c>
      <c r="Q21" s="7" t="str">
        <f t="shared" ref="Q21" si="33">IF(A21&lt;&gt;"","9.6米","--")</f>
        <v>9.6米</v>
      </c>
      <c r="R21" s="14">
        <v>10</v>
      </c>
      <c r="S21" s="14">
        <v>0</v>
      </c>
      <c r="T21" s="14">
        <f t="shared" ref="T21" si="34">SUM(R21:S21)</f>
        <v>10</v>
      </c>
      <c r="U21" s="7" t="str">
        <f t="shared" ref="U21" si="35">IF(A21&lt;&gt;"","分拣摆渡","----")</f>
        <v>分拣摆渡</v>
      </c>
    </row>
    <row r="22" spans="1:21" s="35" customFormat="1" ht="18.75">
      <c r="A22" s="8">
        <v>43203</v>
      </c>
      <c r="B22" s="10" t="s">
        <v>1181</v>
      </c>
      <c r="C22" s="10">
        <v>1</v>
      </c>
      <c r="D22" s="10">
        <v>18</v>
      </c>
      <c r="E22" s="11" t="s">
        <v>203</v>
      </c>
      <c r="F22" s="11" t="s">
        <v>430</v>
      </c>
      <c r="G22" s="11" t="s">
        <v>209</v>
      </c>
      <c r="H22" s="11" t="s">
        <v>467</v>
      </c>
      <c r="I22" s="39" t="s">
        <v>1431</v>
      </c>
      <c r="J22" s="40" t="s">
        <v>1469</v>
      </c>
      <c r="K22" s="10"/>
      <c r="L22" s="19" t="s">
        <v>1432</v>
      </c>
      <c r="M22" s="7" t="str">
        <f t="shared" ref="M22" si="36">IF(A22&lt;&gt;"","武汉威伟机械","------")</f>
        <v>武汉威伟机械</v>
      </c>
      <c r="N22" s="26" t="str">
        <f>VLOOKUP(P22,ch!$A$1:$B$34,2,0)</f>
        <v>鄂AMT870</v>
      </c>
      <c r="O22" s="10" t="s">
        <v>163</v>
      </c>
      <c r="P22" s="29" t="s">
        <v>1418</v>
      </c>
      <c r="Q22" s="7" t="str">
        <f t="shared" ref="Q22" si="37">IF(A22&lt;&gt;"","9.6米","--")</f>
        <v>9.6米</v>
      </c>
      <c r="R22" s="14">
        <v>9</v>
      </c>
      <c r="S22" s="14">
        <v>0</v>
      </c>
      <c r="T22" s="14">
        <f t="shared" ref="T22" si="38">SUM(R22:S22)</f>
        <v>9</v>
      </c>
      <c r="U22" s="7" t="str">
        <f t="shared" ref="U22" si="39">IF(A22&lt;&gt;"","分拣摆渡","----")</f>
        <v>分拣摆渡</v>
      </c>
    </row>
    <row r="23" spans="1:21" s="35" customFormat="1" ht="18.75">
      <c r="A23" s="8">
        <v>43203</v>
      </c>
      <c r="B23" s="10" t="s">
        <v>258</v>
      </c>
      <c r="C23" s="10">
        <v>2052</v>
      </c>
      <c r="D23" s="10">
        <v>2102</v>
      </c>
      <c r="E23" s="11" t="s">
        <v>31</v>
      </c>
      <c r="F23" s="11" t="s">
        <v>430</v>
      </c>
      <c r="G23" s="11" t="s">
        <v>53</v>
      </c>
      <c r="H23" s="11" t="s">
        <v>467</v>
      </c>
      <c r="I23" s="39" t="s">
        <v>1396</v>
      </c>
      <c r="J23" s="40" t="s">
        <v>1470</v>
      </c>
      <c r="K23" s="10"/>
      <c r="L23" s="19" t="s">
        <v>1397</v>
      </c>
      <c r="M23" s="7" t="str">
        <f>IF(A23&lt;&gt;"","武汉威伟机械","------")</f>
        <v>武汉威伟机械</v>
      </c>
      <c r="N23" s="26" t="str">
        <f>VLOOKUP(P23,ch!$A$1:$B$34,2,0)</f>
        <v>鄂AZR876</v>
      </c>
      <c r="O23" s="10" t="s">
        <v>176</v>
      </c>
      <c r="P23" s="29" t="s">
        <v>372</v>
      </c>
      <c r="Q23" s="7" t="str">
        <f>IF(A23&lt;&gt;"","9.6米","--")</f>
        <v>9.6米</v>
      </c>
      <c r="R23" s="14">
        <v>14</v>
      </c>
      <c r="S23" s="14">
        <v>0</v>
      </c>
      <c r="T23" s="14">
        <f>SUM(R23:S23)</f>
        <v>14</v>
      </c>
      <c r="U23" s="7" t="str">
        <f>IF(A23&lt;&gt;"","分拣摆渡","----")</f>
        <v>分拣摆渡</v>
      </c>
    </row>
    <row r="24" spans="1:21" s="35" customFormat="1" ht="18.75">
      <c r="A24" s="8">
        <v>43203</v>
      </c>
      <c r="B24" s="10" t="s">
        <v>89</v>
      </c>
      <c r="C24" s="10">
        <v>1004</v>
      </c>
      <c r="D24" s="10">
        <v>1010</v>
      </c>
      <c r="E24" s="11" t="s">
        <v>31</v>
      </c>
      <c r="F24" s="11" t="s">
        <v>430</v>
      </c>
      <c r="G24" s="11" t="s">
        <v>53</v>
      </c>
      <c r="H24" s="11" t="s">
        <v>467</v>
      </c>
      <c r="I24" s="39" t="s">
        <v>1402</v>
      </c>
      <c r="J24" s="40" t="s">
        <v>1471</v>
      </c>
      <c r="K24" s="10"/>
      <c r="L24" s="19" t="s">
        <v>1403</v>
      </c>
      <c r="M24" s="7" t="str">
        <f>IF(A24&lt;&gt;"","武汉威伟机械","------")</f>
        <v>武汉威伟机械</v>
      </c>
      <c r="N24" s="26" t="str">
        <f>VLOOKUP(P24,ch!$A$1:$B$34,2,0)</f>
        <v>鄂AAW309</v>
      </c>
      <c r="O24" s="10" t="s">
        <v>165</v>
      </c>
      <c r="P24" s="29" t="s">
        <v>144</v>
      </c>
      <c r="Q24" s="7" t="str">
        <f>IF(A24&lt;&gt;"","9.6米","--")</f>
        <v>9.6米</v>
      </c>
      <c r="R24" s="14">
        <v>14</v>
      </c>
      <c r="S24" s="14">
        <v>0</v>
      </c>
      <c r="T24" s="14">
        <f>SUM(R24:S24)</f>
        <v>14</v>
      </c>
      <c r="U24" s="7" t="str">
        <f>IF(A24&lt;&gt;"","分拣摆渡","----")</f>
        <v>分拣摆渡</v>
      </c>
    </row>
    <row r="25" spans="1:21" s="35" customFormat="1" ht="18.75">
      <c r="A25" s="8">
        <v>43203</v>
      </c>
      <c r="B25" s="10" t="s">
        <v>89</v>
      </c>
      <c r="C25" s="10">
        <v>1126</v>
      </c>
      <c r="D25" s="10">
        <v>1136</v>
      </c>
      <c r="E25" s="11" t="s">
        <v>31</v>
      </c>
      <c r="F25" s="11" t="s">
        <v>430</v>
      </c>
      <c r="G25" s="11" t="s">
        <v>53</v>
      </c>
      <c r="H25" s="11" t="s">
        <v>467</v>
      </c>
      <c r="I25" s="39" t="s">
        <v>1404</v>
      </c>
      <c r="J25" s="40" t="s">
        <v>1472</v>
      </c>
      <c r="K25" s="10"/>
      <c r="L25" s="19" t="s">
        <v>1405</v>
      </c>
      <c r="M25" s="7" t="str">
        <f>IF(A25&lt;&gt;"","武汉威伟机械","------")</f>
        <v>武汉威伟机械</v>
      </c>
      <c r="N25" s="26" t="str">
        <f>VLOOKUP(P25,ch!$A$1:$B$34,2,0)</f>
        <v>鄂AAW309</v>
      </c>
      <c r="O25" s="10" t="s">
        <v>165</v>
      </c>
      <c r="P25" s="29" t="s">
        <v>144</v>
      </c>
      <c r="Q25" s="7" t="str">
        <f>IF(A25&lt;&gt;"","9.6米","--")</f>
        <v>9.6米</v>
      </c>
      <c r="R25" s="14">
        <v>14</v>
      </c>
      <c r="S25" s="14">
        <v>0</v>
      </c>
      <c r="T25" s="14">
        <f>SUM(R25:S25)</f>
        <v>14</v>
      </c>
      <c r="U25" s="7" t="str">
        <f>IF(A25&lt;&gt;"","分拣摆渡","----")</f>
        <v>分拣摆渡</v>
      </c>
    </row>
    <row r="26" spans="1:21" s="35" customFormat="1" ht="18.75">
      <c r="A26" s="8">
        <v>43203</v>
      </c>
      <c r="B26" s="10" t="s">
        <v>1086</v>
      </c>
      <c r="C26" s="10">
        <v>113</v>
      </c>
      <c r="D26" s="10">
        <v>123</v>
      </c>
      <c r="E26" s="11" t="s">
        <v>31</v>
      </c>
      <c r="F26" s="11" t="s">
        <v>430</v>
      </c>
      <c r="G26" s="11" t="s">
        <v>53</v>
      </c>
      <c r="H26" s="11" t="s">
        <v>467</v>
      </c>
      <c r="I26" s="39" t="s">
        <v>1410</v>
      </c>
      <c r="J26" s="40" t="s">
        <v>1473</v>
      </c>
      <c r="K26" s="10"/>
      <c r="L26" s="19" t="s">
        <v>1411</v>
      </c>
      <c r="M26" s="7" t="str">
        <f>IF(A26&lt;&gt;"","武汉威伟机械","------")</f>
        <v>武汉威伟机械</v>
      </c>
      <c r="N26" s="26" t="str">
        <f>VLOOKUP(P26,ch!$A$1:$B$34,2,0)</f>
        <v>鄂AHB101</v>
      </c>
      <c r="O26" s="10" t="s">
        <v>168</v>
      </c>
      <c r="P26" s="29" t="s">
        <v>51</v>
      </c>
      <c r="Q26" s="7" t="str">
        <f>IF(A26&lt;&gt;"","9.6米","--")</f>
        <v>9.6米</v>
      </c>
      <c r="R26" s="14">
        <v>12</v>
      </c>
      <c r="S26" s="14">
        <v>0</v>
      </c>
      <c r="T26" s="14">
        <f>SUM(R26:S26)</f>
        <v>12</v>
      </c>
      <c r="U26" s="7" t="str">
        <f>IF(A26&lt;&gt;"","分拣摆渡","----")</f>
        <v>分拣摆渡</v>
      </c>
    </row>
    <row r="27" spans="1:21" s="35" customFormat="1" ht="18.75">
      <c r="A27" s="8">
        <v>43203</v>
      </c>
      <c r="B27" s="10" t="s">
        <v>71</v>
      </c>
      <c r="C27" s="10">
        <v>1334</v>
      </c>
      <c r="D27" s="10">
        <v>1344</v>
      </c>
      <c r="E27" s="11" t="s">
        <v>31</v>
      </c>
      <c r="F27" s="11" t="s">
        <v>430</v>
      </c>
      <c r="G27" s="11" t="s">
        <v>53</v>
      </c>
      <c r="H27" s="11" t="s">
        <v>467</v>
      </c>
      <c r="I27" s="39" t="s">
        <v>1412</v>
      </c>
      <c r="J27" s="40" t="s">
        <v>1474</v>
      </c>
      <c r="K27" s="10"/>
      <c r="L27" s="19" t="s">
        <v>1413</v>
      </c>
      <c r="M27" s="7" t="str">
        <f t="shared" ref="M27" si="40">IF(A27&lt;&gt;"","武汉威伟机械","------")</f>
        <v>武汉威伟机械</v>
      </c>
      <c r="N27" s="26" t="str">
        <f>VLOOKUP(P27,ch!$A$1:$B$34,2,0)</f>
        <v>鄂AHB101</v>
      </c>
      <c r="O27" s="10" t="s">
        <v>168</v>
      </c>
      <c r="P27" s="29" t="s">
        <v>51</v>
      </c>
      <c r="Q27" s="7" t="str">
        <f>IF(A27&lt;&gt;"","9.6米","--")</f>
        <v>9.6米</v>
      </c>
      <c r="R27" s="14">
        <v>13</v>
      </c>
      <c r="S27" s="14">
        <v>0</v>
      </c>
      <c r="T27" s="14">
        <f>SUM(R27:S27)</f>
        <v>13</v>
      </c>
      <c r="U27" s="7" t="str">
        <f>IF(A27&lt;&gt;"","分拣摆渡","----")</f>
        <v>分拣摆渡</v>
      </c>
    </row>
    <row r="28" spans="1:21" s="35" customFormat="1" ht="18.75">
      <c r="A28" s="8">
        <v>43203</v>
      </c>
      <c r="B28" s="10" t="s">
        <v>278</v>
      </c>
      <c r="C28" s="10">
        <v>1635</v>
      </c>
      <c r="D28" s="10">
        <v>1702</v>
      </c>
      <c r="E28" s="11" t="s">
        <v>53</v>
      </c>
      <c r="F28" s="11" t="s">
        <v>517</v>
      </c>
      <c r="G28" s="11" t="s">
        <v>31</v>
      </c>
      <c r="H28" s="11" t="s">
        <v>430</v>
      </c>
      <c r="I28" s="39" t="s">
        <v>1392</v>
      </c>
      <c r="J28" s="40" t="s">
        <v>1475</v>
      </c>
      <c r="K28" s="10"/>
      <c r="L28" s="19" t="s">
        <v>1393</v>
      </c>
      <c r="M28" s="7" t="str">
        <f t="shared" si="0"/>
        <v>武汉威伟机械</v>
      </c>
      <c r="N28" s="26" t="str">
        <f>VLOOKUP(P28,ch!$A$1:$B$34,2,0)</f>
        <v>鄂AZV377</v>
      </c>
      <c r="O28" s="10" t="s">
        <v>175</v>
      </c>
      <c r="P28" s="29" t="s">
        <v>239</v>
      </c>
      <c r="Q28" s="7" t="str">
        <f t="shared" si="1"/>
        <v>9.6米</v>
      </c>
      <c r="R28" s="14">
        <v>13</v>
      </c>
      <c r="S28" s="14">
        <v>0</v>
      </c>
      <c r="T28" s="14">
        <f t="shared" si="7"/>
        <v>13</v>
      </c>
      <c r="U28" s="7" t="str">
        <f t="shared" si="3"/>
        <v>分拣摆渡</v>
      </c>
    </row>
    <row r="29" spans="1:21" s="35" customFormat="1" ht="18.75">
      <c r="A29" s="8">
        <v>43203</v>
      </c>
      <c r="B29" s="10" t="s">
        <v>278</v>
      </c>
      <c r="C29" s="10">
        <v>1213</v>
      </c>
      <c r="D29" s="10">
        <v>1223</v>
      </c>
      <c r="E29" s="11" t="s">
        <v>53</v>
      </c>
      <c r="F29" s="11" t="s">
        <v>517</v>
      </c>
      <c r="G29" s="11" t="s">
        <v>31</v>
      </c>
      <c r="H29" s="11" t="s">
        <v>430</v>
      </c>
      <c r="I29" s="39" t="s">
        <v>1406</v>
      </c>
      <c r="J29" s="40" t="s">
        <v>1476</v>
      </c>
      <c r="K29" s="10"/>
      <c r="L29" s="19" t="s">
        <v>1407</v>
      </c>
      <c r="M29" s="7" t="str">
        <f t="shared" ref="M29:M30" si="41">IF(A29&lt;&gt;"","武汉威伟机械","------")</f>
        <v>武汉威伟机械</v>
      </c>
      <c r="N29" s="26" t="str">
        <f>VLOOKUP(P29,ch!$A$1:$B$34,2,0)</f>
        <v>鄂AAW309</v>
      </c>
      <c r="O29" s="10" t="s">
        <v>165</v>
      </c>
      <c r="P29" s="29" t="s">
        <v>144</v>
      </c>
      <c r="Q29" s="7" t="str">
        <f t="shared" si="1"/>
        <v>9.6米</v>
      </c>
      <c r="R29" s="14">
        <v>12</v>
      </c>
      <c r="S29" s="14">
        <v>0</v>
      </c>
      <c r="T29" s="14">
        <f t="shared" si="7"/>
        <v>12</v>
      </c>
      <c r="U29" s="7" t="str">
        <f t="shared" si="3"/>
        <v>分拣摆渡</v>
      </c>
    </row>
    <row r="30" spans="1:21" s="35" customFormat="1" ht="18.75">
      <c r="A30" s="8">
        <v>43203</v>
      </c>
      <c r="B30" s="10" t="s">
        <v>1181</v>
      </c>
      <c r="C30" s="10">
        <v>1447</v>
      </c>
      <c r="D30" s="10">
        <v>1525</v>
      </c>
      <c r="E30" s="11" t="s">
        <v>53</v>
      </c>
      <c r="F30" s="11" t="s">
        <v>517</v>
      </c>
      <c r="G30" s="11" t="s">
        <v>31</v>
      </c>
      <c r="H30" s="11" t="s">
        <v>430</v>
      </c>
      <c r="I30" s="39" t="s">
        <v>1408</v>
      </c>
      <c r="J30" s="40" t="s">
        <v>1477</v>
      </c>
      <c r="K30" s="10"/>
      <c r="L30" s="19" t="s">
        <v>1409</v>
      </c>
      <c r="M30" s="7" t="str">
        <f t="shared" si="41"/>
        <v>武汉威伟机械</v>
      </c>
      <c r="N30" s="26" t="str">
        <f>VLOOKUP(P30,ch!$A$1:$B$34,2,0)</f>
        <v>鄂AAW309</v>
      </c>
      <c r="O30" s="10" t="s">
        <v>165</v>
      </c>
      <c r="P30" s="29" t="s">
        <v>144</v>
      </c>
      <c r="Q30" s="7" t="str">
        <f t="shared" si="1"/>
        <v>9.6米</v>
      </c>
      <c r="R30" s="14">
        <v>13</v>
      </c>
      <c r="S30" s="14">
        <v>0</v>
      </c>
      <c r="T30" s="14">
        <f t="shared" si="7"/>
        <v>13</v>
      </c>
      <c r="U30" s="7" t="str">
        <f t="shared" si="3"/>
        <v>分拣摆渡</v>
      </c>
    </row>
    <row r="31" spans="1:21" s="35" customFormat="1" ht="18.75">
      <c r="A31" s="8">
        <v>43203</v>
      </c>
      <c r="B31" s="10" t="s">
        <v>310</v>
      </c>
      <c r="C31" s="10">
        <v>2020</v>
      </c>
      <c r="D31" s="10">
        <v>2118</v>
      </c>
      <c r="E31" s="11" t="s">
        <v>53</v>
      </c>
      <c r="F31" s="11" t="s">
        <v>517</v>
      </c>
      <c r="G31" s="11" t="s">
        <v>31</v>
      </c>
      <c r="H31" s="11" t="s">
        <v>430</v>
      </c>
      <c r="I31" s="39" t="s">
        <v>1414</v>
      </c>
      <c r="J31" s="40" t="s">
        <v>1478</v>
      </c>
      <c r="K31" s="10"/>
      <c r="L31" s="19" t="s">
        <v>1415</v>
      </c>
      <c r="M31" s="7" t="str">
        <f t="shared" ref="M31" si="42">IF(A31&lt;&gt;"","武汉威伟机械","------")</f>
        <v>武汉威伟机械</v>
      </c>
      <c r="N31" s="26" t="str">
        <f>VLOOKUP(P31,ch!$A$1:$B$34,2,0)</f>
        <v>鄂AHB101</v>
      </c>
      <c r="O31" s="10" t="s">
        <v>168</v>
      </c>
      <c r="P31" s="29" t="s">
        <v>51</v>
      </c>
      <c r="Q31" s="7" t="str">
        <f t="shared" si="1"/>
        <v>9.6米</v>
      </c>
      <c r="R31" s="14">
        <v>12</v>
      </c>
      <c r="S31" s="14">
        <v>0</v>
      </c>
      <c r="T31" s="14">
        <f t="shared" si="7"/>
        <v>12</v>
      </c>
      <c r="U31" s="7" t="str">
        <f t="shared" si="3"/>
        <v>分拣摆渡</v>
      </c>
    </row>
    <row r="32" spans="1:21" s="35" customFormat="1" ht="18.75">
      <c r="A32" s="8">
        <v>43203</v>
      </c>
      <c r="B32" s="10" t="s">
        <v>1433</v>
      </c>
      <c r="C32" s="10">
        <v>1754</v>
      </c>
      <c r="D32" s="10">
        <v>1818</v>
      </c>
      <c r="E32" s="11" t="s">
        <v>53</v>
      </c>
      <c r="F32" s="11" t="s">
        <v>517</v>
      </c>
      <c r="G32" s="11" t="s">
        <v>31</v>
      </c>
      <c r="H32" s="11" t="s">
        <v>430</v>
      </c>
      <c r="I32" s="39" t="s">
        <v>1434</v>
      </c>
      <c r="J32" s="40" t="s">
        <v>1479</v>
      </c>
      <c r="K32" s="10"/>
      <c r="L32" s="19" t="s">
        <v>1435</v>
      </c>
      <c r="M32" s="7" t="str">
        <f t="shared" ref="M32" si="43">IF(A32&lt;&gt;"","武汉威伟机械","------")</f>
        <v>武汉威伟机械</v>
      </c>
      <c r="N32" s="26" t="str">
        <f>VLOOKUP(P32,ch!$A$1:$B$34,2,0)</f>
        <v>鄂AZR992</v>
      </c>
      <c r="O32" s="10" t="s">
        <v>183</v>
      </c>
      <c r="P32" s="29" t="s">
        <v>107</v>
      </c>
      <c r="Q32" s="7" t="str">
        <f t="shared" ref="Q32" si="44">IF(A32&lt;&gt;"","9.6米","--")</f>
        <v>9.6米</v>
      </c>
      <c r="R32" s="14">
        <v>14</v>
      </c>
      <c r="S32" s="14">
        <v>0</v>
      </c>
      <c r="T32" s="14">
        <f t="shared" ref="T32" si="45">SUM(R32:S32)</f>
        <v>14</v>
      </c>
      <c r="U32" s="7" t="str">
        <f t="shared" ref="U32" si="46">IF(A32&lt;&gt;"","分拣摆渡","----")</f>
        <v>分拣摆渡</v>
      </c>
    </row>
    <row r="33" spans="1:21" s="35" customFormat="1" ht="18.75">
      <c r="A33" s="8">
        <v>43203</v>
      </c>
      <c r="B33" s="10" t="s">
        <v>1209</v>
      </c>
      <c r="C33" s="10">
        <v>2200</v>
      </c>
      <c r="D33" s="10">
        <v>2211</v>
      </c>
      <c r="E33" s="11" t="s">
        <v>53</v>
      </c>
      <c r="F33" s="11" t="s">
        <v>517</v>
      </c>
      <c r="G33" s="11" t="s">
        <v>31</v>
      </c>
      <c r="H33" s="11" t="s">
        <v>430</v>
      </c>
      <c r="I33" s="39" t="s">
        <v>1436</v>
      </c>
      <c r="J33" s="40" t="s">
        <v>1480</v>
      </c>
      <c r="K33" s="10"/>
      <c r="L33" s="19" t="s">
        <v>1437</v>
      </c>
      <c r="M33" s="7" t="str">
        <f t="shared" ref="M33" si="47">IF(A33&lt;&gt;"","武汉威伟机械","------")</f>
        <v>武汉威伟机械</v>
      </c>
      <c r="N33" s="26" t="str">
        <f>VLOOKUP(P33,ch!$A$1:$B$34,2,0)</f>
        <v>鄂AZR992</v>
      </c>
      <c r="O33" s="10" t="s">
        <v>183</v>
      </c>
      <c r="P33" s="29" t="s">
        <v>107</v>
      </c>
      <c r="Q33" s="7" t="str">
        <f t="shared" ref="Q33" si="48">IF(A33&lt;&gt;"","9.6米","--")</f>
        <v>9.6米</v>
      </c>
      <c r="R33" s="14">
        <v>6</v>
      </c>
      <c r="S33" s="14">
        <v>0</v>
      </c>
      <c r="T33" s="14">
        <f t="shared" ref="T33" si="49">SUM(R33:S33)</f>
        <v>6</v>
      </c>
      <c r="U33" s="7" t="str">
        <f t="shared" ref="U33" si="50">IF(A33&lt;&gt;"","分拣摆渡","----")</f>
        <v>分拣摆渡</v>
      </c>
    </row>
    <row r="34" spans="1:21" s="35" customFormat="1" ht="18.75">
      <c r="A34" s="8">
        <v>43203</v>
      </c>
      <c r="B34" s="10" t="s">
        <v>1060</v>
      </c>
      <c r="C34" s="10">
        <v>1427</v>
      </c>
      <c r="D34" s="10">
        <v>1438</v>
      </c>
      <c r="E34" s="11" t="s">
        <v>53</v>
      </c>
      <c r="F34" s="11" t="s">
        <v>1061</v>
      </c>
      <c r="G34" s="11" t="s">
        <v>31</v>
      </c>
      <c r="H34" s="11" t="s">
        <v>430</v>
      </c>
      <c r="I34" s="39" t="s">
        <v>1438</v>
      </c>
      <c r="J34" s="40" t="s">
        <v>1481</v>
      </c>
      <c r="K34" s="10"/>
      <c r="L34" s="19" t="s">
        <v>1439</v>
      </c>
      <c r="M34" s="7" t="str">
        <f t="shared" ref="M34" si="51">IF(A34&lt;&gt;"","武汉威伟机械","------")</f>
        <v>武汉威伟机械</v>
      </c>
      <c r="N34" s="26" t="str">
        <f>VLOOKUP(P34,ch!$A$1:$B$34,2,0)</f>
        <v>鄂AZR992</v>
      </c>
      <c r="O34" s="10" t="s">
        <v>183</v>
      </c>
      <c r="P34" s="29" t="s">
        <v>107</v>
      </c>
      <c r="Q34" s="7" t="str">
        <f t="shared" ref="Q34" si="52">IF(A34&lt;&gt;"","9.6米","--")</f>
        <v>9.6米</v>
      </c>
      <c r="R34" s="14">
        <v>13</v>
      </c>
      <c r="S34" s="14">
        <v>0</v>
      </c>
      <c r="T34" s="14">
        <f t="shared" ref="T34" si="53">SUM(R34:S34)</f>
        <v>13</v>
      </c>
      <c r="U34" s="7" t="str">
        <f t="shared" ref="U34" si="54">IF(A34&lt;&gt;"","分拣摆渡","----")</f>
        <v>分拣摆渡</v>
      </c>
    </row>
    <row r="35" spans="1:21" s="35" customFormat="1" ht="18.75">
      <c r="A35" s="8">
        <v>43203</v>
      </c>
      <c r="B35" s="10" t="s">
        <v>310</v>
      </c>
      <c r="C35" s="10">
        <v>1945</v>
      </c>
      <c r="D35" s="10">
        <v>2046</v>
      </c>
      <c r="E35" s="11" t="s">
        <v>53</v>
      </c>
      <c r="F35" s="11" t="s">
        <v>517</v>
      </c>
      <c r="G35" s="11" t="s">
        <v>31</v>
      </c>
      <c r="H35" s="11" t="s">
        <v>430</v>
      </c>
      <c r="I35" s="39" t="s">
        <v>1440</v>
      </c>
      <c r="J35" s="40" t="s">
        <v>1482</v>
      </c>
      <c r="K35" s="10"/>
      <c r="L35" s="19" t="s">
        <v>1441</v>
      </c>
      <c r="M35" s="7" t="str">
        <f t="shared" ref="M35:M36" si="55">IF(A35&lt;&gt;"","武汉威伟机械","------")</f>
        <v>武汉威伟机械</v>
      </c>
      <c r="N35" s="26" t="str">
        <f>VLOOKUP(P35,ch!$A$1:$B$34,2,0)</f>
        <v>鄂AZR992</v>
      </c>
      <c r="O35" s="10" t="s">
        <v>183</v>
      </c>
      <c r="P35" s="29" t="s">
        <v>107</v>
      </c>
      <c r="Q35" s="7" t="str">
        <f t="shared" ref="Q35:Q36" si="56">IF(A35&lt;&gt;"","9.6米","--")</f>
        <v>9.6米</v>
      </c>
      <c r="R35" s="14">
        <v>11</v>
      </c>
      <c r="S35" s="14">
        <v>0</v>
      </c>
      <c r="T35" s="14">
        <f t="shared" ref="T35:T36" si="57">SUM(R35:S35)</f>
        <v>11</v>
      </c>
      <c r="U35" s="7" t="str">
        <f t="shared" ref="U35:U36" si="58">IF(A35&lt;&gt;"","分拣摆渡","----")</f>
        <v>分拣摆渡</v>
      </c>
    </row>
    <row r="36" spans="1:21" s="35" customFormat="1" ht="18.75">
      <c r="A36" s="8">
        <v>43203</v>
      </c>
      <c r="B36" s="10" t="s">
        <v>1086</v>
      </c>
      <c r="C36" s="10">
        <v>43</v>
      </c>
      <c r="D36" s="10">
        <v>53</v>
      </c>
      <c r="E36" s="11" t="s">
        <v>203</v>
      </c>
      <c r="F36" s="11" t="s">
        <v>430</v>
      </c>
      <c r="G36" s="11" t="s">
        <v>209</v>
      </c>
      <c r="H36" s="11" t="s">
        <v>467</v>
      </c>
      <c r="I36" s="39" t="s">
        <v>1446</v>
      </c>
      <c r="J36" s="40" t="s">
        <v>1483</v>
      </c>
      <c r="K36" s="10"/>
      <c r="L36" s="19" t="s">
        <v>1447</v>
      </c>
      <c r="M36" s="7" t="str">
        <f t="shared" si="55"/>
        <v>武汉威伟机械</v>
      </c>
      <c r="N36" s="26" t="str">
        <f>VLOOKUP(P36,ch!$A$1:$B$34,2,0)</f>
        <v>鄂ABY256</v>
      </c>
      <c r="O36" s="10" t="s">
        <v>166</v>
      </c>
      <c r="P36" s="29" t="s">
        <v>998</v>
      </c>
      <c r="Q36" s="7" t="str">
        <f t="shared" si="56"/>
        <v>9.6米</v>
      </c>
      <c r="R36" s="14">
        <v>9</v>
      </c>
      <c r="S36" s="14">
        <v>0</v>
      </c>
      <c r="T36" s="14">
        <f t="shared" si="57"/>
        <v>9</v>
      </c>
      <c r="U36" s="7" t="str">
        <f t="shared" si="58"/>
        <v>分拣摆渡</v>
      </c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/>
      <c r="R39" s="14"/>
      <c r="S39" s="14"/>
      <c r="T39" s="14"/>
      <c r="U39" s="7"/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/>
      <c r="R40" s="14"/>
      <c r="S40" s="14"/>
      <c r="T40" s="14"/>
      <c r="U40" s="7"/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/>
      <c r="R44" s="14"/>
      <c r="S44" s="14"/>
      <c r="T44" s="14"/>
      <c r="U44" s="7"/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/>
      <c r="R45" s="14"/>
      <c r="S45" s="14"/>
      <c r="T45" s="14"/>
      <c r="U45" s="7"/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/>
      <c r="R46" s="14"/>
      <c r="S46" s="14"/>
      <c r="T46" s="14"/>
      <c r="U46" s="7"/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/>
      <c r="R47" s="14"/>
      <c r="S47" s="14"/>
      <c r="T47" s="14"/>
      <c r="U47" s="7"/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/>
      <c r="R48" s="14"/>
      <c r="S48" s="14"/>
      <c r="T48" s="14"/>
      <c r="U48" s="7"/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/>
      <c r="R49" s="14"/>
      <c r="S49" s="14"/>
      <c r="T49" s="14"/>
      <c r="U49" s="7"/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/>
      <c r="R50" s="14"/>
      <c r="S50" s="14"/>
      <c r="T50" s="14"/>
      <c r="U50" s="7"/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/>
      <c r="R51" s="14"/>
      <c r="S51" s="14"/>
      <c r="T51" s="14"/>
      <c r="U51" s="7"/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/>
      <c r="R52" s="14"/>
      <c r="S52" s="14"/>
      <c r="T52" s="14"/>
      <c r="U52" s="7"/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/>
      <c r="R53" s="14"/>
      <c r="S53" s="14"/>
      <c r="T53" s="14"/>
      <c r="U53" s="7"/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/>
      <c r="R54" s="14"/>
      <c r="S54" s="14"/>
      <c r="T54" s="14"/>
      <c r="U54" s="7"/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/>
      <c r="R55" s="14"/>
      <c r="S55" s="14"/>
      <c r="T55" s="14"/>
      <c r="U55" s="7"/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/>
      <c r="R56" s="14"/>
      <c r="S56" s="14"/>
      <c r="T56" s="14"/>
      <c r="U56" s="7"/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/>
      <c r="R57" s="14"/>
      <c r="S57" s="14"/>
      <c r="T57" s="14"/>
      <c r="U57" s="7"/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/>
      <c r="R58" s="14"/>
      <c r="S58" s="14"/>
      <c r="T58" s="14"/>
      <c r="U58" s="7"/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  <row r="62" spans="1:21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9"/>
      <c r="M62" s="7"/>
      <c r="N62" s="26"/>
      <c r="O62" s="10"/>
      <c r="P62" s="29"/>
      <c r="Q62" s="7"/>
      <c r="R62" s="14"/>
      <c r="S62" s="14"/>
      <c r="T62" s="14"/>
      <c r="U62" s="7"/>
    </row>
    <row r="63" spans="1:21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9"/>
      <c r="M63" s="7"/>
      <c r="N63" s="26"/>
      <c r="O63" s="10"/>
      <c r="P63" s="29"/>
      <c r="Q63" s="7"/>
      <c r="R63" s="14"/>
      <c r="S63" s="14"/>
      <c r="T63" s="14"/>
      <c r="U63" s="7"/>
    </row>
    <row r="64" spans="1:21" s="35" customFormat="1" ht="18.75">
      <c r="A64" s="8"/>
      <c r="B64" s="10"/>
      <c r="C64" s="10"/>
      <c r="D64" s="10"/>
      <c r="E64" s="11"/>
      <c r="F64" s="11"/>
      <c r="G64" s="11"/>
      <c r="H64" s="11"/>
      <c r="I64" s="39"/>
      <c r="J64" s="39"/>
      <c r="K64" s="10"/>
      <c r="L64" s="19"/>
      <c r="M64" s="7"/>
      <c r="N64" s="26"/>
      <c r="O64" s="10"/>
      <c r="P64" s="29"/>
      <c r="Q64" s="7"/>
      <c r="R64" s="14"/>
      <c r="S64" s="14"/>
      <c r="T64" s="14"/>
      <c r="U64" s="7"/>
    </row>
    <row r="65" spans="1:21" s="35" customFormat="1" ht="18.75">
      <c r="A65" s="8"/>
      <c r="B65" s="10"/>
      <c r="C65" s="10"/>
      <c r="D65" s="10"/>
      <c r="E65" s="11"/>
      <c r="F65" s="11"/>
      <c r="G65" s="11"/>
      <c r="H65" s="11"/>
      <c r="I65" s="39"/>
      <c r="J65" s="39"/>
      <c r="K65" s="10"/>
      <c r="L65" s="19"/>
      <c r="M65" s="7"/>
      <c r="N65" s="26"/>
      <c r="O65" s="10"/>
      <c r="P65" s="29"/>
      <c r="Q65" s="7"/>
      <c r="R65" s="14"/>
      <c r="S65" s="14"/>
      <c r="T65" s="14"/>
      <c r="U65" s="7"/>
    </row>
    <row r="66" spans="1:21" s="35" customFormat="1" ht="18.75">
      <c r="A66" s="8"/>
      <c r="B66" s="10"/>
      <c r="C66" s="10"/>
      <c r="D66" s="10"/>
      <c r="E66" s="11"/>
      <c r="F66" s="11"/>
      <c r="G66" s="11"/>
      <c r="H66" s="11"/>
      <c r="I66" s="39"/>
      <c r="J66" s="39"/>
      <c r="K66" s="10"/>
      <c r="L66" s="19"/>
      <c r="M66" s="7"/>
      <c r="N66" s="26"/>
      <c r="O66" s="10"/>
      <c r="P66" s="29"/>
      <c r="Q66" s="7"/>
      <c r="R66" s="14"/>
      <c r="S66" s="14"/>
      <c r="T66" s="14"/>
      <c r="U66" s="7"/>
    </row>
    <row r="67" spans="1:21" s="35" customFormat="1" ht="18.75">
      <c r="A67" s="8"/>
      <c r="B67" s="10"/>
      <c r="C67" s="10"/>
      <c r="D67" s="10"/>
      <c r="E67" s="11"/>
      <c r="F67" s="11"/>
      <c r="G67" s="11"/>
      <c r="H67" s="11"/>
      <c r="I67" s="39"/>
      <c r="J67" s="39"/>
      <c r="K67" s="10"/>
      <c r="L67" s="19"/>
      <c r="M67" s="7"/>
      <c r="N67" s="26"/>
      <c r="O67" s="10"/>
      <c r="P67" s="29"/>
      <c r="Q67" s="7"/>
      <c r="R67" s="14"/>
      <c r="S67" s="14"/>
      <c r="T67" s="14"/>
      <c r="U67" s="7"/>
    </row>
    <row r="68" spans="1:21" s="35" customFormat="1" ht="18.75">
      <c r="A68" s="8"/>
      <c r="B68" s="10"/>
      <c r="C68" s="10"/>
      <c r="D68" s="10"/>
      <c r="E68" s="11"/>
      <c r="F68" s="11"/>
      <c r="G68" s="11"/>
      <c r="H68" s="11"/>
      <c r="I68" s="39"/>
      <c r="J68" s="39"/>
      <c r="K68" s="10"/>
      <c r="L68" s="19"/>
      <c r="M68" s="7"/>
      <c r="N68" s="26"/>
      <c r="O68" s="10"/>
      <c r="P68" s="29"/>
      <c r="Q68" s="7"/>
      <c r="R68" s="14"/>
      <c r="S68" s="14"/>
      <c r="T68" s="14"/>
      <c r="U68" s="7"/>
    </row>
    <row r="69" spans="1:21" s="35" customFormat="1" ht="18.75">
      <c r="A69" s="8"/>
      <c r="B69" s="10"/>
      <c r="C69" s="10"/>
      <c r="D69" s="10"/>
      <c r="E69" s="11"/>
      <c r="F69" s="11"/>
      <c r="G69" s="11"/>
      <c r="H69" s="11"/>
      <c r="I69" s="39"/>
      <c r="J69" s="39"/>
      <c r="K69" s="10"/>
      <c r="L69" s="19"/>
      <c r="M69" s="7"/>
      <c r="N69" s="26"/>
      <c r="O69" s="10"/>
      <c r="P69" s="29"/>
      <c r="Q69" s="7"/>
      <c r="R69" s="14"/>
      <c r="S69" s="14"/>
      <c r="T69" s="14"/>
      <c r="U69" s="7"/>
    </row>
    <row r="70" spans="1:21" s="35" customFormat="1" ht="18.75">
      <c r="A70" s="8"/>
      <c r="B70" s="10"/>
      <c r="C70" s="10"/>
      <c r="D70" s="10"/>
      <c r="E70" s="11"/>
      <c r="F70" s="11"/>
      <c r="G70" s="11"/>
      <c r="H70" s="11"/>
      <c r="I70" s="39"/>
      <c r="J70" s="39"/>
      <c r="K70" s="10"/>
      <c r="L70" s="19"/>
      <c r="M70" s="7"/>
      <c r="N70" s="26"/>
      <c r="O70" s="10"/>
      <c r="P70" s="29"/>
      <c r="Q70" s="7"/>
      <c r="R70" s="14"/>
      <c r="S70" s="14"/>
      <c r="T70" s="14"/>
      <c r="U70" s="7"/>
    </row>
    <row r="71" spans="1:21" s="35" customFormat="1" ht="18.75">
      <c r="A71" s="8"/>
      <c r="B71" s="10"/>
      <c r="C71" s="10"/>
      <c r="D71" s="10"/>
      <c r="E71" s="11"/>
      <c r="F71" s="11"/>
      <c r="G71" s="11"/>
      <c r="H71" s="11"/>
      <c r="I71" s="39"/>
      <c r="J71" s="39"/>
      <c r="K71" s="10"/>
      <c r="L71" s="19"/>
      <c r="M71" s="7"/>
      <c r="N71" s="26"/>
      <c r="O71" s="10"/>
      <c r="P71" s="29"/>
      <c r="Q71" s="7"/>
      <c r="R71" s="14"/>
      <c r="S71" s="14"/>
      <c r="T71" s="14"/>
      <c r="U71" s="7"/>
    </row>
    <row r="72" spans="1:21" s="35" customFormat="1" ht="18.75">
      <c r="A72" s="8"/>
      <c r="B72" s="10"/>
      <c r="C72" s="10"/>
      <c r="D72" s="10"/>
      <c r="E72" s="11"/>
      <c r="F72" s="11"/>
      <c r="G72" s="11"/>
      <c r="H72" s="11"/>
      <c r="I72" s="39"/>
      <c r="J72" s="39"/>
      <c r="K72" s="10"/>
      <c r="L72" s="19"/>
      <c r="M72" s="7"/>
      <c r="N72" s="26"/>
      <c r="O72" s="10"/>
      <c r="P72" s="29"/>
      <c r="Q72" s="7"/>
      <c r="R72" s="14"/>
      <c r="S72" s="14"/>
      <c r="T72" s="14"/>
      <c r="U72" s="7"/>
    </row>
    <row r="73" spans="1:21" s="35" customFormat="1" ht="18.75">
      <c r="A73" s="8"/>
      <c r="B73" s="10"/>
      <c r="C73" s="10"/>
      <c r="D73" s="10"/>
      <c r="E73" s="11"/>
      <c r="F73" s="11"/>
      <c r="G73" s="11"/>
      <c r="H73" s="11"/>
      <c r="I73" s="39"/>
      <c r="J73" s="39"/>
      <c r="K73" s="10"/>
      <c r="L73" s="19"/>
      <c r="M73" s="7"/>
      <c r="N73" s="26"/>
      <c r="O73" s="10"/>
      <c r="P73" s="29"/>
      <c r="Q73" s="7"/>
      <c r="R73" s="14"/>
      <c r="S73" s="14"/>
      <c r="T73" s="14"/>
      <c r="U73" s="7"/>
    </row>
    <row r="74" spans="1:21" s="35" customFormat="1" ht="18.75">
      <c r="A74" s="8"/>
      <c r="B74" s="10"/>
      <c r="C74" s="10"/>
      <c r="D74" s="10"/>
      <c r="E74" s="11"/>
      <c r="F74" s="11"/>
      <c r="G74" s="11"/>
      <c r="H74" s="11"/>
      <c r="I74" s="39"/>
      <c r="J74" s="39"/>
      <c r="K74" s="10"/>
      <c r="L74" s="19"/>
      <c r="M74" s="7"/>
      <c r="N74" s="26"/>
      <c r="O74" s="10"/>
      <c r="P74" s="29"/>
      <c r="Q74" s="7"/>
      <c r="R74" s="14"/>
      <c r="S74" s="14"/>
      <c r="T74" s="14"/>
      <c r="U74" s="7"/>
    </row>
    <row r="75" spans="1:21" s="35" customFormat="1" ht="18.75">
      <c r="A75" s="8"/>
      <c r="B75" s="10"/>
      <c r="C75" s="10"/>
      <c r="D75" s="10"/>
      <c r="E75" s="11"/>
      <c r="F75" s="11"/>
      <c r="G75" s="11"/>
      <c r="H75" s="11"/>
      <c r="I75" s="39"/>
      <c r="J75" s="39"/>
      <c r="K75" s="10"/>
      <c r="L75" s="19"/>
      <c r="M75" s="7"/>
      <c r="N75" s="26"/>
      <c r="O75" s="10"/>
      <c r="P75" s="29"/>
      <c r="Q75" s="7"/>
      <c r="R75" s="14"/>
      <c r="S75" s="14"/>
      <c r="T75" s="14"/>
      <c r="U75" s="7"/>
    </row>
    <row r="76" spans="1:21" s="35" customFormat="1" ht="18.75">
      <c r="A76" s="8"/>
      <c r="B76" s="10"/>
      <c r="C76" s="10"/>
      <c r="D76" s="10"/>
      <c r="E76" s="11"/>
      <c r="F76" s="11"/>
      <c r="G76" s="11"/>
      <c r="H76" s="11"/>
      <c r="I76" s="39"/>
      <c r="J76" s="39"/>
      <c r="K76" s="10"/>
      <c r="L76" s="19"/>
      <c r="M76" s="7"/>
      <c r="N76" s="26"/>
      <c r="O76" s="10"/>
      <c r="P76" s="29"/>
      <c r="Q76" s="7"/>
      <c r="R76" s="14"/>
      <c r="S76" s="14"/>
      <c r="T76" s="14"/>
      <c r="U76" s="7"/>
    </row>
    <row r="77" spans="1:21" s="35" customFormat="1" ht="18.75">
      <c r="A77" s="8"/>
      <c r="B77" s="10"/>
      <c r="C77" s="10"/>
      <c r="D77" s="10"/>
      <c r="E77" s="11"/>
      <c r="F77" s="11"/>
      <c r="G77" s="11"/>
      <c r="H77" s="11"/>
      <c r="I77" s="39"/>
      <c r="J77" s="39"/>
      <c r="K77" s="10"/>
      <c r="L77" s="19"/>
      <c r="M77" s="7"/>
      <c r="N77" s="26"/>
      <c r="O77" s="10"/>
      <c r="P77" s="29"/>
      <c r="Q77" s="7"/>
      <c r="R77" s="14"/>
      <c r="S77" s="14"/>
      <c r="T77" s="14"/>
      <c r="U77" s="7"/>
    </row>
    <row r="78" spans="1:21" s="35" customFormat="1" ht="18.75">
      <c r="A78" s="8"/>
      <c r="B78" s="10"/>
      <c r="C78" s="10"/>
      <c r="D78" s="10"/>
      <c r="E78" s="11"/>
      <c r="F78" s="11"/>
      <c r="G78" s="11"/>
      <c r="H78" s="11"/>
      <c r="I78" s="39"/>
      <c r="J78" s="39"/>
      <c r="K78" s="10"/>
      <c r="L78" s="19"/>
      <c r="M78" s="7"/>
      <c r="N78" s="26"/>
      <c r="O78" s="10"/>
      <c r="P78" s="29"/>
      <c r="Q78" s="7"/>
      <c r="R78" s="14"/>
      <c r="S78" s="14"/>
      <c r="T78" s="14"/>
      <c r="U78" s="7"/>
    </row>
    <row r="79" spans="1:21" s="35" customFormat="1" ht="18.75">
      <c r="A79" s="8"/>
      <c r="B79" s="10"/>
      <c r="C79" s="10"/>
      <c r="D79" s="10"/>
      <c r="E79" s="11"/>
      <c r="F79" s="11"/>
      <c r="G79" s="11"/>
      <c r="H79" s="11"/>
      <c r="I79" s="39"/>
      <c r="J79" s="39"/>
      <c r="K79" s="10"/>
      <c r="L79" s="19"/>
      <c r="M79" s="7"/>
      <c r="N79" s="26"/>
      <c r="O79" s="10"/>
      <c r="P79" s="29"/>
      <c r="Q79" s="7"/>
      <c r="R79" s="14"/>
      <c r="S79" s="14"/>
      <c r="T79" s="14"/>
      <c r="U79" s="7"/>
    </row>
    <row r="80" spans="1:21" s="35" customFormat="1" ht="18.75">
      <c r="A80" s="8"/>
      <c r="B80" s="10"/>
      <c r="C80" s="10"/>
      <c r="D80" s="10"/>
      <c r="E80" s="11"/>
      <c r="F80" s="11"/>
      <c r="G80" s="11"/>
      <c r="H80" s="11"/>
      <c r="I80" s="39"/>
      <c r="J80" s="39"/>
      <c r="K80" s="10"/>
      <c r="L80" s="19"/>
      <c r="M80" s="7"/>
      <c r="N80" s="26"/>
      <c r="O80" s="10"/>
      <c r="P80" s="29"/>
      <c r="Q80" s="7"/>
      <c r="R80" s="14"/>
      <c r="S80" s="14"/>
      <c r="T80" s="14"/>
      <c r="U80" s="7"/>
    </row>
    <row r="81" spans="1:21" s="35" customFormat="1" ht="18.75">
      <c r="A81" s="8"/>
      <c r="B81" s="10"/>
      <c r="C81" s="10"/>
      <c r="D81" s="10"/>
      <c r="E81" s="11"/>
      <c r="F81" s="11"/>
      <c r="G81" s="11"/>
      <c r="H81" s="11"/>
      <c r="I81" s="39"/>
      <c r="J81" s="39"/>
      <c r="K81" s="10"/>
      <c r="L81" s="19"/>
      <c r="M81" s="7"/>
      <c r="N81" s="26"/>
      <c r="O81" s="10"/>
      <c r="P81" s="29"/>
      <c r="Q81" s="7"/>
      <c r="R81" s="14"/>
      <c r="S81" s="14"/>
      <c r="T81" s="14"/>
      <c r="U81" s="7"/>
    </row>
    <row r="82" spans="1:21" s="35" customFormat="1" ht="18.75">
      <c r="A82" s="8"/>
      <c r="B82" s="10"/>
      <c r="C82" s="10"/>
      <c r="D82" s="10"/>
      <c r="E82" s="11"/>
      <c r="F82" s="11"/>
      <c r="G82" s="11"/>
      <c r="H82" s="11"/>
      <c r="I82" s="39"/>
      <c r="J82" s="39"/>
      <c r="K82" s="10"/>
      <c r="L82" s="19"/>
      <c r="M82" s="7"/>
      <c r="N82" s="26"/>
      <c r="O82" s="10"/>
      <c r="P82" s="29"/>
      <c r="Q82" s="7"/>
      <c r="R82" s="14"/>
      <c r="S82" s="14"/>
      <c r="T82" s="14"/>
      <c r="U82" s="7"/>
    </row>
    <row r="83" spans="1:21" s="35" customFormat="1" ht="18.75">
      <c r="A83" s="8"/>
      <c r="B83" s="10"/>
      <c r="C83" s="10"/>
      <c r="D83" s="10"/>
      <c r="E83" s="11"/>
      <c r="F83" s="11"/>
      <c r="G83" s="11"/>
      <c r="H83" s="11"/>
      <c r="I83" s="39"/>
      <c r="J83" s="39"/>
      <c r="K83" s="10"/>
      <c r="L83" s="19"/>
      <c r="M83" s="7"/>
      <c r="N83" s="26"/>
      <c r="O83" s="10"/>
      <c r="P83" s="29"/>
      <c r="Q83" s="7"/>
      <c r="R83" s="14"/>
      <c r="S83" s="14"/>
      <c r="T83" s="14"/>
      <c r="U83" s="7"/>
    </row>
    <row r="84" spans="1:21" s="35" customFormat="1" ht="18.75">
      <c r="A84" s="8"/>
      <c r="B84" s="10"/>
      <c r="C84" s="10"/>
      <c r="D84" s="10"/>
      <c r="E84" s="11"/>
      <c r="F84" s="11"/>
      <c r="G84" s="11"/>
      <c r="H84" s="11"/>
      <c r="I84" s="39"/>
      <c r="J84" s="39"/>
      <c r="K84" s="10"/>
      <c r="L84" s="19"/>
      <c r="M84" s="7"/>
      <c r="N84" s="26"/>
      <c r="O84" s="10"/>
      <c r="P84" s="29"/>
      <c r="Q84" s="7"/>
      <c r="R84" s="14"/>
      <c r="S84" s="14"/>
      <c r="T84" s="14"/>
      <c r="U84" s="7"/>
    </row>
    <row r="85" spans="1:21" s="35" customFormat="1" ht="18.75">
      <c r="A85" s="8"/>
      <c r="B85" s="10"/>
      <c r="C85" s="10"/>
      <c r="D85" s="10"/>
      <c r="E85" s="11"/>
      <c r="F85" s="11"/>
      <c r="G85" s="11"/>
      <c r="H85" s="11"/>
      <c r="I85" s="39"/>
      <c r="J85" s="39"/>
      <c r="K85" s="10"/>
      <c r="L85" s="19"/>
      <c r="M85" s="7"/>
      <c r="N85" s="26"/>
      <c r="O85" s="10"/>
      <c r="P85" s="29"/>
      <c r="Q85" s="7"/>
      <c r="R85" s="14"/>
      <c r="S85" s="14"/>
      <c r="T85" s="14"/>
      <c r="U85" s="7"/>
    </row>
    <row r="86" spans="1:21" s="35" customFormat="1" ht="18.75">
      <c r="A86" s="8"/>
      <c r="B86" s="10"/>
      <c r="C86" s="10"/>
      <c r="D86" s="10"/>
      <c r="E86" s="11"/>
      <c r="F86" s="11"/>
      <c r="G86" s="11"/>
      <c r="H86" s="11"/>
      <c r="I86" s="39"/>
      <c r="J86" s="39"/>
      <c r="K86" s="10"/>
      <c r="L86" s="19"/>
      <c r="M86" s="7"/>
      <c r="N86" s="26"/>
      <c r="O86" s="10"/>
      <c r="P86" s="29"/>
      <c r="Q86" s="7"/>
      <c r="R86" s="14"/>
      <c r="S86" s="14"/>
      <c r="T86" s="14"/>
      <c r="U86" s="7"/>
    </row>
    <row r="87" spans="1:21" s="35" customFormat="1" ht="18.75">
      <c r="A87" s="8"/>
      <c r="B87" s="10"/>
      <c r="C87" s="10"/>
      <c r="D87" s="10"/>
      <c r="E87" s="11"/>
      <c r="F87" s="11"/>
      <c r="G87" s="11"/>
      <c r="H87" s="11"/>
      <c r="I87" s="39"/>
      <c r="J87" s="39"/>
      <c r="K87" s="10"/>
      <c r="L87" s="19"/>
      <c r="M87" s="7"/>
      <c r="N87" s="26"/>
      <c r="O87" s="10"/>
      <c r="P87" s="29"/>
      <c r="Q87" s="7"/>
      <c r="R87" s="14"/>
      <c r="S87" s="14"/>
      <c r="T87" s="14"/>
      <c r="U87" s="7"/>
    </row>
    <row r="88" spans="1:21" s="35" customFormat="1" ht="18.75">
      <c r="A88" s="8"/>
      <c r="B88" s="10"/>
      <c r="C88" s="10"/>
      <c r="D88" s="10"/>
      <c r="E88" s="11"/>
      <c r="F88" s="11"/>
      <c r="G88" s="11"/>
      <c r="H88" s="11"/>
      <c r="I88" s="39"/>
      <c r="J88" s="39"/>
      <c r="K88" s="10"/>
      <c r="L88" s="19"/>
      <c r="M88" s="7"/>
      <c r="N88" s="26"/>
      <c r="O88" s="10"/>
      <c r="P88" s="29"/>
      <c r="Q88" s="7"/>
      <c r="R88" s="14"/>
      <c r="S88" s="14"/>
      <c r="T88" s="14"/>
      <c r="U88" s="7"/>
    </row>
    <row r="89" spans="1:21" s="35" customFormat="1" ht="18.75">
      <c r="A89" s="8"/>
      <c r="B89" s="10"/>
      <c r="C89" s="10"/>
      <c r="D89" s="10"/>
      <c r="E89" s="11"/>
      <c r="F89" s="11"/>
      <c r="G89" s="11"/>
      <c r="H89" s="11"/>
      <c r="I89" s="39"/>
      <c r="J89" s="39"/>
      <c r="K89" s="10"/>
      <c r="L89" s="19"/>
      <c r="M89" s="7"/>
      <c r="N89" s="26"/>
      <c r="O89" s="10"/>
      <c r="P89" s="29"/>
      <c r="Q89" s="7"/>
      <c r="R89" s="14"/>
      <c r="S89" s="14"/>
      <c r="T89" s="14"/>
      <c r="U89" s="7"/>
    </row>
    <row r="90" spans="1:21" s="35" customFormat="1" ht="18.75">
      <c r="A90" s="8"/>
      <c r="B90" s="10"/>
      <c r="C90" s="10"/>
      <c r="D90" s="10"/>
      <c r="E90" s="11"/>
      <c r="F90" s="11"/>
      <c r="G90" s="11"/>
      <c r="H90" s="11"/>
      <c r="I90" s="39"/>
      <c r="J90" s="39"/>
      <c r="K90" s="10"/>
      <c r="L90" s="19"/>
      <c r="M90" s="7"/>
      <c r="N90" s="26"/>
      <c r="O90" s="10"/>
      <c r="P90" s="29"/>
      <c r="Q90" s="7"/>
      <c r="R90" s="14"/>
      <c r="S90" s="14"/>
      <c r="T90" s="14"/>
      <c r="U90" s="7"/>
    </row>
    <row r="91" spans="1:21" s="35" customFormat="1" ht="18.75">
      <c r="A91" s="8"/>
      <c r="B91" s="10"/>
      <c r="C91" s="10"/>
      <c r="D91" s="10"/>
      <c r="E91" s="11"/>
      <c r="F91" s="11"/>
      <c r="G91" s="11"/>
      <c r="H91" s="11"/>
      <c r="I91" s="39"/>
      <c r="J91" s="39"/>
      <c r="K91" s="10"/>
      <c r="L91" s="19"/>
      <c r="M91" s="7"/>
      <c r="N91" s="26"/>
      <c r="O91" s="10"/>
      <c r="P91" s="29"/>
      <c r="Q91" s="7"/>
      <c r="R91" s="14"/>
      <c r="S91" s="14"/>
      <c r="T91" s="14"/>
      <c r="U91" s="7"/>
    </row>
    <row r="92" spans="1:21" s="35" customFormat="1" ht="18.75">
      <c r="A92" s="8"/>
      <c r="B92" s="10"/>
      <c r="C92" s="10"/>
      <c r="D92" s="10"/>
      <c r="E92" s="11"/>
      <c r="F92" s="11"/>
      <c r="G92" s="11"/>
      <c r="H92" s="11"/>
      <c r="I92" s="39"/>
      <c r="J92" s="39"/>
      <c r="K92" s="10"/>
      <c r="L92" s="19"/>
      <c r="M92" s="7"/>
      <c r="N92" s="26"/>
      <c r="O92" s="10"/>
      <c r="P92" s="29"/>
      <c r="Q92" s="7"/>
      <c r="R92" s="14"/>
      <c r="S92" s="14"/>
      <c r="T92" s="14"/>
      <c r="U92" s="7"/>
    </row>
    <row r="93" spans="1:21" s="35" customFormat="1" ht="18.75">
      <c r="A93" s="8"/>
      <c r="B93" s="10"/>
      <c r="C93" s="10"/>
      <c r="D93" s="10"/>
      <c r="E93" s="11"/>
      <c r="F93" s="11"/>
      <c r="G93" s="11"/>
      <c r="H93" s="11"/>
      <c r="I93" s="39"/>
      <c r="J93" s="39"/>
      <c r="K93" s="10"/>
      <c r="L93" s="19"/>
      <c r="M93" s="7"/>
      <c r="N93" s="26"/>
      <c r="O93" s="10"/>
      <c r="P93" s="29"/>
      <c r="Q93" s="7"/>
      <c r="R93" s="14"/>
      <c r="S93" s="14"/>
      <c r="T93" s="14"/>
      <c r="U93" s="7"/>
    </row>
    <row r="94" spans="1:21" s="35" customFormat="1" ht="18.75">
      <c r="A94" s="8"/>
      <c r="B94" s="10"/>
      <c r="C94" s="10"/>
      <c r="D94" s="10"/>
      <c r="E94" s="11"/>
      <c r="F94" s="11"/>
      <c r="G94" s="11"/>
      <c r="H94" s="11"/>
      <c r="I94" s="39"/>
      <c r="J94" s="39"/>
      <c r="K94" s="10"/>
      <c r="L94" s="19"/>
      <c r="M94" s="7"/>
      <c r="N94" s="26"/>
      <c r="O94" s="10"/>
      <c r="P94" s="29"/>
      <c r="Q94" s="7"/>
      <c r="R94" s="14"/>
      <c r="S94" s="14"/>
      <c r="T94" s="14"/>
      <c r="U94" s="7"/>
    </row>
    <row r="95" spans="1:21" s="35" customFormat="1" ht="18.75">
      <c r="A95" s="8"/>
      <c r="B95" s="10"/>
      <c r="C95" s="10"/>
      <c r="D95" s="10"/>
      <c r="E95" s="11"/>
      <c r="F95" s="11"/>
      <c r="G95" s="11"/>
      <c r="H95" s="11"/>
      <c r="I95" s="39"/>
      <c r="J95" s="39"/>
      <c r="K95" s="10"/>
      <c r="L95" s="19"/>
      <c r="M95" s="7"/>
      <c r="N95" s="26"/>
      <c r="O95" s="10"/>
      <c r="P95" s="29"/>
      <c r="Q95" s="7"/>
      <c r="R95" s="14"/>
      <c r="S95" s="14"/>
      <c r="T95" s="14"/>
      <c r="U95" s="7"/>
    </row>
    <row r="96" spans="1:21" s="35" customFormat="1" ht="18.75">
      <c r="A96" s="8"/>
      <c r="B96" s="10"/>
      <c r="C96" s="10"/>
      <c r="D96" s="10"/>
      <c r="E96" s="11"/>
      <c r="F96" s="11"/>
      <c r="G96" s="11"/>
      <c r="H96" s="11"/>
      <c r="I96" s="39"/>
      <c r="J96" s="39"/>
      <c r="K96" s="10"/>
      <c r="L96" s="19"/>
      <c r="M96" s="7"/>
      <c r="N96" s="26"/>
      <c r="O96" s="10"/>
      <c r="P96" s="29"/>
      <c r="Q96" s="7"/>
      <c r="R96" s="14"/>
      <c r="S96" s="14"/>
      <c r="T96" s="14"/>
      <c r="U96" s="7"/>
    </row>
    <row r="97" spans="1:21" s="35" customFormat="1" ht="18.75">
      <c r="A97" s="8"/>
      <c r="B97" s="10"/>
      <c r="C97" s="10"/>
      <c r="D97" s="10"/>
      <c r="E97" s="11"/>
      <c r="F97" s="11"/>
      <c r="G97" s="11"/>
      <c r="H97" s="11"/>
      <c r="I97" s="39"/>
      <c r="J97" s="39"/>
      <c r="K97" s="10"/>
      <c r="L97" s="19"/>
      <c r="M97" s="7"/>
      <c r="N97" s="26"/>
      <c r="O97" s="10"/>
      <c r="P97" s="29"/>
      <c r="Q97" s="7"/>
      <c r="R97" s="14"/>
      <c r="S97" s="14"/>
      <c r="T97" s="14"/>
      <c r="U97" s="7"/>
    </row>
    <row r="98" spans="1:21" s="35" customFormat="1" ht="18.75">
      <c r="A98" s="8"/>
      <c r="B98" s="10"/>
      <c r="C98" s="10"/>
      <c r="D98" s="10"/>
      <c r="E98" s="11"/>
      <c r="F98" s="11"/>
      <c r="G98" s="11"/>
      <c r="H98" s="11"/>
      <c r="I98" s="39"/>
      <c r="J98" s="39"/>
      <c r="K98" s="10"/>
      <c r="L98" s="19"/>
      <c r="M98" s="7"/>
      <c r="N98" s="26"/>
      <c r="O98" s="10"/>
      <c r="P98" s="29"/>
      <c r="Q98" s="7"/>
      <c r="R98" s="14"/>
      <c r="S98" s="14"/>
      <c r="T98" s="14"/>
      <c r="U98" s="7"/>
    </row>
    <row r="99" spans="1:21" s="35" customFormat="1" ht="18.75">
      <c r="A99" s="8"/>
      <c r="B99" s="10"/>
      <c r="C99" s="10"/>
      <c r="D99" s="10"/>
      <c r="E99" s="11"/>
      <c r="F99" s="11"/>
      <c r="G99" s="11"/>
      <c r="H99" s="11"/>
      <c r="I99" s="39"/>
      <c r="J99" s="39"/>
      <c r="K99" s="10"/>
      <c r="L99" s="19"/>
      <c r="M99" s="7"/>
      <c r="N99" s="26"/>
      <c r="O99" s="10"/>
      <c r="P99" s="29"/>
      <c r="Q99" s="7"/>
      <c r="R99" s="14"/>
      <c r="S99" s="14"/>
      <c r="T99" s="14"/>
      <c r="U99" s="7"/>
    </row>
    <row r="100" spans="1:21" s="35" customFormat="1" ht="18.75">
      <c r="A100" s="8"/>
      <c r="B100" s="10"/>
      <c r="C100" s="10"/>
      <c r="D100" s="10"/>
      <c r="E100" s="11"/>
      <c r="F100" s="11"/>
      <c r="G100" s="11"/>
      <c r="H100" s="11"/>
      <c r="I100" s="39"/>
      <c r="J100" s="39"/>
      <c r="K100" s="10"/>
      <c r="L100" s="19"/>
      <c r="M100" s="7"/>
      <c r="N100" s="26"/>
      <c r="O100" s="10"/>
      <c r="P100" s="29"/>
      <c r="Q100" s="7"/>
      <c r="R100" s="14"/>
      <c r="S100" s="14"/>
      <c r="T100" s="14"/>
      <c r="U100" s="7"/>
    </row>
    <row r="101" spans="1:21" s="35" customFormat="1" ht="18.75">
      <c r="A101" s="8"/>
      <c r="B101" s="10"/>
      <c r="C101" s="10"/>
      <c r="D101" s="10"/>
      <c r="E101" s="11"/>
      <c r="F101" s="11"/>
      <c r="G101" s="11"/>
      <c r="H101" s="11"/>
      <c r="I101" s="39"/>
      <c r="J101" s="39"/>
      <c r="K101" s="10"/>
      <c r="L101" s="19"/>
      <c r="M101" s="7"/>
      <c r="N101" s="26"/>
      <c r="O101" s="10"/>
      <c r="P101" s="29"/>
      <c r="Q101" s="7"/>
      <c r="R101" s="14"/>
      <c r="S101" s="14"/>
      <c r="T101" s="14"/>
      <c r="U101" s="7"/>
    </row>
    <row r="102" spans="1:21" s="35" customFormat="1" ht="18.75">
      <c r="A102" s="8"/>
      <c r="B102" s="10"/>
      <c r="C102" s="10"/>
      <c r="D102" s="10"/>
      <c r="E102" s="11"/>
      <c r="F102" s="11"/>
      <c r="G102" s="11"/>
      <c r="H102" s="11"/>
      <c r="I102" s="39"/>
      <c r="J102" s="39"/>
      <c r="K102" s="10"/>
      <c r="L102" s="19"/>
      <c r="M102" s="7"/>
      <c r="N102" s="26"/>
      <c r="O102" s="10"/>
      <c r="P102" s="29"/>
      <c r="Q102" s="7"/>
      <c r="R102" s="14"/>
      <c r="S102" s="14"/>
      <c r="T102" s="14"/>
      <c r="U102" s="7"/>
    </row>
    <row r="103" spans="1:21" s="35" customFormat="1" ht="18.75">
      <c r="A103" s="8"/>
      <c r="B103" s="10"/>
      <c r="C103" s="10"/>
      <c r="D103" s="10"/>
      <c r="E103" s="11"/>
      <c r="F103" s="11"/>
      <c r="G103" s="11"/>
      <c r="H103" s="11"/>
      <c r="I103" s="39"/>
      <c r="J103" s="39"/>
      <c r="K103" s="10"/>
      <c r="L103" s="19"/>
      <c r="M103" s="7"/>
      <c r="N103" s="26"/>
      <c r="O103" s="10"/>
      <c r="P103" s="29"/>
      <c r="Q103" s="7"/>
      <c r="R103" s="14"/>
      <c r="S103" s="14"/>
      <c r="T103" s="14"/>
      <c r="U103" s="7"/>
    </row>
    <row r="104" spans="1:21" s="35" customFormat="1" ht="18.75">
      <c r="A104" s="8"/>
      <c r="B104" s="10"/>
      <c r="C104" s="10"/>
      <c r="D104" s="10"/>
      <c r="E104" s="11"/>
      <c r="F104" s="11"/>
      <c r="G104" s="11"/>
      <c r="H104" s="11"/>
      <c r="I104" s="39"/>
      <c r="J104" s="39"/>
      <c r="K104" s="10"/>
      <c r="L104" s="19"/>
      <c r="M104" s="7"/>
      <c r="N104" s="26"/>
      <c r="O104" s="10"/>
      <c r="P104" s="29"/>
      <c r="Q104" s="7"/>
      <c r="R104" s="14"/>
      <c r="S104" s="14"/>
      <c r="T104" s="14"/>
      <c r="U104" s="7"/>
    </row>
    <row r="105" spans="1:21" s="35" customFormat="1" ht="18.75">
      <c r="A105" s="8"/>
      <c r="B105" s="10"/>
      <c r="C105" s="10"/>
      <c r="D105" s="10"/>
      <c r="E105" s="11"/>
      <c r="F105" s="11"/>
      <c r="G105" s="11"/>
      <c r="H105" s="11"/>
      <c r="I105" s="39"/>
      <c r="J105" s="39"/>
      <c r="K105" s="10"/>
      <c r="L105" s="19"/>
      <c r="M105" s="7"/>
      <c r="N105" s="26"/>
      <c r="O105" s="10"/>
      <c r="P105" s="29"/>
      <c r="Q105" s="7"/>
      <c r="R105" s="14"/>
      <c r="S105" s="14"/>
      <c r="T105" s="14"/>
      <c r="U105" s="7"/>
    </row>
    <row r="106" spans="1:21" s="35" customFormat="1" ht="18.75">
      <c r="A106" s="8"/>
      <c r="B106" s="10"/>
      <c r="C106" s="10"/>
      <c r="D106" s="10"/>
      <c r="E106" s="11"/>
      <c r="F106" s="11"/>
      <c r="G106" s="11"/>
      <c r="H106" s="11"/>
      <c r="I106" s="39"/>
      <c r="J106" s="39"/>
      <c r="K106" s="10"/>
      <c r="L106" s="19"/>
      <c r="M106" s="7"/>
      <c r="N106" s="26"/>
      <c r="O106" s="10"/>
      <c r="P106" s="29"/>
      <c r="Q106" s="7"/>
      <c r="R106" s="14"/>
      <c r="S106" s="14"/>
      <c r="T106" s="14"/>
      <c r="U106" s="7"/>
    </row>
    <row r="107" spans="1:21" s="35" customFormat="1" ht="18.75">
      <c r="A107" s="8"/>
      <c r="B107" s="10"/>
      <c r="C107" s="10"/>
      <c r="D107" s="10"/>
      <c r="E107" s="11"/>
      <c r="F107" s="11"/>
      <c r="G107" s="11"/>
      <c r="H107" s="11"/>
      <c r="I107" s="39"/>
      <c r="J107" s="39"/>
      <c r="K107" s="10"/>
      <c r="L107" s="19"/>
      <c r="M107" s="7"/>
      <c r="N107" s="26"/>
      <c r="O107" s="10"/>
      <c r="P107" s="29"/>
      <c r="Q107" s="7"/>
      <c r="R107" s="14"/>
      <c r="S107" s="14"/>
      <c r="T107" s="14"/>
      <c r="U107" s="7"/>
    </row>
    <row r="108" spans="1:21" s="35" customFormat="1" ht="18.75">
      <c r="A108" s="8"/>
      <c r="B108" s="10"/>
      <c r="C108" s="10"/>
      <c r="D108" s="10"/>
      <c r="E108" s="11"/>
      <c r="F108" s="11"/>
      <c r="G108" s="11"/>
      <c r="H108" s="11"/>
      <c r="I108" s="39"/>
      <c r="J108" s="39"/>
      <c r="K108" s="10"/>
      <c r="L108" s="19"/>
      <c r="M108" s="7"/>
      <c r="N108" s="26"/>
      <c r="O108" s="10"/>
      <c r="P108" s="29"/>
      <c r="Q108" s="7"/>
      <c r="R108" s="14"/>
      <c r="S108" s="14"/>
      <c r="T108" s="14"/>
      <c r="U108" s="7"/>
    </row>
    <row r="109" spans="1:21" s="35" customFormat="1" ht="18.75">
      <c r="A109" s="8"/>
      <c r="B109" s="10"/>
      <c r="C109" s="10"/>
      <c r="D109" s="10"/>
      <c r="E109" s="11"/>
      <c r="F109" s="11"/>
      <c r="G109" s="11"/>
      <c r="H109" s="11"/>
      <c r="I109" s="39"/>
      <c r="J109" s="39"/>
      <c r="K109" s="10"/>
      <c r="L109" s="19"/>
      <c r="M109" s="7"/>
      <c r="N109" s="26"/>
      <c r="O109" s="10"/>
      <c r="P109" s="29"/>
      <c r="Q109" s="7"/>
      <c r="R109" s="14"/>
      <c r="S109" s="14"/>
      <c r="T109" s="14"/>
      <c r="U109" s="7"/>
    </row>
    <row r="110" spans="1:21" s="35" customFormat="1" ht="18.75">
      <c r="A110" s="8"/>
      <c r="B110" s="10"/>
      <c r="C110" s="10"/>
      <c r="D110" s="10"/>
      <c r="E110" s="11"/>
      <c r="F110" s="11"/>
      <c r="G110" s="11"/>
      <c r="H110" s="11"/>
      <c r="I110" s="39"/>
      <c r="J110" s="39"/>
      <c r="K110" s="10"/>
      <c r="L110" s="19"/>
      <c r="M110" s="7"/>
      <c r="N110" s="26"/>
      <c r="O110" s="10"/>
      <c r="P110" s="29"/>
      <c r="Q110" s="7"/>
      <c r="R110" s="14"/>
      <c r="S110" s="14"/>
      <c r="T110" s="14"/>
      <c r="U110" s="7"/>
    </row>
    <row r="111" spans="1:21" s="35" customFormat="1" ht="18.75">
      <c r="A111" s="8"/>
      <c r="B111" s="10"/>
      <c r="C111" s="10"/>
      <c r="D111" s="10"/>
      <c r="E111" s="11"/>
      <c r="F111" s="11"/>
      <c r="G111" s="11"/>
      <c r="H111" s="11"/>
      <c r="I111" s="39"/>
      <c r="J111" s="39"/>
      <c r="K111" s="10"/>
      <c r="L111" s="19"/>
      <c r="M111" s="7"/>
      <c r="N111" s="26"/>
      <c r="O111" s="10"/>
      <c r="P111" s="29"/>
      <c r="Q111" s="7"/>
      <c r="R111" s="14"/>
      <c r="S111" s="14"/>
      <c r="T111" s="14"/>
      <c r="U111" s="7"/>
    </row>
    <row r="112" spans="1:21" s="35" customFormat="1" ht="18.75">
      <c r="A112" s="8"/>
      <c r="B112" s="10"/>
      <c r="C112" s="10"/>
      <c r="D112" s="10"/>
      <c r="E112" s="11"/>
      <c r="F112" s="11"/>
      <c r="G112" s="11"/>
      <c r="H112" s="11"/>
      <c r="I112" s="39"/>
      <c r="J112" s="39"/>
      <c r="K112" s="10"/>
      <c r="L112" s="19"/>
      <c r="M112" s="7"/>
      <c r="N112" s="26"/>
      <c r="O112" s="10"/>
      <c r="P112" s="29"/>
      <c r="Q112" s="7"/>
      <c r="R112" s="14"/>
      <c r="S112" s="14"/>
      <c r="T112" s="14"/>
      <c r="U112" s="7"/>
    </row>
    <row r="113" spans="1:21" s="35" customFormat="1" ht="18.75">
      <c r="A113" s="8"/>
      <c r="B113" s="10"/>
      <c r="C113" s="10"/>
      <c r="D113" s="10"/>
      <c r="E113" s="11"/>
      <c r="F113" s="11"/>
      <c r="G113" s="11"/>
      <c r="H113" s="11"/>
      <c r="I113" s="39"/>
      <c r="J113" s="39"/>
      <c r="K113" s="10"/>
      <c r="L113" s="19"/>
      <c r="M113" s="7"/>
      <c r="N113" s="26"/>
      <c r="O113" s="10"/>
      <c r="P113" s="29"/>
      <c r="Q113" s="7"/>
      <c r="R113" s="14"/>
      <c r="S113" s="14"/>
      <c r="T113" s="14"/>
      <c r="U113" s="7"/>
    </row>
    <row r="114" spans="1:21" s="35" customFormat="1" ht="18.75">
      <c r="A114" s="8"/>
      <c r="B114" s="10"/>
      <c r="C114" s="10"/>
      <c r="D114" s="10"/>
      <c r="E114" s="11"/>
      <c r="F114" s="11"/>
      <c r="G114" s="11"/>
      <c r="H114" s="11"/>
      <c r="I114" s="39"/>
      <c r="J114" s="39"/>
      <c r="K114" s="10"/>
      <c r="L114" s="19"/>
      <c r="M114" s="7"/>
      <c r="N114" s="26"/>
      <c r="O114" s="10"/>
      <c r="P114" s="29"/>
      <c r="Q114" s="7"/>
      <c r="R114" s="14"/>
      <c r="S114" s="14"/>
      <c r="T114" s="14"/>
      <c r="U114" s="7"/>
    </row>
    <row r="115" spans="1:21" s="35" customFormat="1" ht="18.75">
      <c r="A115" s="8"/>
      <c r="B115" s="10"/>
      <c r="C115" s="10"/>
      <c r="D115" s="10"/>
      <c r="E115" s="11"/>
      <c r="F115" s="11"/>
      <c r="G115" s="11"/>
      <c r="H115" s="11"/>
      <c r="I115" s="39"/>
      <c r="J115" s="39"/>
      <c r="K115" s="10"/>
      <c r="L115" s="19"/>
      <c r="M115" s="7"/>
      <c r="N115" s="26"/>
      <c r="O115" s="10"/>
      <c r="P115" s="29"/>
      <c r="Q115" s="7"/>
      <c r="R115" s="14"/>
      <c r="S115" s="14"/>
      <c r="T115" s="14"/>
      <c r="U115" s="7"/>
    </row>
    <row r="116" spans="1:21" s="35" customFormat="1" ht="18.75">
      <c r="A116" s="8"/>
      <c r="B116" s="10"/>
      <c r="C116" s="10"/>
      <c r="D116" s="10"/>
      <c r="E116" s="11"/>
      <c r="F116" s="11"/>
      <c r="G116" s="11"/>
      <c r="H116" s="11"/>
      <c r="I116" s="39"/>
      <c r="J116" s="39"/>
      <c r="K116" s="10"/>
      <c r="L116" s="19"/>
      <c r="M116" s="7"/>
      <c r="N116" s="26"/>
      <c r="O116" s="10"/>
      <c r="P116" s="29"/>
      <c r="Q116" s="7"/>
      <c r="R116" s="14"/>
      <c r="S116" s="14"/>
      <c r="T116" s="14"/>
      <c r="U116" s="7"/>
    </row>
    <row r="117" spans="1:21" s="35" customFormat="1" ht="18.75">
      <c r="A117" s="8"/>
      <c r="B117" s="10"/>
      <c r="C117" s="10"/>
      <c r="D117" s="10"/>
      <c r="E117" s="11"/>
      <c r="F117" s="11"/>
      <c r="G117" s="11"/>
      <c r="H117" s="11"/>
      <c r="I117" s="39"/>
      <c r="J117" s="39"/>
      <c r="K117" s="10"/>
      <c r="L117" s="19"/>
      <c r="M117" s="7"/>
      <c r="N117" s="26"/>
      <c r="O117" s="10"/>
      <c r="P117" s="29"/>
      <c r="Q117" s="7"/>
      <c r="R117" s="14"/>
      <c r="S117" s="14"/>
      <c r="T117" s="14"/>
      <c r="U117" s="7"/>
    </row>
    <row r="118" spans="1:21" s="35" customFormat="1" ht="18.75">
      <c r="A118" s="8"/>
      <c r="B118" s="10"/>
      <c r="C118" s="10"/>
      <c r="D118" s="10"/>
      <c r="E118" s="11"/>
      <c r="F118" s="11"/>
      <c r="G118" s="11"/>
      <c r="H118" s="11"/>
      <c r="I118" s="39"/>
      <c r="J118" s="39"/>
      <c r="K118" s="10"/>
      <c r="L118" s="19"/>
      <c r="M118" s="7"/>
      <c r="N118" s="26"/>
      <c r="O118" s="10"/>
      <c r="P118" s="29"/>
      <c r="Q118" s="7"/>
      <c r="R118" s="14"/>
      <c r="S118" s="14"/>
      <c r="T118" s="14"/>
      <c r="U118" s="7"/>
    </row>
    <row r="119" spans="1:21" s="35" customFormat="1" ht="18.75">
      <c r="A119" s="8"/>
      <c r="B119" s="10"/>
      <c r="C119" s="10"/>
      <c r="D119" s="10"/>
      <c r="E119" s="11"/>
      <c r="F119" s="11"/>
      <c r="G119" s="11"/>
      <c r="H119" s="11"/>
      <c r="I119" s="39"/>
      <c r="J119" s="39"/>
      <c r="K119" s="10"/>
      <c r="L119" s="19"/>
      <c r="M119" s="7"/>
      <c r="N119" s="26"/>
      <c r="O119" s="10"/>
      <c r="P119" s="29"/>
      <c r="Q119" s="7"/>
      <c r="R119" s="14"/>
      <c r="S119" s="14"/>
      <c r="T119" s="14"/>
      <c r="U119" s="7"/>
    </row>
    <row r="120" spans="1:21" s="35" customFormat="1" ht="18.75">
      <c r="A120" s="8"/>
      <c r="B120" s="10"/>
      <c r="C120" s="10"/>
      <c r="D120" s="10"/>
      <c r="E120" s="11"/>
      <c r="F120" s="11"/>
      <c r="G120" s="11"/>
      <c r="H120" s="11"/>
      <c r="I120" s="39"/>
      <c r="J120" s="39"/>
      <c r="K120" s="10"/>
      <c r="L120" s="19"/>
      <c r="M120" s="7"/>
      <c r="N120" s="26"/>
      <c r="O120" s="10"/>
      <c r="P120" s="29"/>
      <c r="Q120" s="7"/>
      <c r="R120" s="14"/>
      <c r="S120" s="14"/>
      <c r="T120" s="14"/>
      <c r="U120" s="7"/>
    </row>
    <row r="121" spans="1:21" s="35" customFormat="1" ht="18.75">
      <c r="A121" s="8"/>
      <c r="B121" s="10"/>
      <c r="C121" s="10"/>
      <c r="D121" s="10"/>
      <c r="E121" s="11"/>
      <c r="F121" s="11"/>
      <c r="G121" s="11"/>
      <c r="H121" s="11"/>
      <c r="I121" s="39"/>
      <c r="J121" s="39"/>
      <c r="K121" s="10"/>
      <c r="L121" s="19"/>
      <c r="M121" s="7"/>
      <c r="N121" s="26"/>
      <c r="O121" s="10"/>
      <c r="P121" s="29"/>
      <c r="Q121" s="7"/>
      <c r="R121" s="14"/>
      <c r="S121" s="14"/>
      <c r="T121" s="14"/>
      <c r="U121" s="7"/>
    </row>
    <row r="122" spans="1:21" s="35" customFormat="1" ht="18.75">
      <c r="A122" s="8"/>
      <c r="B122" s="10"/>
      <c r="C122" s="10"/>
      <c r="D122" s="10"/>
      <c r="E122" s="11"/>
      <c r="F122" s="11"/>
      <c r="G122" s="11"/>
      <c r="H122" s="11"/>
      <c r="I122" s="39"/>
      <c r="J122" s="39"/>
      <c r="K122" s="10"/>
      <c r="L122" s="19"/>
      <c r="M122" s="7"/>
      <c r="N122" s="26"/>
      <c r="O122" s="10"/>
      <c r="P122" s="29"/>
      <c r="Q122" s="7"/>
      <c r="R122" s="14"/>
      <c r="S122" s="14"/>
      <c r="T122" s="14"/>
      <c r="U122" s="7"/>
    </row>
    <row r="123" spans="1:21" s="35" customFormat="1" ht="18.75">
      <c r="A123" s="8"/>
      <c r="B123" s="10"/>
      <c r="C123" s="10"/>
      <c r="D123" s="10"/>
      <c r="E123" s="11"/>
      <c r="F123" s="11"/>
      <c r="G123" s="11"/>
      <c r="H123" s="11"/>
      <c r="I123" s="39"/>
      <c r="J123" s="39"/>
      <c r="K123" s="10"/>
      <c r="L123" s="19"/>
      <c r="M123" s="7"/>
      <c r="N123" s="26"/>
      <c r="O123" s="10"/>
      <c r="P123" s="29"/>
      <c r="Q123" s="7"/>
      <c r="R123" s="14"/>
      <c r="S123" s="14"/>
      <c r="T123" s="14"/>
      <c r="U123" s="7"/>
    </row>
    <row r="124" spans="1:21" s="35" customFormat="1" ht="18.75">
      <c r="A124" s="8"/>
      <c r="B124" s="10"/>
      <c r="C124" s="10"/>
      <c r="D124" s="10"/>
      <c r="E124" s="11"/>
      <c r="F124" s="11"/>
      <c r="G124" s="11"/>
      <c r="H124" s="11"/>
      <c r="I124" s="39"/>
      <c r="J124" s="39"/>
      <c r="K124" s="10"/>
      <c r="L124" s="19"/>
      <c r="M124" s="7"/>
      <c r="N124" s="26"/>
      <c r="O124" s="10"/>
      <c r="P124" s="29"/>
      <c r="Q124" s="7"/>
      <c r="R124" s="14"/>
      <c r="S124" s="14"/>
      <c r="T124" s="14"/>
      <c r="U124" s="7"/>
    </row>
    <row r="125" spans="1:21" s="35" customFormat="1" ht="18.75">
      <c r="A125" s="8"/>
      <c r="B125" s="10"/>
      <c r="C125" s="10"/>
      <c r="D125" s="10"/>
      <c r="E125" s="11"/>
      <c r="F125" s="11"/>
      <c r="G125" s="11"/>
      <c r="H125" s="11"/>
      <c r="I125" s="39"/>
      <c r="J125" s="39"/>
      <c r="K125" s="10"/>
      <c r="L125" s="19"/>
      <c r="M125" s="7"/>
      <c r="N125" s="26"/>
      <c r="O125" s="10"/>
      <c r="P125" s="29"/>
      <c r="Q125" s="7"/>
      <c r="R125" s="14"/>
      <c r="S125" s="14"/>
      <c r="T125" s="14"/>
      <c r="U125" s="7"/>
    </row>
    <row r="126" spans="1:21" s="35" customFormat="1" ht="18.75">
      <c r="A126" s="8"/>
      <c r="B126" s="10"/>
      <c r="C126" s="10"/>
      <c r="D126" s="10"/>
      <c r="E126" s="11"/>
      <c r="F126" s="11"/>
      <c r="G126" s="11"/>
      <c r="H126" s="11"/>
      <c r="I126" s="39"/>
      <c r="J126" s="39"/>
      <c r="K126" s="10"/>
      <c r="L126" s="19"/>
      <c r="M126" s="7"/>
      <c r="N126" s="26"/>
      <c r="O126" s="10"/>
      <c r="P126" s="29"/>
      <c r="Q126" s="7"/>
      <c r="R126" s="14"/>
      <c r="S126" s="14"/>
      <c r="T126" s="14"/>
      <c r="U126" s="7"/>
    </row>
    <row r="127" spans="1:21" s="35" customFormat="1" ht="18.75">
      <c r="A127" s="8"/>
      <c r="B127" s="10"/>
      <c r="C127" s="10"/>
      <c r="D127" s="10"/>
      <c r="E127" s="11"/>
      <c r="F127" s="11"/>
      <c r="G127" s="11"/>
      <c r="H127" s="11"/>
      <c r="I127" s="39"/>
      <c r="J127" s="39"/>
      <c r="K127" s="10"/>
      <c r="L127" s="19"/>
      <c r="M127" s="7"/>
      <c r="N127" s="26"/>
      <c r="O127" s="10"/>
      <c r="P127" s="29"/>
      <c r="Q127" s="7"/>
      <c r="R127" s="14"/>
      <c r="S127" s="14"/>
      <c r="T127" s="14"/>
      <c r="U127" s="7"/>
    </row>
    <row r="128" spans="1:21" s="35" customFormat="1" ht="18.75">
      <c r="A128" s="8"/>
      <c r="B128" s="10"/>
      <c r="C128" s="10"/>
      <c r="D128" s="10"/>
      <c r="E128" s="11"/>
      <c r="F128" s="11"/>
      <c r="G128" s="11"/>
      <c r="H128" s="11"/>
      <c r="I128" s="39"/>
      <c r="J128" s="39"/>
      <c r="K128" s="10"/>
      <c r="L128" s="19"/>
      <c r="M128" s="7"/>
      <c r="N128" s="26"/>
      <c r="O128" s="10"/>
      <c r="P128" s="29"/>
      <c r="Q128" s="7"/>
      <c r="R128" s="14"/>
      <c r="S128" s="14"/>
      <c r="T128" s="14"/>
      <c r="U128" s="7"/>
    </row>
    <row r="129" spans="1:21" s="35" customFormat="1" ht="18.75">
      <c r="A129" s="8"/>
      <c r="B129" s="10"/>
      <c r="C129" s="10"/>
      <c r="D129" s="10"/>
      <c r="E129" s="11"/>
      <c r="F129" s="11"/>
      <c r="G129" s="11"/>
      <c r="H129" s="11"/>
      <c r="I129" s="39"/>
      <c r="J129" s="39"/>
      <c r="K129" s="10"/>
      <c r="L129" s="19"/>
      <c r="M129" s="7"/>
      <c r="N129" s="26"/>
      <c r="O129" s="10"/>
      <c r="P129" s="29"/>
      <c r="Q129" s="7"/>
      <c r="R129" s="14"/>
      <c r="S129" s="14"/>
      <c r="T129" s="14"/>
      <c r="U129" s="7"/>
    </row>
    <row r="130" spans="1:21" s="35" customFormat="1" ht="18.75">
      <c r="A130" s="8"/>
      <c r="B130" s="10"/>
      <c r="C130" s="10"/>
      <c r="D130" s="10"/>
      <c r="E130" s="11"/>
      <c r="F130" s="11"/>
      <c r="G130" s="11"/>
      <c r="H130" s="11"/>
      <c r="I130" s="39"/>
      <c r="J130" s="39"/>
      <c r="K130" s="10"/>
      <c r="L130" s="19"/>
      <c r="M130" s="7"/>
      <c r="N130" s="26"/>
      <c r="O130" s="10"/>
      <c r="P130" s="29"/>
      <c r="Q130" s="7"/>
      <c r="R130" s="14"/>
      <c r="S130" s="14"/>
      <c r="T130" s="14"/>
      <c r="U130" s="7"/>
    </row>
    <row r="131" spans="1:21" s="35" customFormat="1" ht="18.75">
      <c r="A131" s="8"/>
      <c r="B131" s="10"/>
      <c r="C131" s="10"/>
      <c r="D131" s="10"/>
      <c r="E131" s="11"/>
      <c r="F131" s="11"/>
      <c r="G131" s="11"/>
      <c r="H131" s="11"/>
      <c r="I131" s="39"/>
      <c r="J131" s="39"/>
      <c r="K131" s="10"/>
      <c r="L131" s="19"/>
      <c r="M131" s="7"/>
      <c r="N131" s="26"/>
      <c r="O131" s="10"/>
      <c r="P131" s="29"/>
      <c r="Q131" s="7"/>
      <c r="R131" s="14"/>
      <c r="S131" s="14"/>
      <c r="T131" s="14"/>
      <c r="U131" s="7"/>
    </row>
    <row r="132" spans="1:21" s="35" customFormat="1" ht="18.75">
      <c r="A132" s="8"/>
      <c r="B132" s="10"/>
      <c r="C132" s="10"/>
      <c r="D132" s="10"/>
      <c r="E132" s="11"/>
      <c r="F132" s="11"/>
      <c r="G132" s="11"/>
      <c r="H132" s="11"/>
      <c r="I132" s="39"/>
      <c r="J132" s="39"/>
      <c r="K132" s="10"/>
      <c r="L132" s="19"/>
      <c r="M132" s="7"/>
      <c r="N132" s="26"/>
      <c r="O132" s="10"/>
      <c r="P132" s="29"/>
      <c r="Q132" s="7"/>
      <c r="R132" s="14"/>
      <c r="S132" s="14"/>
      <c r="T132" s="14"/>
      <c r="U132" s="7"/>
    </row>
    <row r="133" spans="1:21" s="35" customFormat="1" ht="18.75">
      <c r="A133" s="8"/>
      <c r="B133" s="10"/>
      <c r="C133" s="10"/>
      <c r="D133" s="10"/>
      <c r="E133" s="11"/>
      <c r="F133" s="11"/>
      <c r="G133" s="11"/>
      <c r="H133" s="11"/>
      <c r="I133" s="39"/>
      <c r="J133" s="39"/>
      <c r="K133" s="10"/>
      <c r="L133" s="19"/>
      <c r="M133" s="7"/>
      <c r="N133" s="26"/>
      <c r="O133" s="10"/>
      <c r="P133" s="29"/>
      <c r="Q133" s="7"/>
      <c r="R133" s="14"/>
      <c r="S133" s="14"/>
      <c r="T133" s="14"/>
      <c r="U133" s="7"/>
    </row>
    <row r="134" spans="1:21" s="35" customFormat="1" ht="18.75">
      <c r="A134" s="8"/>
      <c r="B134" s="10"/>
      <c r="C134" s="10"/>
      <c r="D134" s="10"/>
      <c r="E134" s="11"/>
      <c r="F134" s="11"/>
      <c r="G134" s="11"/>
      <c r="H134" s="11"/>
      <c r="I134" s="39"/>
      <c r="J134" s="39"/>
      <c r="K134" s="10"/>
      <c r="L134" s="19"/>
      <c r="M134" s="7"/>
      <c r="N134" s="26"/>
      <c r="O134" s="10"/>
      <c r="P134" s="29"/>
      <c r="Q134" s="7"/>
      <c r="R134" s="14"/>
      <c r="S134" s="14"/>
      <c r="T134" s="14"/>
      <c r="U134" s="7"/>
    </row>
    <row r="135" spans="1:21" s="35" customFormat="1" ht="18.75">
      <c r="A135" s="8"/>
      <c r="B135" s="10"/>
      <c r="C135" s="10"/>
      <c r="D135" s="10"/>
      <c r="E135" s="11"/>
      <c r="F135" s="11"/>
      <c r="G135" s="11"/>
      <c r="H135" s="11"/>
      <c r="I135" s="39"/>
      <c r="J135" s="39"/>
      <c r="K135" s="10"/>
      <c r="L135" s="19"/>
      <c r="M135" s="7"/>
      <c r="N135" s="26"/>
      <c r="O135" s="10"/>
      <c r="P135" s="29"/>
      <c r="Q135" s="7"/>
      <c r="R135" s="14"/>
      <c r="S135" s="14"/>
      <c r="T135" s="14"/>
      <c r="U135" s="7"/>
    </row>
    <row r="136" spans="1:21" s="35" customFormat="1" ht="18.75">
      <c r="A136" s="8"/>
      <c r="B136" s="10"/>
      <c r="C136" s="10"/>
      <c r="D136" s="10"/>
      <c r="E136" s="11"/>
      <c r="F136" s="11"/>
      <c r="G136" s="11"/>
      <c r="H136" s="11"/>
      <c r="I136" s="39"/>
      <c r="J136" s="39"/>
      <c r="K136" s="10"/>
      <c r="L136" s="19"/>
      <c r="M136" s="7"/>
      <c r="N136" s="26"/>
      <c r="O136" s="10"/>
      <c r="P136" s="29"/>
      <c r="Q136" s="7"/>
      <c r="R136" s="14"/>
      <c r="S136" s="14"/>
      <c r="T136" s="14"/>
      <c r="U136" s="7"/>
    </row>
    <row r="137" spans="1:21" s="35" customFormat="1" ht="18.75">
      <c r="A137" s="8"/>
      <c r="B137" s="10"/>
      <c r="C137" s="10"/>
      <c r="D137" s="10"/>
      <c r="E137" s="11"/>
      <c r="F137" s="11"/>
      <c r="G137" s="11"/>
      <c r="H137" s="11"/>
      <c r="I137" s="39"/>
      <c r="J137" s="39"/>
      <c r="K137" s="10"/>
      <c r="L137" s="19"/>
      <c r="M137" s="7"/>
      <c r="N137" s="26"/>
      <c r="O137" s="10"/>
      <c r="P137" s="29"/>
      <c r="Q137" s="7"/>
      <c r="R137" s="14"/>
      <c r="S137" s="14"/>
      <c r="T137" s="14"/>
      <c r="U137" s="7"/>
    </row>
    <row r="138" spans="1:21" s="35" customFormat="1" ht="18.75">
      <c r="A138" s="8"/>
      <c r="B138" s="10"/>
      <c r="C138" s="10"/>
      <c r="D138" s="10"/>
      <c r="E138" s="11"/>
      <c r="F138" s="11"/>
      <c r="G138" s="11"/>
      <c r="H138" s="11"/>
      <c r="I138" s="39"/>
      <c r="J138" s="39"/>
      <c r="K138" s="10"/>
      <c r="L138" s="19"/>
      <c r="M138" s="7"/>
      <c r="N138" s="26"/>
      <c r="O138" s="10"/>
      <c r="P138" s="29"/>
      <c r="Q138" s="7"/>
      <c r="R138" s="14"/>
      <c r="S138" s="14"/>
      <c r="T138" s="14"/>
      <c r="U138" s="7"/>
    </row>
    <row r="139" spans="1:21" s="35" customFormat="1" ht="18.75">
      <c r="A139" s="8"/>
      <c r="B139" s="10"/>
      <c r="C139" s="10"/>
      <c r="D139" s="10"/>
      <c r="E139" s="11"/>
      <c r="F139" s="11"/>
      <c r="G139" s="11"/>
      <c r="H139" s="11"/>
      <c r="I139" s="39"/>
      <c r="J139" s="39"/>
      <c r="K139" s="10"/>
      <c r="L139" s="19"/>
      <c r="M139" s="7"/>
      <c r="N139" s="26"/>
      <c r="O139" s="10"/>
      <c r="P139" s="29"/>
      <c r="Q139" s="7"/>
      <c r="R139" s="14"/>
      <c r="S139" s="14"/>
      <c r="T139" s="14"/>
      <c r="U139" s="7"/>
    </row>
    <row r="140" spans="1:21" s="35" customFormat="1" ht="18.75">
      <c r="A140" s="8"/>
      <c r="B140" s="10"/>
      <c r="C140" s="10"/>
      <c r="D140" s="10"/>
      <c r="E140" s="11"/>
      <c r="F140" s="11"/>
      <c r="G140" s="11"/>
      <c r="H140" s="11"/>
      <c r="I140" s="39"/>
      <c r="J140" s="39"/>
      <c r="K140" s="10"/>
      <c r="L140" s="19"/>
      <c r="M140" s="7"/>
      <c r="N140" s="26"/>
      <c r="O140" s="10"/>
      <c r="P140" s="29"/>
      <c r="Q140" s="7"/>
      <c r="R140" s="14"/>
      <c r="S140" s="14"/>
      <c r="T140" s="14"/>
      <c r="U140" s="7"/>
    </row>
    <row r="141" spans="1:21" s="35" customFormat="1" ht="18.75">
      <c r="A141" s="8"/>
      <c r="B141" s="10"/>
      <c r="C141" s="10"/>
      <c r="D141" s="10"/>
      <c r="E141" s="11"/>
      <c r="F141" s="11"/>
      <c r="G141" s="11"/>
      <c r="H141" s="11"/>
      <c r="I141" s="39"/>
      <c r="J141" s="39"/>
      <c r="K141" s="10"/>
      <c r="L141" s="19"/>
      <c r="M141" s="7"/>
      <c r="N141" s="26"/>
      <c r="O141" s="10"/>
      <c r="P141" s="29"/>
      <c r="Q141" s="7"/>
      <c r="R141" s="14"/>
      <c r="S141" s="14"/>
      <c r="T141" s="14"/>
      <c r="U141" s="7"/>
    </row>
    <row r="142" spans="1:21" s="35" customFormat="1" ht="18.75">
      <c r="A142" s="8"/>
      <c r="B142" s="10"/>
      <c r="C142" s="10"/>
      <c r="D142" s="10"/>
      <c r="E142" s="11"/>
      <c r="F142" s="11"/>
      <c r="G142" s="11"/>
      <c r="H142" s="11"/>
      <c r="I142" s="39"/>
      <c r="J142" s="39"/>
      <c r="K142" s="10"/>
      <c r="L142" s="19"/>
      <c r="M142" s="7"/>
      <c r="N142" s="26"/>
      <c r="O142" s="10"/>
      <c r="P142" s="29"/>
      <c r="Q142" s="7"/>
      <c r="R142" s="14"/>
      <c r="S142" s="14"/>
      <c r="T142" s="14"/>
      <c r="U142" s="7"/>
    </row>
    <row r="143" spans="1:21" s="35" customFormat="1" ht="18.75">
      <c r="A143" s="8"/>
      <c r="B143" s="10"/>
      <c r="C143" s="10"/>
      <c r="D143" s="10"/>
      <c r="E143" s="11"/>
      <c r="F143" s="11"/>
      <c r="G143" s="11"/>
      <c r="H143" s="11"/>
      <c r="I143" s="39"/>
      <c r="J143" s="39"/>
      <c r="K143" s="10"/>
      <c r="L143" s="19"/>
      <c r="M143" s="7"/>
      <c r="N143" s="26"/>
      <c r="O143" s="10"/>
      <c r="P143" s="29"/>
      <c r="Q143" s="7"/>
      <c r="R143" s="14"/>
      <c r="S143" s="14"/>
      <c r="T143" s="14"/>
      <c r="U143" s="7"/>
    </row>
    <row r="144" spans="1:21" s="35" customFormat="1" ht="18.75">
      <c r="A144" s="8"/>
      <c r="B144" s="10"/>
      <c r="C144" s="10"/>
      <c r="D144" s="10"/>
      <c r="E144" s="11"/>
      <c r="F144" s="11"/>
      <c r="G144" s="11"/>
      <c r="H144" s="11"/>
      <c r="I144" s="39"/>
      <c r="J144" s="39"/>
      <c r="K144" s="10"/>
      <c r="L144" s="19"/>
      <c r="M144" s="7"/>
      <c r="N144" s="26"/>
      <c r="O144" s="10"/>
      <c r="P144" s="29"/>
      <c r="Q144" s="7"/>
      <c r="R144" s="14"/>
      <c r="S144" s="14"/>
      <c r="T144" s="14"/>
      <c r="U144" s="7"/>
    </row>
    <row r="145" spans="1:21" s="35" customFormat="1" ht="18.75">
      <c r="A145" s="8"/>
      <c r="B145" s="10"/>
      <c r="C145" s="10"/>
      <c r="D145" s="10"/>
      <c r="E145" s="11"/>
      <c r="F145" s="11"/>
      <c r="G145" s="11"/>
      <c r="H145" s="11"/>
      <c r="I145" s="39"/>
      <c r="J145" s="39"/>
      <c r="K145" s="10"/>
      <c r="L145" s="19"/>
      <c r="M145" s="7"/>
      <c r="N145" s="26"/>
      <c r="O145" s="10"/>
      <c r="P145" s="29"/>
      <c r="Q145" s="7"/>
      <c r="R145" s="14"/>
      <c r="S145" s="14"/>
      <c r="T145" s="14"/>
      <c r="U145" s="7"/>
    </row>
    <row r="146" spans="1:21" s="35" customFormat="1" ht="18.75">
      <c r="A146" s="8"/>
      <c r="B146" s="10"/>
      <c r="C146" s="10"/>
      <c r="D146" s="10"/>
      <c r="E146" s="11"/>
      <c r="F146" s="11"/>
      <c r="G146" s="11"/>
      <c r="H146" s="11"/>
      <c r="I146" s="39"/>
      <c r="J146" s="39"/>
      <c r="K146" s="10"/>
      <c r="L146" s="19"/>
      <c r="M146" s="7"/>
      <c r="N146" s="26"/>
      <c r="O146" s="10"/>
      <c r="P146" s="29"/>
      <c r="Q146" s="7"/>
      <c r="R146" s="14"/>
      <c r="S146" s="14"/>
      <c r="T146" s="14"/>
      <c r="U146" s="7"/>
    </row>
    <row r="147" spans="1:21" s="35" customFormat="1" ht="18.75">
      <c r="A147" s="8"/>
      <c r="B147" s="10"/>
      <c r="C147" s="10"/>
      <c r="D147" s="10"/>
      <c r="E147" s="11"/>
      <c r="F147" s="11"/>
      <c r="G147" s="11"/>
      <c r="H147" s="11"/>
      <c r="I147" s="39"/>
      <c r="J147" s="39"/>
      <c r="K147" s="10"/>
      <c r="L147" s="19"/>
      <c r="M147" s="7"/>
      <c r="N147" s="26"/>
      <c r="O147" s="10"/>
      <c r="P147" s="29"/>
      <c r="Q147" s="7"/>
      <c r="R147" s="14"/>
      <c r="S147" s="14"/>
      <c r="T147" s="14"/>
      <c r="U147" s="7"/>
    </row>
    <row r="148" spans="1:21" s="35" customFormat="1" ht="18.75">
      <c r="A148" s="8"/>
      <c r="B148" s="10"/>
      <c r="C148" s="10"/>
      <c r="D148" s="10"/>
      <c r="E148" s="11"/>
      <c r="F148" s="11"/>
      <c r="G148" s="11"/>
      <c r="H148" s="11"/>
      <c r="I148" s="39"/>
      <c r="J148" s="39"/>
      <c r="K148" s="10"/>
      <c r="L148" s="19"/>
      <c r="M148" s="7"/>
      <c r="N148" s="26"/>
      <c r="O148" s="10"/>
      <c r="P148" s="29"/>
      <c r="Q148" s="7"/>
      <c r="R148" s="14"/>
      <c r="S148" s="14"/>
      <c r="T148" s="14"/>
      <c r="U148" s="7"/>
    </row>
    <row r="149" spans="1:21" s="35" customFormat="1" ht="18.75">
      <c r="A149" s="8"/>
      <c r="B149" s="10"/>
      <c r="C149" s="10"/>
      <c r="D149" s="10"/>
      <c r="E149" s="11"/>
      <c r="F149" s="11"/>
      <c r="G149" s="11"/>
      <c r="H149" s="11"/>
      <c r="I149" s="39"/>
      <c r="J149" s="39"/>
      <c r="K149" s="10"/>
      <c r="L149" s="19"/>
      <c r="M149" s="7"/>
      <c r="N149" s="26"/>
      <c r="O149" s="10"/>
      <c r="P149" s="29"/>
      <c r="Q149" s="7"/>
      <c r="R149" s="14"/>
      <c r="S149" s="14"/>
      <c r="T149" s="14"/>
      <c r="U149" s="7"/>
    </row>
    <row r="150" spans="1:21" s="35" customFormat="1" ht="18.75">
      <c r="A150" s="8"/>
      <c r="B150" s="10"/>
      <c r="C150" s="10"/>
      <c r="D150" s="10"/>
      <c r="E150" s="11"/>
      <c r="F150" s="11"/>
      <c r="G150" s="11"/>
      <c r="H150" s="11"/>
      <c r="I150" s="39"/>
      <c r="J150" s="39"/>
      <c r="K150" s="10"/>
      <c r="L150" s="19"/>
      <c r="M150" s="7"/>
      <c r="N150" s="26"/>
      <c r="O150" s="10"/>
      <c r="P150" s="29"/>
      <c r="Q150" s="7"/>
      <c r="R150" s="14"/>
      <c r="S150" s="14"/>
      <c r="T150" s="14"/>
      <c r="U150" s="7"/>
    </row>
    <row r="151" spans="1:21" s="35" customFormat="1" ht="18.75">
      <c r="A151" s="8"/>
      <c r="B151" s="10"/>
      <c r="C151" s="10"/>
      <c r="D151" s="10"/>
      <c r="E151" s="11"/>
      <c r="F151" s="11"/>
      <c r="G151" s="11"/>
      <c r="H151" s="11"/>
      <c r="I151" s="39"/>
      <c r="J151" s="39"/>
      <c r="K151" s="10"/>
      <c r="L151" s="19"/>
      <c r="M151" s="7"/>
      <c r="N151" s="26"/>
      <c r="O151" s="10"/>
      <c r="P151" s="29"/>
      <c r="Q151" s="7"/>
      <c r="R151" s="14"/>
      <c r="S151" s="14"/>
      <c r="T151" s="14"/>
      <c r="U151" s="7"/>
    </row>
    <row r="152" spans="1:21" s="35" customFormat="1" ht="18.75">
      <c r="A152" s="8"/>
      <c r="B152" s="10"/>
      <c r="C152" s="10"/>
      <c r="D152" s="10"/>
      <c r="E152" s="11"/>
      <c r="F152" s="11"/>
      <c r="G152" s="11"/>
      <c r="H152" s="11"/>
      <c r="I152" s="39"/>
      <c r="J152" s="39"/>
      <c r="K152" s="10"/>
      <c r="L152" s="19"/>
      <c r="M152" s="7"/>
      <c r="N152" s="26"/>
      <c r="O152" s="10"/>
      <c r="P152" s="29"/>
      <c r="Q152" s="7"/>
      <c r="R152" s="14"/>
      <c r="S152" s="14"/>
      <c r="T152" s="14"/>
      <c r="U152" s="7"/>
    </row>
    <row r="153" spans="1:21" s="35" customFormat="1" ht="18.75">
      <c r="A153" s="8"/>
      <c r="B153" s="10"/>
      <c r="C153" s="10"/>
      <c r="D153" s="10"/>
      <c r="E153" s="11"/>
      <c r="F153" s="11"/>
      <c r="G153" s="11"/>
      <c r="H153" s="11"/>
      <c r="I153" s="39"/>
      <c r="J153" s="39"/>
      <c r="K153" s="10"/>
      <c r="L153" s="19"/>
      <c r="M153" s="7"/>
      <c r="N153" s="26"/>
      <c r="O153" s="10"/>
      <c r="P153" s="29"/>
      <c r="Q153" s="7"/>
      <c r="R153" s="14"/>
      <c r="S153" s="14"/>
      <c r="T153" s="14"/>
      <c r="U153" s="7"/>
    </row>
    <row r="154" spans="1:21" s="35" customFormat="1" ht="18.75">
      <c r="A154" s="8"/>
      <c r="B154" s="10"/>
      <c r="C154" s="10"/>
      <c r="D154" s="10"/>
      <c r="E154" s="11"/>
      <c r="F154" s="11"/>
      <c r="G154" s="11"/>
      <c r="H154" s="11"/>
      <c r="I154" s="39"/>
      <c r="J154" s="39"/>
      <c r="K154" s="10"/>
      <c r="L154" s="19"/>
      <c r="M154" s="7"/>
      <c r="N154" s="26"/>
      <c r="O154" s="10"/>
      <c r="P154" s="29"/>
      <c r="Q154" s="7"/>
      <c r="R154" s="14"/>
      <c r="S154" s="14"/>
      <c r="T154" s="14"/>
      <c r="U154" s="7"/>
    </row>
    <row r="155" spans="1:21" s="35" customFormat="1" ht="18.75">
      <c r="A155" s="8"/>
      <c r="B155" s="10"/>
      <c r="C155" s="10"/>
      <c r="D155" s="10"/>
      <c r="E155" s="11"/>
      <c r="F155" s="11"/>
      <c r="G155" s="11"/>
      <c r="H155" s="11"/>
      <c r="I155" s="39"/>
      <c r="J155" s="39"/>
      <c r="K155" s="10"/>
      <c r="L155" s="19"/>
      <c r="M155" s="7"/>
      <c r="N155" s="26"/>
      <c r="O155" s="10"/>
      <c r="P155" s="29"/>
      <c r="Q155" s="7"/>
      <c r="R155" s="14"/>
      <c r="S155" s="14"/>
      <c r="T155" s="14"/>
      <c r="U155" s="7"/>
    </row>
    <row r="156" spans="1:21" s="35" customFormat="1" ht="18.75">
      <c r="A156" s="8"/>
      <c r="B156" s="10"/>
      <c r="C156" s="10"/>
      <c r="D156" s="10"/>
      <c r="E156" s="11"/>
      <c r="F156" s="11"/>
      <c r="G156" s="11"/>
      <c r="H156" s="11"/>
      <c r="I156" s="39"/>
      <c r="J156" s="39"/>
      <c r="K156" s="10"/>
      <c r="L156" s="19"/>
      <c r="M156" s="7"/>
      <c r="N156" s="26"/>
      <c r="O156" s="10"/>
      <c r="P156" s="29"/>
      <c r="Q156" s="7"/>
      <c r="R156" s="14"/>
      <c r="S156" s="14"/>
      <c r="T156" s="14"/>
      <c r="U156" s="7"/>
    </row>
    <row r="157" spans="1:21" s="35" customFormat="1" ht="18.75">
      <c r="A157" s="8"/>
      <c r="B157" s="10"/>
      <c r="C157" s="10"/>
      <c r="D157" s="10"/>
      <c r="E157" s="11"/>
      <c r="F157" s="11"/>
      <c r="G157" s="11"/>
      <c r="H157" s="11"/>
      <c r="I157" s="39"/>
      <c r="J157" s="39"/>
      <c r="K157" s="10"/>
      <c r="L157" s="19"/>
      <c r="M157" s="7"/>
      <c r="N157" s="26"/>
      <c r="O157" s="10"/>
      <c r="P157" s="29"/>
      <c r="Q157" s="7"/>
      <c r="R157" s="14"/>
      <c r="S157" s="14"/>
      <c r="T157" s="14"/>
      <c r="U157" s="7"/>
    </row>
    <row r="158" spans="1:21" s="35" customFormat="1" ht="18.75">
      <c r="A158" s="8"/>
      <c r="B158" s="10"/>
      <c r="C158" s="10"/>
      <c r="D158" s="10"/>
      <c r="E158" s="11"/>
      <c r="F158" s="11"/>
      <c r="G158" s="11"/>
      <c r="H158" s="11"/>
      <c r="I158" s="39"/>
      <c r="J158" s="39"/>
      <c r="K158" s="10"/>
      <c r="L158" s="19"/>
      <c r="M158" s="7"/>
      <c r="N158" s="26"/>
      <c r="O158" s="10"/>
      <c r="P158" s="29"/>
      <c r="Q158" s="7"/>
      <c r="R158" s="14"/>
      <c r="S158" s="14"/>
      <c r="T158" s="14"/>
      <c r="U158" s="7"/>
    </row>
    <row r="159" spans="1:21" s="35" customFormat="1" ht="18.75">
      <c r="A159" s="8"/>
      <c r="B159" s="10"/>
      <c r="C159" s="10"/>
      <c r="D159" s="10"/>
      <c r="E159" s="11"/>
      <c r="F159" s="11"/>
      <c r="G159" s="11"/>
      <c r="H159" s="11"/>
      <c r="I159" s="39"/>
      <c r="J159" s="39"/>
      <c r="K159" s="10"/>
      <c r="L159" s="19"/>
      <c r="M159" s="7"/>
      <c r="N159" s="26"/>
      <c r="O159" s="10"/>
      <c r="P159" s="29"/>
      <c r="Q159" s="7"/>
      <c r="R159" s="14"/>
      <c r="S159" s="14"/>
      <c r="T159" s="14"/>
      <c r="U159" s="7"/>
    </row>
    <row r="160" spans="1:21" s="35" customFormat="1" ht="18.75">
      <c r="A160" s="8"/>
      <c r="B160" s="10"/>
      <c r="C160" s="10"/>
      <c r="D160" s="10"/>
      <c r="E160" s="11"/>
      <c r="F160" s="11"/>
      <c r="G160" s="11"/>
      <c r="H160" s="11"/>
      <c r="I160" s="39"/>
      <c r="J160" s="39"/>
      <c r="K160" s="10"/>
      <c r="L160" s="19"/>
      <c r="M160" s="7"/>
      <c r="N160" s="26"/>
      <c r="O160" s="10"/>
      <c r="P160" s="29"/>
      <c r="Q160" s="7"/>
      <c r="R160" s="14"/>
      <c r="S160" s="14"/>
      <c r="T160" s="14"/>
      <c r="U160" s="7"/>
    </row>
    <row r="161" spans="1:21" s="35" customFormat="1" ht="18.75">
      <c r="A161" s="8"/>
      <c r="B161" s="10"/>
      <c r="C161" s="10"/>
      <c r="D161" s="10"/>
      <c r="E161" s="11"/>
      <c r="F161" s="11"/>
      <c r="G161" s="11"/>
      <c r="H161" s="11"/>
      <c r="I161" s="39"/>
      <c r="J161" s="39"/>
      <c r="K161" s="10"/>
      <c r="L161" s="19"/>
      <c r="M161" s="7"/>
      <c r="N161" s="26"/>
      <c r="O161" s="10"/>
      <c r="P161" s="29"/>
      <c r="Q161" s="7"/>
      <c r="R161" s="14"/>
      <c r="S161" s="14"/>
      <c r="T161" s="14"/>
      <c r="U161" s="7"/>
    </row>
    <row r="162" spans="1:21" s="35" customFormat="1" ht="18.75">
      <c r="A162" s="8"/>
      <c r="B162" s="10"/>
      <c r="C162" s="10"/>
      <c r="D162" s="10"/>
      <c r="E162" s="11"/>
      <c r="F162" s="11"/>
      <c r="G162" s="11"/>
      <c r="H162" s="11"/>
      <c r="I162" s="39"/>
      <c r="J162" s="39"/>
      <c r="K162" s="10"/>
      <c r="L162" s="19"/>
      <c r="M162" s="7"/>
      <c r="N162" s="26"/>
      <c r="O162" s="10"/>
      <c r="P162" s="29"/>
      <c r="Q162" s="7"/>
      <c r="R162" s="14"/>
      <c r="S162" s="14"/>
      <c r="T162" s="14"/>
      <c r="U162" s="7"/>
    </row>
    <row r="163" spans="1:21" s="35" customFormat="1" ht="18.75">
      <c r="A163" s="8"/>
      <c r="B163" s="10"/>
      <c r="C163" s="10"/>
      <c r="D163" s="10"/>
      <c r="E163" s="11"/>
      <c r="F163" s="11"/>
      <c r="G163" s="11"/>
      <c r="H163" s="11"/>
      <c r="I163" s="39"/>
      <c r="J163" s="39"/>
      <c r="K163" s="10"/>
      <c r="L163" s="19"/>
      <c r="M163" s="7"/>
      <c r="N163" s="26"/>
      <c r="O163" s="10"/>
      <c r="P163" s="29"/>
      <c r="Q163" s="7"/>
      <c r="R163" s="14"/>
      <c r="S163" s="14"/>
      <c r="T163" s="14"/>
      <c r="U163" s="7"/>
    </row>
    <row r="164" spans="1:21" s="35" customFormat="1" ht="18.75">
      <c r="A164" s="8"/>
      <c r="B164" s="10"/>
      <c r="C164" s="10"/>
      <c r="D164" s="10"/>
      <c r="E164" s="11"/>
      <c r="F164" s="11"/>
      <c r="G164" s="11"/>
      <c r="H164" s="11"/>
      <c r="I164" s="39"/>
      <c r="J164" s="39"/>
      <c r="K164" s="10"/>
      <c r="L164" s="19"/>
      <c r="M164" s="7"/>
      <c r="N164" s="26"/>
      <c r="O164" s="10"/>
      <c r="P164" s="29"/>
      <c r="Q164" s="7"/>
      <c r="R164" s="14"/>
      <c r="S164" s="14"/>
      <c r="T164" s="14"/>
      <c r="U164" s="7"/>
    </row>
    <row r="165" spans="1:21" s="35" customFormat="1" ht="18.75">
      <c r="A165" s="8"/>
      <c r="B165" s="10"/>
      <c r="C165" s="10"/>
      <c r="D165" s="10"/>
      <c r="E165" s="11"/>
      <c r="F165" s="11"/>
      <c r="G165" s="11"/>
      <c r="H165" s="11"/>
      <c r="I165" s="39"/>
      <c r="J165" s="39"/>
      <c r="K165" s="10"/>
      <c r="L165" s="19"/>
      <c r="M165" s="7"/>
      <c r="N165" s="26"/>
      <c r="O165" s="10"/>
      <c r="P165" s="29"/>
      <c r="Q165" s="7"/>
      <c r="R165" s="14"/>
      <c r="S165" s="14"/>
      <c r="T165" s="14"/>
      <c r="U165" s="7"/>
    </row>
    <row r="166" spans="1:21" s="35" customFormat="1" ht="18.75">
      <c r="A166" s="8"/>
      <c r="B166" s="10"/>
      <c r="C166" s="10"/>
      <c r="D166" s="10"/>
      <c r="E166" s="11"/>
      <c r="F166" s="11"/>
      <c r="G166" s="11"/>
      <c r="H166" s="11"/>
      <c r="I166" s="39"/>
      <c r="J166" s="39"/>
      <c r="K166" s="10"/>
      <c r="L166" s="19"/>
      <c r="M166" s="7"/>
      <c r="N166" s="26"/>
      <c r="O166" s="10"/>
      <c r="P166" s="29"/>
      <c r="Q166" s="7"/>
      <c r="R166" s="14"/>
      <c r="S166" s="14"/>
      <c r="T166" s="14"/>
      <c r="U166" s="7"/>
    </row>
    <row r="167" spans="1:21" s="35" customFormat="1" ht="18.75">
      <c r="A167" s="8"/>
      <c r="B167" s="10"/>
      <c r="C167" s="10"/>
      <c r="D167" s="10"/>
      <c r="E167" s="11"/>
      <c r="F167" s="11"/>
      <c r="G167" s="11"/>
      <c r="H167" s="11"/>
      <c r="I167" s="39"/>
      <c r="J167" s="39"/>
      <c r="K167" s="10"/>
      <c r="L167" s="19"/>
      <c r="M167" s="7"/>
      <c r="N167" s="26"/>
      <c r="O167" s="10"/>
      <c r="P167" s="29"/>
      <c r="Q167" s="7"/>
      <c r="R167" s="14"/>
      <c r="S167" s="14"/>
      <c r="T167" s="14"/>
      <c r="U167" s="7"/>
    </row>
    <row r="168" spans="1:21" s="35" customFormat="1" ht="18.75">
      <c r="A168" s="8"/>
      <c r="B168" s="10"/>
      <c r="C168" s="10"/>
      <c r="D168" s="10"/>
      <c r="E168" s="11"/>
      <c r="F168" s="11"/>
      <c r="G168" s="11"/>
      <c r="H168" s="11"/>
      <c r="I168" s="39"/>
      <c r="J168" s="39"/>
      <c r="K168" s="10"/>
      <c r="L168" s="19"/>
      <c r="M168" s="7"/>
      <c r="N168" s="26"/>
      <c r="O168" s="10"/>
      <c r="P168" s="29"/>
      <c r="Q168" s="7"/>
      <c r="R168" s="14"/>
      <c r="S168" s="14"/>
      <c r="T168" s="14"/>
      <c r="U168" s="7"/>
    </row>
    <row r="169" spans="1:21" s="35" customFormat="1" ht="18.75">
      <c r="A169" s="8"/>
      <c r="B169" s="10"/>
      <c r="C169" s="10"/>
      <c r="D169" s="10"/>
      <c r="E169" s="11"/>
      <c r="F169" s="11"/>
      <c r="G169" s="11"/>
      <c r="H169" s="11"/>
      <c r="I169" s="39"/>
      <c r="J169" s="39"/>
      <c r="K169" s="10"/>
      <c r="L169" s="19"/>
      <c r="M169" s="7"/>
      <c r="N169" s="26"/>
      <c r="O169" s="10"/>
      <c r="P169" s="29"/>
      <c r="Q169" s="7"/>
      <c r="R169" s="14"/>
      <c r="S169" s="14"/>
      <c r="T169" s="14"/>
      <c r="U169" s="7"/>
    </row>
    <row r="170" spans="1:21" s="35" customFormat="1" ht="18.75">
      <c r="A170" s="8"/>
      <c r="B170" s="10"/>
      <c r="C170" s="10"/>
      <c r="D170" s="10"/>
      <c r="E170" s="11"/>
      <c r="F170" s="11"/>
      <c r="G170" s="11"/>
      <c r="H170" s="11"/>
      <c r="I170" s="39"/>
      <c r="J170" s="39"/>
      <c r="K170" s="10"/>
      <c r="L170" s="19"/>
      <c r="M170" s="7"/>
      <c r="N170" s="26"/>
      <c r="O170" s="10"/>
      <c r="P170" s="29"/>
      <c r="Q170" s="7"/>
      <c r="R170" s="14"/>
      <c r="S170" s="14"/>
      <c r="T170" s="14"/>
      <c r="U170" s="7"/>
    </row>
    <row r="171" spans="1:21" s="35" customFormat="1" ht="18.75">
      <c r="A171" s="8"/>
      <c r="B171" s="10"/>
      <c r="C171" s="10"/>
      <c r="D171" s="10"/>
      <c r="E171" s="11"/>
      <c r="F171" s="11"/>
      <c r="G171" s="11"/>
      <c r="H171" s="11"/>
      <c r="I171" s="39"/>
      <c r="J171" s="39"/>
      <c r="K171" s="10"/>
      <c r="L171" s="19"/>
      <c r="M171" s="7"/>
      <c r="N171" s="26"/>
      <c r="O171" s="10"/>
      <c r="P171" s="29"/>
      <c r="Q171" s="7"/>
      <c r="R171" s="14"/>
      <c r="S171" s="14"/>
      <c r="T171" s="14"/>
      <c r="U171" s="7"/>
    </row>
    <row r="172" spans="1:21" s="35" customFormat="1" ht="18.75">
      <c r="A172" s="8"/>
      <c r="B172" s="10"/>
      <c r="C172" s="10"/>
      <c r="D172" s="10"/>
      <c r="E172" s="11"/>
      <c r="F172" s="11"/>
      <c r="G172" s="11"/>
      <c r="H172" s="11"/>
      <c r="I172" s="39"/>
      <c r="J172" s="39"/>
      <c r="K172" s="10"/>
      <c r="L172" s="19"/>
      <c r="M172" s="7"/>
      <c r="N172" s="26"/>
      <c r="O172" s="10"/>
      <c r="P172" s="29"/>
      <c r="Q172" s="7"/>
      <c r="R172" s="14"/>
      <c r="S172" s="14"/>
      <c r="T172" s="14"/>
      <c r="U172" s="7"/>
    </row>
    <row r="173" spans="1:21" s="35" customFormat="1" ht="18.75">
      <c r="A173" s="8"/>
      <c r="B173" s="10"/>
      <c r="C173" s="10"/>
      <c r="D173" s="10"/>
      <c r="E173" s="11"/>
      <c r="F173" s="11"/>
      <c r="G173" s="11"/>
      <c r="H173" s="11"/>
      <c r="I173" s="39"/>
      <c r="J173" s="39"/>
      <c r="K173" s="10"/>
      <c r="L173" s="19"/>
      <c r="M173" s="7"/>
      <c r="N173" s="26"/>
      <c r="O173" s="10"/>
      <c r="P173" s="29"/>
      <c r="Q173" s="7"/>
      <c r="R173" s="14"/>
      <c r="S173" s="14"/>
      <c r="T173" s="14"/>
      <c r="U173" s="7"/>
    </row>
    <row r="174" spans="1:21" s="35" customFormat="1" ht="18.75">
      <c r="A174" s="8"/>
      <c r="B174" s="10"/>
      <c r="C174" s="10"/>
      <c r="D174" s="10"/>
      <c r="E174" s="11"/>
      <c r="F174" s="11"/>
      <c r="G174" s="11"/>
      <c r="H174" s="11"/>
      <c r="I174" s="39"/>
      <c r="J174" s="39"/>
      <c r="K174" s="10"/>
      <c r="L174" s="19"/>
      <c r="M174" s="7"/>
      <c r="N174" s="26"/>
      <c r="O174" s="10"/>
      <c r="P174" s="29"/>
      <c r="Q174" s="7"/>
      <c r="R174" s="14"/>
      <c r="S174" s="14"/>
      <c r="T174" s="14"/>
      <c r="U174" s="7"/>
    </row>
    <row r="175" spans="1:21" s="35" customFormat="1" ht="18.75">
      <c r="A175" s="8"/>
      <c r="B175" s="10"/>
      <c r="C175" s="10"/>
      <c r="D175" s="10"/>
      <c r="E175" s="11"/>
      <c r="F175" s="11"/>
      <c r="G175" s="11"/>
      <c r="H175" s="11"/>
      <c r="I175" s="39"/>
      <c r="J175" s="39"/>
      <c r="K175" s="10"/>
      <c r="L175" s="19"/>
      <c r="M175" s="7"/>
      <c r="N175" s="26"/>
      <c r="O175" s="10"/>
      <c r="P175" s="29"/>
      <c r="Q175" s="7"/>
      <c r="R175" s="14"/>
      <c r="S175" s="14"/>
      <c r="T175" s="14"/>
      <c r="U175" s="7"/>
    </row>
    <row r="176" spans="1:21" s="35" customFormat="1" ht="18.75">
      <c r="A176" s="8"/>
      <c r="B176" s="10"/>
      <c r="C176" s="10"/>
      <c r="D176" s="10"/>
      <c r="E176" s="11"/>
      <c r="F176" s="11"/>
      <c r="G176" s="11"/>
      <c r="H176" s="11"/>
      <c r="I176" s="39"/>
      <c r="J176" s="39"/>
      <c r="K176" s="10"/>
      <c r="L176" s="19"/>
      <c r="M176" s="7"/>
      <c r="N176" s="26"/>
      <c r="O176" s="10"/>
      <c r="P176" s="29"/>
      <c r="Q176" s="7"/>
      <c r="R176" s="14"/>
      <c r="S176" s="14"/>
      <c r="T176" s="14"/>
      <c r="U176" s="7"/>
    </row>
    <row r="177" spans="1:21" s="35" customFormat="1" ht="18.75">
      <c r="A177" s="8"/>
      <c r="B177" s="10"/>
      <c r="C177" s="10"/>
      <c r="D177" s="10"/>
      <c r="E177" s="11"/>
      <c r="F177" s="11"/>
      <c r="G177" s="11"/>
      <c r="H177" s="11"/>
      <c r="I177" s="39"/>
      <c r="J177" s="39"/>
      <c r="K177" s="10"/>
      <c r="L177" s="19"/>
      <c r="M177" s="7"/>
      <c r="N177" s="26"/>
      <c r="O177" s="10"/>
      <c r="P177" s="29"/>
      <c r="Q177" s="7"/>
      <c r="R177" s="14"/>
      <c r="S177" s="14"/>
      <c r="T177" s="14"/>
      <c r="U177" s="7"/>
    </row>
    <row r="178" spans="1:21" s="35" customFormat="1" ht="18.75">
      <c r="A178" s="8"/>
      <c r="B178" s="10"/>
      <c r="C178" s="10"/>
      <c r="D178" s="10"/>
      <c r="E178" s="11"/>
      <c r="F178" s="11"/>
      <c r="G178" s="11"/>
      <c r="H178" s="11"/>
      <c r="I178" s="39"/>
      <c r="J178" s="39"/>
      <c r="K178" s="10"/>
      <c r="L178" s="19"/>
      <c r="M178" s="7"/>
      <c r="N178" s="26"/>
      <c r="O178" s="10"/>
      <c r="P178" s="29"/>
      <c r="Q178" s="7"/>
      <c r="R178" s="14"/>
      <c r="S178" s="14"/>
      <c r="T178" s="14"/>
      <c r="U178" s="7"/>
    </row>
    <row r="179" spans="1:21" s="35" customFormat="1" ht="18.75">
      <c r="A179" s="8"/>
      <c r="B179" s="10"/>
      <c r="C179" s="10"/>
      <c r="D179" s="10"/>
      <c r="E179" s="11"/>
      <c r="F179" s="11"/>
      <c r="G179" s="11"/>
      <c r="H179" s="11"/>
      <c r="I179" s="39"/>
      <c r="J179" s="39"/>
      <c r="K179" s="10"/>
      <c r="L179" s="19"/>
      <c r="M179" s="7"/>
      <c r="N179" s="26"/>
      <c r="O179" s="10"/>
      <c r="P179" s="29"/>
      <c r="Q179" s="7"/>
      <c r="R179" s="14"/>
      <c r="S179" s="14"/>
      <c r="T179" s="14"/>
      <c r="U179" s="7"/>
    </row>
    <row r="180" spans="1:21" s="35" customFormat="1" ht="18.75">
      <c r="A180" s="8"/>
      <c r="B180" s="10"/>
      <c r="C180" s="10"/>
      <c r="D180" s="10"/>
      <c r="E180" s="11"/>
      <c r="F180" s="11"/>
      <c r="G180" s="11"/>
      <c r="H180" s="11"/>
      <c r="I180" s="39"/>
      <c r="J180" s="39"/>
      <c r="K180" s="10"/>
      <c r="L180" s="19"/>
      <c r="M180" s="7"/>
      <c r="N180" s="26"/>
      <c r="O180" s="10"/>
      <c r="P180" s="29"/>
      <c r="Q180" s="7"/>
      <c r="R180" s="14"/>
      <c r="S180" s="14"/>
      <c r="T180" s="14"/>
      <c r="U180" s="7"/>
    </row>
    <row r="181" spans="1:21" s="35" customFormat="1" ht="18.75">
      <c r="A181" s="8"/>
      <c r="B181" s="10"/>
      <c r="C181" s="10"/>
      <c r="D181" s="10"/>
      <c r="E181" s="11"/>
      <c r="F181" s="11"/>
      <c r="G181" s="11"/>
      <c r="H181" s="11"/>
      <c r="I181" s="39"/>
      <c r="J181" s="39"/>
      <c r="K181" s="10"/>
      <c r="L181" s="19"/>
      <c r="M181" s="7"/>
      <c r="N181" s="26"/>
      <c r="O181" s="10"/>
      <c r="P181" s="29"/>
      <c r="Q181" s="7"/>
      <c r="R181" s="14"/>
      <c r="S181" s="14"/>
      <c r="T181" s="14"/>
      <c r="U181" s="7"/>
    </row>
    <row r="182" spans="1:21" s="35" customFormat="1" ht="18.75">
      <c r="A182" s="8"/>
      <c r="B182" s="10"/>
      <c r="C182" s="10"/>
      <c r="D182" s="10"/>
      <c r="E182" s="11"/>
      <c r="F182" s="11"/>
      <c r="G182" s="11"/>
      <c r="H182" s="11"/>
      <c r="I182" s="39"/>
      <c r="J182" s="39"/>
      <c r="K182" s="10"/>
      <c r="L182" s="19"/>
      <c r="M182" s="7"/>
      <c r="N182" s="26"/>
      <c r="O182" s="10"/>
      <c r="P182" s="29"/>
      <c r="Q182" s="7"/>
      <c r="R182" s="14"/>
      <c r="S182" s="14"/>
      <c r="T182" s="14"/>
      <c r="U182" s="7"/>
    </row>
    <row r="183" spans="1:21" s="35" customFormat="1" ht="18.75">
      <c r="A183" s="8"/>
      <c r="B183" s="10"/>
      <c r="C183" s="10"/>
      <c r="D183" s="10"/>
      <c r="E183" s="11"/>
      <c r="F183" s="11"/>
      <c r="G183" s="11"/>
      <c r="H183" s="11"/>
      <c r="I183" s="39"/>
      <c r="J183" s="39"/>
      <c r="K183" s="10"/>
      <c r="L183" s="19"/>
      <c r="M183" s="7"/>
      <c r="N183" s="26"/>
      <c r="O183" s="10"/>
      <c r="P183" s="29"/>
      <c r="Q183" s="7"/>
      <c r="R183" s="14"/>
      <c r="S183" s="14"/>
      <c r="T183" s="14"/>
      <c r="U183" s="7"/>
    </row>
    <row r="184" spans="1:21" s="35" customFormat="1" ht="18.75">
      <c r="A184" s="8"/>
      <c r="B184" s="10"/>
      <c r="C184" s="10"/>
      <c r="D184" s="10"/>
      <c r="E184" s="11"/>
      <c r="F184" s="11"/>
      <c r="G184" s="11"/>
      <c r="H184" s="11"/>
      <c r="I184" s="39"/>
      <c r="J184" s="39"/>
      <c r="K184" s="10"/>
      <c r="L184" s="19"/>
      <c r="M184" s="7"/>
      <c r="N184" s="26"/>
      <c r="O184" s="10"/>
      <c r="P184" s="29"/>
      <c r="Q184" s="7"/>
      <c r="R184" s="14"/>
      <c r="S184" s="14"/>
      <c r="T184" s="14"/>
      <c r="U184" s="7"/>
    </row>
    <row r="185" spans="1:21" s="35" customFormat="1" ht="18.75">
      <c r="A185" s="8"/>
      <c r="B185" s="10"/>
      <c r="C185" s="10"/>
      <c r="D185" s="10"/>
      <c r="E185" s="11"/>
      <c r="F185" s="11"/>
      <c r="G185" s="11"/>
      <c r="H185" s="11"/>
      <c r="I185" s="39"/>
      <c r="J185" s="39"/>
      <c r="K185" s="10"/>
      <c r="L185" s="19"/>
      <c r="M185" s="7"/>
      <c r="N185" s="26"/>
      <c r="O185" s="10"/>
      <c r="P185" s="29"/>
      <c r="Q185" s="7"/>
      <c r="R185" s="14"/>
      <c r="S185" s="14"/>
      <c r="T185" s="14"/>
      <c r="U185" s="7"/>
    </row>
    <row r="186" spans="1:21" s="35" customFormat="1" ht="18.75">
      <c r="A186" s="8"/>
      <c r="B186" s="10"/>
      <c r="C186" s="10"/>
      <c r="D186" s="10"/>
      <c r="E186" s="11"/>
      <c r="F186" s="11"/>
      <c r="G186" s="11"/>
      <c r="H186" s="11"/>
      <c r="I186" s="39"/>
      <c r="J186" s="39"/>
      <c r="K186" s="10"/>
      <c r="L186" s="19"/>
      <c r="M186" s="7"/>
      <c r="N186" s="26"/>
      <c r="O186" s="10"/>
      <c r="P186" s="29"/>
      <c r="Q186" s="7"/>
      <c r="R186" s="14"/>
      <c r="S186" s="14"/>
      <c r="T186" s="14"/>
      <c r="U186" s="7"/>
    </row>
    <row r="187" spans="1:21" s="35" customFormat="1" ht="18.75">
      <c r="A187" s="8"/>
      <c r="B187" s="10"/>
      <c r="C187" s="10"/>
      <c r="D187" s="10"/>
      <c r="E187" s="11"/>
      <c r="F187" s="11"/>
      <c r="G187" s="11"/>
      <c r="H187" s="11"/>
      <c r="I187" s="39"/>
      <c r="J187" s="39"/>
      <c r="K187" s="10"/>
      <c r="L187" s="19"/>
      <c r="M187" s="7"/>
      <c r="N187" s="26"/>
      <c r="O187" s="10"/>
      <c r="P187" s="29"/>
      <c r="Q187" s="7"/>
      <c r="R187" s="14"/>
      <c r="S187" s="14"/>
      <c r="T187" s="14"/>
      <c r="U187" s="7"/>
    </row>
    <row r="188" spans="1:21" s="35" customFormat="1" ht="18.75">
      <c r="A188" s="8"/>
      <c r="B188" s="10"/>
      <c r="C188" s="10"/>
      <c r="D188" s="10"/>
      <c r="E188" s="11"/>
      <c r="F188" s="11"/>
      <c r="G188" s="11"/>
      <c r="H188" s="11"/>
      <c r="I188" s="39"/>
      <c r="J188" s="39"/>
      <c r="K188" s="10"/>
      <c r="L188" s="19"/>
      <c r="M188" s="7"/>
      <c r="N188" s="26"/>
      <c r="O188" s="10"/>
      <c r="P188" s="29"/>
      <c r="Q188" s="7"/>
      <c r="R188" s="14"/>
      <c r="S188" s="14"/>
      <c r="T188" s="14"/>
      <c r="U188" s="7"/>
    </row>
    <row r="189" spans="1:21" s="35" customFormat="1" ht="18.75">
      <c r="A189" s="8"/>
      <c r="B189" s="10"/>
      <c r="C189" s="10"/>
      <c r="D189" s="10"/>
      <c r="E189" s="11"/>
      <c r="F189" s="11"/>
      <c r="G189" s="11"/>
      <c r="H189" s="11"/>
      <c r="I189" s="39"/>
      <c r="J189" s="39"/>
      <c r="K189" s="10"/>
      <c r="L189" s="19"/>
      <c r="M189" s="7"/>
      <c r="N189" s="26"/>
      <c r="O189" s="10"/>
      <c r="P189" s="29"/>
      <c r="Q189" s="7"/>
      <c r="R189" s="14"/>
      <c r="S189" s="14"/>
      <c r="T189" s="14"/>
      <c r="U189" s="7"/>
    </row>
    <row r="190" spans="1:21" s="35" customFormat="1" ht="18.75">
      <c r="A190" s="8"/>
      <c r="B190" s="10"/>
      <c r="C190" s="10"/>
      <c r="D190" s="10"/>
      <c r="E190" s="11"/>
      <c r="F190" s="11"/>
      <c r="G190" s="11"/>
      <c r="H190" s="11"/>
      <c r="I190" s="39"/>
      <c r="J190" s="39"/>
      <c r="K190" s="10"/>
      <c r="L190" s="19"/>
      <c r="M190" s="7"/>
      <c r="N190" s="26"/>
      <c r="O190" s="10"/>
      <c r="P190" s="29"/>
      <c r="Q190" s="7"/>
      <c r="R190" s="14"/>
      <c r="S190" s="14"/>
      <c r="T190" s="14"/>
      <c r="U190" s="7"/>
    </row>
    <row r="191" spans="1:21" s="35" customFormat="1" ht="18.75">
      <c r="A191" s="8"/>
      <c r="B191" s="10"/>
      <c r="C191" s="10"/>
      <c r="D191" s="10"/>
      <c r="E191" s="11"/>
      <c r="F191" s="11"/>
      <c r="G191" s="11"/>
      <c r="H191" s="11"/>
      <c r="I191" s="39"/>
      <c r="J191" s="39"/>
      <c r="K191" s="10"/>
      <c r="L191" s="19"/>
      <c r="M191" s="7"/>
      <c r="N191" s="26"/>
      <c r="O191" s="10"/>
      <c r="P191" s="29"/>
      <c r="Q191" s="7"/>
      <c r="R191" s="14"/>
      <c r="S191" s="14"/>
      <c r="T191" s="14"/>
      <c r="U191" s="7"/>
    </row>
    <row r="192" spans="1:21" s="35" customFormat="1" ht="18.75">
      <c r="A192" s="8"/>
      <c r="B192" s="10"/>
      <c r="C192" s="10"/>
      <c r="D192" s="10"/>
      <c r="E192" s="11"/>
      <c r="F192" s="11"/>
      <c r="G192" s="11"/>
      <c r="H192" s="11"/>
      <c r="I192" s="39"/>
      <c r="J192" s="39"/>
      <c r="K192" s="10"/>
      <c r="L192" s="19"/>
      <c r="M192" s="7"/>
      <c r="N192" s="26"/>
      <c r="O192" s="10"/>
      <c r="P192" s="29"/>
      <c r="Q192" s="7"/>
      <c r="R192" s="14"/>
      <c r="S192" s="14"/>
      <c r="T192" s="14"/>
      <c r="U192" s="7"/>
    </row>
    <row r="193" spans="1:21" s="35" customFormat="1" ht="18.75">
      <c r="A193" s="8"/>
      <c r="B193" s="10"/>
      <c r="C193" s="10"/>
      <c r="D193" s="10"/>
      <c r="E193" s="11"/>
      <c r="F193" s="11"/>
      <c r="G193" s="11"/>
      <c r="H193" s="11"/>
      <c r="I193" s="39"/>
      <c r="J193" s="39"/>
      <c r="K193" s="10"/>
      <c r="L193" s="19"/>
      <c r="M193" s="7"/>
      <c r="N193" s="26"/>
      <c r="O193" s="10"/>
      <c r="P193" s="29"/>
      <c r="Q193" s="7"/>
      <c r="R193" s="14"/>
      <c r="S193" s="14"/>
      <c r="T193" s="14"/>
      <c r="U193" s="7"/>
    </row>
    <row r="194" spans="1:21" s="35" customFormat="1" ht="18.75">
      <c r="A194" s="8"/>
      <c r="B194" s="10"/>
      <c r="C194" s="10"/>
      <c r="D194" s="10"/>
      <c r="E194" s="11"/>
      <c r="F194" s="11"/>
      <c r="G194" s="11"/>
      <c r="H194" s="11"/>
      <c r="I194" s="39"/>
      <c r="J194" s="39"/>
      <c r="K194" s="10"/>
      <c r="L194" s="19"/>
      <c r="M194" s="7"/>
      <c r="N194" s="26"/>
      <c r="O194" s="10"/>
      <c r="P194" s="29"/>
      <c r="Q194" s="7"/>
      <c r="R194" s="14"/>
      <c r="S194" s="14"/>
      <c r="T194" s="14"/>
      <c r="U194" s="7"/>
    </row>
    <row r="195" spans="1:21" s="35" customFormat="1" ht="18.75">
      <c r="A195" s="8"/>
      <c r="B195" s="10"/>
      <c r="C195" s="10"/>
      <c r="D195" s="10"/>
      <c r="E195" s="11"/>
      <c r="F195" s="11"/>
      <c r="G195" s="11"/>
      <c r="H195" s="11"/>
      <c r="I195" s="39"/>
      <c r="J195" s="39"/>
      <c r="K195" s="10"/>
      <c r="L195" s="19"/>
      <c r="M195" s="7"/>
      <c r="N195" s="26"/>
      <c r="O195" s="10"/>
      <c r="P195" s="29"/>
      <c r="Q195" s="7"/>
      <c r="R195" s="14"/>
      <c r="S195" s="14"/>
      <c r="T195" s="14"/>
      <c r="U195" s="7"/>
    </row>
    <row r="196" spans="1:21" s="35" customFormat="1" ht="18.75">
      <c r="A196" s="8"/>
      <c r="B196" s="10"/>
      <c r="C196" s="10"/>
      <c r="D196" s="10"/>
      <c r="E196" s="11"/>
      <c r="F196" s="11"/>
      <c r="G196" s="11"/>
      <c r="H196" s="11"/>
      <c r="I196" s="39"/>
      <c r="J196" s="39"/>
      <c r="K196" s="10"/>
      <c r="L196" s="19"/>
      <c r="M196" s="7"/>
      <c r="N196" s="26"/>
      <c r="O196" s="10"/>
      <c r="P196" s="29"/>
      <c r="Q196" s="7"/>
      <c r="R196" s="14"/>
      <c r="S196" s="14"/>
      <c r="T196" s="14"/>
      <c r="U196" s="7"/>
    </row>
    <row r="197" spans="1:21" s="35" customFormat="1" ht="18.75">
      <c r="A197" s="8"/>
      <c r="B197" s="10"/>
      <c r="C197" s="10"/>
      <c r="D197" s="10"/>
      <c r="E197" s="11"/>
      <c r="F197" s="11"/>
      <c r="G197" s="11"/>
      <c r="H197" s="11"/>
      <c r="I197" s="39"/>
      <c r="J197" s="39"/>
      <c r="K197" s="10"/>
      <c r="L197" s="19"/>
      <c r="M197" s="7"/>
      <c r="N197" s="26"/>
      <c r="O197" s="10"/>
      <c r="P197" s="29"/>
      <c r="Q197" s="7"/>
      <c r="R197" s="14"/>
      <c r="S197" s="14"/>
      <c r="T197" s="14"/>
      <c r="U197" s="7"/>
    </row>
    <row r="198" spans="1:21" s="35" customFormat="1" ht="18.75">
      <c r="A198" s="8"/>
      <c r="B198" s="10"/>
      <c r="C198" s="10"/>
      <c r="D198" s="10"/>
      <c r="E198" s="11"/>
      <c r="F198" s="11"/>
      <c r="G198" s="11"/>
      <c r="H198" s="11"/>
      <c r="I198" s="39"/>
      <c r="J198" s="39"/>
      <c r="K198" s="10"/>
      <c r="L198" s="19"/>
      <c r="M198" s="7"/>
      <c r="N198" s="26"/>
      <c r="O198" s="10"/>
      <c r="P198" s="29"/>
      <c r="Q198" s="7"/>
      <c r="R198" s="14"/>
      <c r="S198" s="14"/>
      <c r="T198" s="14"/>
      <c r="U198" s="7"/>
    </row>
    <row r="199" spans="1:21" s="35" customFormat="1" ht="18.75">
      <c r="A199" s="8"/>
      <c r="B199" s="10"/>
      <c r="C199" s="10"/>
      <c r="D199" s="10"/>
      <c r="E199" s="11"/>
      <c r="F199" s="11"/>
      <c r="G199" s="11"/>
      <c r="H199" s="11"/>
      <c r="I199" s="39"/>
      <c r="J199" s="39"/>
      <c r="K199" s="10"/>
      <c r="L199" s="19"/>
      <c r="M199" s="7"/>
      <c r="N199" s="26"/>
      <c r="O199" s="10"/>
      <c r="P199" s="29"/>
      <c r="Q199" s="7"/>
      <c r="R199" s="14"/>
      <c r="S199" s="14"/>
      <c r="T199" s="14"/>
      <c r="U199" s="7"/>
    </row>
    <row r="200" spans="1:21" s="35" customFormat="1" ht="18.75">
      <c r="A200" s="8"/>
      <c r="B200" s="10"/>
      <c r="C200" s="10"/>
      <c r="D200" s="10"/>
      <c r="E200" s="11"/>
      <c r="F200" s="11"/>
      <c r="G200" s="11"/>
      <c r="H200" s="11"/>
      <c r="I200" s="39"/>
      <c r="J200" s="39"/>
      <c r="K200" s="10"/>
      <c r="L200" s="19"/>
      <c r="M200" s="7"/>
      <c r="N200" s="26"/>
      <c r="O200" s="10"/>
      <c r="P200" s="29"/>
      <c r="Q200" s="7"/>
      <c r="R200" s="14"/>
      <c r="S200" s="14"/>
      <c r="T200" s="14"/>
      <c r="U200" s="7"/>
    </row>
    <row r="201" spans="1:21" s="35" customFormat="1" ht="18.75">
      <c r="A201" s="8"/>
      <c r="B201" s="10"/>
      <c r="C201" s="10"/>
      <c r="D201" s="10"/>
      <c r="E201" s="11"/>
      <c r="F201" s="11"/>
      <c r="G201" s="11"/>
      <c r="H201" s="11"/>
      <c r="I201" s="39"/>
      <c r="J201" s="39"/>
      <c r="K201" s="10"/>
      <c r="L201" s="19"/>
      <c r="M201" s="7"/>
      <c r="N201" s="26"/>
      <c r="O201" s="10"/>
      <c r="P201" s="29"/>
      <c r="Q201" s="7"/>
      <c r="R201" s="14"/>
      <c r="S201" s="14"/>
      <c r="T201" s="14"/>
      <c r="U201" s="7"/>
    </row>
    <row r="202" spans="1:21" s="35" customFormat="1" ht="18.75">
      <c r="A202" s="8"/>
      <c r="B202" s="10"/>
      <c r="C202" s="10"/>
      <c r="D202" s="10"/>
      <c r="E202" s="11"/>
      <c r="F202" s="11"/>
      <c r="G202" s="11"/>
      <c r="H202" s="11"/>
      <c r="I202" s="39"/>
      <c r="J202" s="39"/>
      <c r="K202" s="10"/>
      <c r="L202" s="19"/>
      <c r="M202" s="7"/>
      <c r="N202" s="26"/>
      <c r="O202" s="10"/>
      <c r="P202" s="29"/>
      <c r="Q202" s="7"/>
      <c r="R202" s="14"/>
      <c r="S202" s="14"/>
      <c r="T202" s="14"/>
      <c r="U202" s="7"/>
    </row>
    <row r="203" spans="1:21" s="35" customFormat="1" ht="18.75">
      <c r="A203" s="8"/>
      <c r="B203" s="10"/>
      <c r="C203" s="10"/>
      <c r="D203" s="10"/>
      <c r="E203" s="11"/>
      <c r="F203" s="11"/>
      <c r="G203" s="11"/>
      <c r="H203" s="11"/>
      <c r="I203" s="39"/>
      <c r="J203" s="39"/>
      <c r="K203" s="10"/>
      <c r="L203" s="19"/>
      <c r="M203" s="7"/>
      <c r="N203" s="26"/>
      <c r="O203" s="10"/>
      <c r="P203" s="29"/>
      <c r="Q203" s="7"/>
      <c r="R203" s="14"/>
      <c r="S203" s="14"/>
      <c r="T203" s="14"/>
      <c r="U203" s="7"/>
    </row>
    <row r="204" spans="1:21" s="35" customFormat="1" ht="18.75">
      <c r="A204" s="8"/>
      <c r="B204" s="10"/>
      <c r="C204" s="10"/>
      <c r="D204" s="10"/>
      <c r="E204" s="11"/>
      <c r="F204" s="11"/>
      <c r="G204" s="11"/>
      <c r="H204" s="11"/>
      <c r="I204" s="39"/>
      <c r="J204" s="39"/>
      <c r="K204" s="10"/>
      <c r="L204" s="19"/>
      <c r="M204" s="7"/>
      <c r="N204" s="26"/>
      <c r="O204" s="10"/>
      <c r="P204" s="29"/>
      <c r="Q204" s="7"/>
      <c r="R204" s="14"/>
      <c r="S204" s="14"/>
      <c r="T204" s="14"/>
      <c r="U204" s="7"/>
    </row>
    <row r="205" spans="1:21" s="35" customFormat="1" ht="18.75">
      <c r="A205" s="8"/>
      <c r="B205" s="10"/>
      <c r="C205" s="10"/>
      <c r="D205" s="10"/>
      <c r="E205" s="11"/>
      <c r="F205" s="11"/>
      <c r="G205" s="11"/>
      <c r="H205" s="11"/>
      <c r="I205" s="39"/>
      <c r="J205" s="39"/>
      <c r="K205" s="10"/>
      <c r="L205" s="19"/>
      <c r="M205" s="7"/>
      <c r="N205" s="26"/>
      <c r="O205" s="10"/>
      <c r="P205" s="29"/>
      <c r="Q205" s="7"/>
      <c r="R205" s="14"/>
      <c r="S205" s="14"/>
      <c r="T205" s="14"/>
      <c r="U205" s="7"/>
    </row>
    <row r="206" spans="1:21" s="35" customFormat="1" ht="18.75">
      <c r="A206" s="8"/>
      <c r="B206" s="10"/>
      <c r="C206" s="10"/>
      <c r="D206" s="10"/>
      <c r="E206" s="11"/>
      <c r="F206" s="11"/>
      <c r="G206" s="11"/>
      <c r="H206" s="11"/>
      <c r="I206" s="39"/>
      <c r="J206" s="39"/>
      <c r="K206" s="10"/>
      <c r="L206" s="19"/>
      <c r="M206" s="7"/>
      <c r="N206" s="26"/>
      <c r="O206" s="10"/>
      <c r="P206" s="29"/>
      <c r="Q206" s="7"/>
      <c r="R206" s="14"/>
      <c r="S206" s="14"/>
      <c r="T206" s="14"/>
      <c r="U206" s="7"/>
    </row>
    <row r="207" spans="1:21" s="35" customFormat="1" ht="18.75">
      <c r="A207" s="8"/>
      <c r="B207" s="10"/>
      <c r="C207" s="10"/>
      <c r="D207" s="10"/>
      <c r="E207" s="11"/>
      <c r="F207" s="11"/>
      <c r="G207" s="11"/>
      <c r="H207" s="11"/>
      <c r="I207" s="39"/>
      <c r="J207" s="39"/>
      <c r="K207" s="10"/>
      <c r="L207" s="19"/>
      <c r="M207" s="7"/>
      <c r="N207" s="26"/>
      <c r="O207" s="10"/>
      <c r="P207" s="29"/>
      <c r="Q207" s="7"/>
      <c r="R207" s="14"/>
      <c r="S207" s="14"/>
      <c r="T207" s="14"/>
      <c r="U207" s="7"/>
    </row>
    <row r="208" spans="1:21" s="35" customFormat="1" ht="18.75">
      <c r="A208" s="8"/>
      <c r="B208" s="10"/>
      <c r="C208" s="10"/>
      <c r="D208" s="10"/>
      <c r="E208" s="11"/>
      <c r="F208" s="11"/>
      <c r="G208" s="11"/>
      <c r="H208" s="11"/>
      <c r="I208" s="39"/>
      <c r="J208" s="39"/>
      <c r="K208" s="10"/>
      <c r="L208" s="19"/>
      <c r="M208" s="7"/>
      <c r="N208" s="26"/>
      <c r="O208" s="10"/>
      <c r="P208" s="29"/>
      <c r="Q208" s="7"/>
      <c r="R208" s="14"/>
      <c r="S208" s="14"/>
      <c r="T208" s="14"/>
      <c r="U208" s="7"/>
    </row>
    <row r="209" spans="1:21" s="35" customFormat="1" ht="18.75">
      <c r="A209" s="8"/>
      <c r="B209" s="10"/>
      <c r="C209" s="10"/>
      <c r="D209" s="10"/>
      <c r="E209" s="11"/>
      <c r="F209" s="11"/>
      <c r="G209" s="11"/>
      <c r="H209" s="11"/>
      <c r="I209" s="39"/>
      <c r="J209" s="39"/>
      <c r="K209" s="10"/>
      <c r="L209" s="19"/>
      <c r="M209" s="7"/>
      <c r="N209" s="26"/>
      <c r="O209" s="10"/>
      <c r="P209" s="29"/>
      <c r="Q209" s="7"/>
      <c r="R209" s="14"/>
      <c r="S209" s="14"/>
      <c r="T209" s="14"/>
      <c r="U209" s="7"/>
    </row>
    <row r="210" spans="1:21" s="35" customFormat="1" ht="18.75">
      <c r="A210" s="8"/>
      <c r="B210" s="10"/>
      <c r="C210" s="10"/>
      <c r="D210" s="10"/>
      <c r="E210" s="11"/>
      <c r="F210" s="11"/>
      <c r="G210" s="11"/>
      <c r="H210" s="11"/>
      <c r="I210" s="39"/>
      <c r="J210" s="39"/>
      <c r="K210" s="10"/>
      <c r="L210" s="19"/>
      <c r="M210" s="7"/>
      <c r="N210" s="26"/>
      <c r="O210" s="10"/>
      <c r="P210" s="29"/>
      <c r="Q210" s="7"/>
      <c r="R210" s="14"/>
      <c r="S210" s="14"/>
      <c r="T210" s="14"/>
      <c r="U210" s="7"/>
    </row>
    <row r="211" spans="1:21" s="35" customFormat="1" ht="18.75">
      <c r="A211" s="8"/>
      <c r="B211" s="10"/>
      <c r="C211" s="10"/>
      <c r="D211" s="10"/>
      <c r="E211" s="11"/>
      <c r="F211" s="11"/>
      <c r="G211" s="11"/>
      <c r="H211" s="11"/>
      <c r="I211" s="39"/>
      <c r="J211" s="39"/>
      <c r="K211" s="10"/>
      <c r="L211" s="19"/>
      <c r="M211" s="7"/>
      <c r="N211" s="26"/>
      <c r="O211" s="10"/>
      <c r="P211" s="29"/>
      <c r="Q211" s="7"/>
      <c r="R211" s="14"/>
      <c r="S211" s="14"/>
      <c r="T211" s="14"/>
      <c r="U211" s="7"/>
    </row>
    <row r="212" spans="1:21" s="35" customFormat="1" ht="18.75">
      <c r="A212" s="8"/>
      <c r="B212" s="10"/>
      <c r="C212" s="10"/>
      <c r="D212" s="10"/>
      <c r="E212" s="11"/>
      <c r="F212" s="11"/>
      <c r="G212" s="11"/>
      <c r="H212" s="11"/>
      <c r="I212" s="39"/>
      <c r="J212" s="39"/>
      <c r="K212" s="10"/>
      <c r="L212" s="19"/>
      <c r="M212" s="7"/>
      <c r="N212" s="26"/>
      <c r="O212" s="10"/>
      <c r="P212" s="29"/>
      <c r="Q212" s="7"/>
      <c r="R212" s="14"/>
      <c r="S212" s="14"/>
      <c r="T212" s="14"/>
      <c r="U212" s="7"/>
    </row>
    <row r="213" spans="1:21" s="35" customFormat="1" ht="18.75">
      <c r="A213" s="8"/>
      <c r="B213" s="10"/>
      <c r="C213" s="10"/>
      <c r="D213" s="10"/>
      <c r="E213" s="11"/>
      <c r="F213" s="11"/>
      <c r="G213" s="11"/>
      <c r="H213" s="11"/>
      <c r="I213" s="39"/>
      <c r="J213" s="39"/>
      <c r="K213" s="10"/>
      <c r="L213" s="19"/>
      <c r="M213" s="7"/>
      <c r="N213" s="26"/>
      <c r="O213" s="10"/>
      <c r="P213" s="29"/>
      <c r="Q213" s="7"/>
      <c r="R213" s="14"/>
      <c r="S213" s="14"/>
      <c r="T213" s="14"/>
      <c r="U213" s="7"/>
    </row>
    <row r="214" spans="1:21" s="35" customFormat="1" ht="18.75">
      <c r="A214" s="8"/>
      <c r="B214" s="10"/>
      <c r="C214" s="10"/>
      <c r="D214" s="10"/>
      <c r="E214" s="11"/>
      <c r="F214" s="11"/>
      <c r="G214" s="11"/>
      <c r="H214" s="11"/>
      <c r="I214" s="39"/>
      <c r="J214" s="39"/>
      <c r="K214" s="10"/>
      <c r="L214" s="19"/>
      <c r="M214" s="7"/>
      <c r="N214" s="26"/>
      <c r="O214" s="10"/>
      <c r="P214" s="29"/>
      <c r="Q214" s="7"/>
      <c r="R214" s="14"/>
      <c r="S214" s="14"/>
      <c r="T214" s="14"/>
      <c r="U214" s="7"/>
    </row>
    <row r="215" spans="1:21" s="35" customFormat="1" ht="18.75">
      <c r="A215" s="8"/>
      <c r="B215" s="10"/>
      <c r="C215" s="10"/>
      <c r="D215" s="10"/>
      <c r="E215" s="11"/>
      <c r="F215" s="11"/>
      <c r="G215" s="11"/>
      <c r="H215" s="11"/>
      <c r="I215" s="39"/>
      <c r="J215" s="39"/>
      <c r="K215" s="10"/>
      <c r="L215" s="19"/>
      <c r="M215" s="7"/>
      <c r="N215" s="26"/>
      <c r="O215" s="10"/>
      <c r="P215" s="29"/>
      <c r="Q215" s="7"/>
      <c r="R215" s="14"/>
      <c r="S215" s="14"/>
      <c r="T215" s="14"/>
      <c r="U215" s="7"/>
    </row>
    <row r="216" spans="1:21" s="35" customFormat="1" ht="18.75">
      <c r="A216" s="8"/>
      <c r="B216" s="10"/>
      <c r="C216" s="10"/>
      <c r="D216" s="10"/>
      <c r="E216" s="11"/>
      <c r="F216" s="11"/>
      <c r="G216" s="11"/>
      <c r="H216" s="11"/>
      <c r="I216" s="39"/>
      <c r="J216" s="39"/>
      <c r="K216" s="10"/>
      <c r="L216" s="19"/>
      <c r="M216" s="7"/>
      <c r="N216" s="26"/>
      <c r="O216" s="10"/>
      <c r="P216" s="29"/>
      <c r="Q216" s="7"/>
      <c r="R216" s="14"/>
      <c r="S216" s="14"/>
      <c r="T216" s="14"/>
      <c r="U216" s="7"/>
    </row>
    <row r="217" spans="1:21" s="35" customFormat="1" ht="18.75">
      <c r="A217" s="8"/>
      <c r="B217" s="10"/>
      <c r="C217" s="10"/>
      <c r="D217" s="10"/>
      <c r="E217" s="11"/>
      <c r="F217" s="11"/>
      <c r="G217" s="11"/>
      <c r="H217" s="11"/>
      <c r="I217" s="39"/>
      <c r="J217" s="39"/>
      <c r="K217" s="10"/>
      <c r="L217" s="19"/>
      <c r="M217" s="7"/>
      <c r="N217" s="26"/>
      <c r="O217" s="10"/>
      <c r="P217" s="29"/>
      <c r="Q217" s="7"/>
      <c r="R217" s="14"/>
      <c r="S217" s="14"/>
      <c r="T217" s="14"/>
      <c r="U217" s="7"/>
    </row>
    <row r="218" spans="1:21" s="35" customFormat="1" ht="18.75">
      <c r="A218" s="8"/>
      <c r="B218" s="10"/>
      <c r="C218" s="10"/>
      <c r="D218" s="10"/>
      <c r="E218" s="11"/>
      <c r="F218" s="11"/>
      <c r="G218" s="11"/>
      <c r="H218" s="11"/>
      <c r="I218" s="39"/>
      <c r="J218" s="39"/>
      <c r="K218" s="10"/>
      <c r="L218" s="19"/>
      <c r="M218" s="7"/>
      <c r="N218" s="26"/>
      <c r="O218" s="10"/>
      <c r="P218" s="29"/>
      <c r="Q218" s="7"/>
      <c r="R218" s="14"/>
      <c r="S218" s="14"/>
      <c r="T218" s="14"/>
      <c r="U218" s="7"/>
    </row>
    <row r="219" spans="1:21" s="35" customFormat="1" ht="18.75">
      <c r="A219" s="8"/>
      <c r="B219" s="10"/>
      <c r="C219" s="10"/>
      <c r="D219" s="10"/>
      <c r="E219" s="11"/>
      <c r="F219" s="11"/>
      <c r="G219" s="11"/>
      <c r="H219" s="11"/>
      <c r="I219" s="39"/>
      <c r="J219" s="39"/>
      <c r="K219" s="10"/>
      <c r="L219" s="19"/>
      <c r="M219" s="7"/>
      <c r="N219" s="26"/>
      <c r="O219" s="10"/>
      <c r="P219" s="29"/>
      <c r="Q219" s="7"/>
      <c r="R219" s="14"/>
      <c r="S219" s="14"/>
      <c r="T219" s="14"/>
      <c r="U219" s="7"/>
    </row>
    <row r="220" spans="1:21" s="35" customFormat="1" ht="18.75">
      <c r="A220" s="8"/>
      <c r="B220" s="10"/>
      <c r="C220" s="10"/>
      <c r="D220" s="10"/>
      <c r="E220" s="11"/>
      <c r="F220" s="11"/>
      <c r="G220" s="11"/>
      <c r="H220" s="11"/>
      <c r="I220" s="39"/>
      <c r="J220" s="39"/>
      <c r="K220" s="10"/>
      <c r="L220" s="19"/>
      <c r="M220" s="7"/>
      <c r="N220" s="26"/>
      <c r="O220" s="10"/>
      <c r="P220" s="29"/>
      <c r="Q220" s="7"/>
      <c r="R220" s="14"/>
      <c r="S220" s="14"/>
      <c r="T220" s="14"/>
      <c r="U220" s="7"/>
    </row>
    <row r="221" spans="1:21" s="35" customFormat="1" ht="18.75">
      <c r="A221" s="8"/>
      <c r="B221" s="10"/>
      <c r="C221" s="10"/>
      <c r="D221" s="10"/>
      <c r="E221" s="11"/>
      <c r="F221" s="11"/>
      <c r="G221" s="11"/>
      <c r="H221" s="11"/>
      <c r="I221" s="39"/>
      <c r="J221" s="39"/>
      <c r="K221" s="10"/>
      <c r="L221" s="19"/>
      <c r="M221" s="7"/>
      <c r="N221" s="26"/>
      <c r="O221" s="10"/>
      <c r="P221" s="29"/>
      <c r="Q221" s="7"/>
      <c r="R221" s="14"/>
      <c r="S221" s="14"/>
      <c r="T221" s="14"/>
      <c r="U221" s="7"/>
    </row>
    <row r="222" spans="1:21" s="35" customFormat="1" ht="18.75">
      <c r="A222" s="8"/>
      <c r="B222" s="10"/>
      <c r="C222" s="10"/>
      <c r="D222" s="10"/>
      <c r="E222" s="11"/>
      <c r="F222" s="11"/>
      <c r="G222" s="11"/>
      <c r="H222" s="11"/>
      <c r="I222" s="39"/>
      <c r="J222" s="39"/>
      <c r="K222" s="10"/>
      <c r="L222" s="19"/>
      <c r="M222" s="7"/>
      <c r="N222" s="26"/>
      <c r="O222" s="10"/>
      <c r="P222" s="29"/>
      <c r="Q222" s="7"/>
      <c r="R222" s="14"/>
      <c r="S222" s="14"/>
      <c r="T222" s="14"/>
      <c r="U222" s="7"/>
    </row>
    <row r="223" spans="1:21" s="35" customFormat="1" ht="18.75">
      <c r="A223" s="8"/>
      <c r="B223" s="10"/>
      <c r="C223" s="10"/>
      <c r="D223" s="10"/>
      <c r="E223" s="11"/>
      <c r="F223" s="11"/>
      <c r="G223" s="11"/>
      <c r="H223" s="11"/>
      <c r="I223" s="39"/>
      <c r="J223" s="39"/>
      <c r="K223" s="10"/>
      <c r="L223" s="19"/>
      <c r="M223" s="7"/>
      <c r="N223" s="26"/>
      <c r="O223" s="10"/>
      <c r="P223" s="29"/>
      <c r="Q223" s="7"/>
      <c r="R223" s="14"/>
      <c r="S223" s="14"/>
      <c r="T223" s="14"/>
      <c r="U223" s="7"/>
    </row>
    <row r="224" spans="1:21" s="35" customFormat="1" ht="18.75">
      <c r="A224" s="8"/>
      <c r="B224" s="10"/>
      <c r="C224" s="10"/>
      <c r="D224" s="10"/>
      <c r="E224" s="11"/>
      <c r="F224" s="11"/>
      <c r="G224" s="11"/>
      <c r="H224" s="11"/>
      <c r="I224" s="39"/>
      <c r="J224" s="39"/>
      <c r="K224" s="10"/>
      <c r="L224" s="19"/>
      <c r="M224" s="7"/>
      <c r="N224" s="26"/>
      <c r="O224" s="10"/>
      <c r="P224" s="29"/>
      <c r="Q224" s="7"/>
      <c r="R224" s="14"/>
      <c r="S224" s="14"/>
      <c r="T224" s="14"/>
      <c r="U224" s="7"/>
    </row>
    <row r="225" spans="1:21" s="35" customFormat="1" ht="18.75">
      <c r="A225" s="8"/>
      <c r="B225" s="10"/>
      <c r="C225" s="10"/>
      <c r="D225" s="10"/>
      <c r="E225" s="11"/>
      <c r="F225" s="11"/>
      <c r="G225" s="11"/>
      <c r="H225" s="11"/>
      <c r="I225" s="39"/>
      <c r="J225" s="39"/>
      <c r="K225" s="10"/>
      <c r="L225" s="19"/>
      <c r="M225" s="7"/>
      <c r="N225" s="26"/>
      <c r="O225" s="10"/>
      <c r="P225" s="29"/>
      <c r="Q225" s="7"/>
      <c r="R225" s="14"/>
      <c r="S225" s="14"/>
      <c r="T225" s="14"/>
      <c r="U225" s="7"/>
    </row>
    <row r="226" spans="1:21" s="35" customFormat="1" ht="18.75">
      <c r="A226" s="8"/>
      <c r="B226" s="10"/>
      <c r="C226" s="10"/>
      <c r="D226" s="10"/>
      <c r="E226" s="11"/>
      <c r="F226" s="11"/>
      <c r="G226" s="11"/>
      <c r="H226" s="11"/>
      <c r="I226" s="39"/>
      <c r="J226" s="39"/>
      <c r="K226" s="10"/>
      <c r="L226" s="19"/>
      <c r="M226" s="7"/>
      <c r="N226" s="26"/>
      <c r="O226" s="10"/>
      <c r="P226" s="29"/>
      <c r="Q226" s="7"/>
      <c r="R226" s="14"/>
      <c r="S226" s="14"/>
      <c r="T226" s="14"/>
      <c r="U226" s="7"/>
    </row>
    <row r="227" spans="1:21" s="35" customFormat="1" ht="18.75">
      <c r="A227" s="8"/>
      <c r="B227" s="10"/>
      <c r="C227" s="10"/>
      <c r="D227" s="10"/>
      <c r="E227" s="11"/>
      <c r="F227" s="11"/>
      <c r="G227" s="11"/>
      <c r="H227" s="11"/>
      <c r="I227" s="39"/>
      <c r="J227" s="39"/>
      <c r="K227" s="10"/>
      <c r="L227" s="19"/>
      <c r="M227" s="7"/>
      <c r="N227" s="26"/>
      <c r="O227" s="10"/>
      <c r="P227" s="29"/>
      <c r="Q227" s="7"/>
      <c r="R227" s="14"/>
      <c r="S227" s="14"/>
      <c r="T227" s="14"/>
      <c r="U227" s="7"/>
    </row>
    <row r="228" spans="1:21" s="35" customFormat="1" ht="18.75">
      <c r="A228" s="8"/>
      <c r="B228" s="10"/>
      <c r="C228" s="10"/>
      <c r="D228" s="10"/>
      <c r="E228" s="11"/>
      <c r="F228" s="11"/>
      <c r="G228" s="11"/>
      <c r="H228" s="11"/>
      <c r="I228" s="39"/>
      <c r="J228" s="39"/>
      <c r="K228" s="10"/>
      <c r="L228" s="19"/>
      <c r="M228" s="7"/>
      <c r="N228" s="26"/>
      <c r="O228" s="10"/>
      <c r="P228" s="29"/>
      <c r="Q228" s="7"/>
      <c r="R228" s="14"/>
      <c r="S228" s="14"/>
      <c r="T228" s="14"/>
      <c r="U228" s="7"/>
    </row>
    <row r="229" spans="1:21" s="35" customFormat="1" ht="18.75">
      <c r="A229" s="8"/>
      <c r="B229" s="10"/>
      <c r="C229" s="10"/>
      <c r="D229" s="10"/>
      <c r="E229" s="11"/>
      <c r="F229" s="11"/>
      <c r="G229" s="11"/>
      <c r="H229" s="11"/>
      <c r="I229" s="39"/>
      <c r="J229" s="39"/>
      <c r="K229" s="10"/>
      <c r="L229" s="19"/>
      <c r="M229" s="7"/>
      <c r="N229" s="26"/>
      <c r="O229" s="10"/>
      <c r="P229" s="29"/>
      <c r="Q229" s="7"/>
      <c r="R229" s="14"/>
      <c r="S229" s="14"/>
      <c r="T229" s="14"/>
      <c r="U229" s="7"/>
    </row>
    <row r="230" spans="1:21" s="35" customFormat="1" ht="18.75">
      <c r="A230" s="8"/>
      <c r="B230" s="10"/>
      <c r="C230" s="10"/>
      <c r="D230" s="10"/>
      <c r="E230" s="11"/>
      <c r="F230" s="11"/>
      <c r="G230" s="11"/>
      <c r="H230" s="11"/>
      <c r="I230" s="39"/>
      <c r="J230" s="39"/>
      <c r="K230" s="10"/>
      <c r="L230" s="19"/>
      <c r="M230" s="7"/>
      <c r="N230" s="26"/>
      <c r="O230" s="10"/>
      <c r="P230" s="29"/>
      <c r="Q230" s="7"/>
      <c r="R230" s="14"/>
      <c r="S230" s="14"/>
      <c r="T230" s="14"/>
      <c r="U230" s="7"/>
    </row>
    <row r="231" spans="1:21" s="35" customFormat="1" ht="18.75">
      <c r="A231" s="8"/>
      <c r="B231" s="10"/>
      <c r="C231" s="10"/>
      <c r="D231" s="10"/>
      <c r="E231" s="11"/>
      <c r="F231" s="11"/>
      <c r="G231" s="11"/>
      <c r="H231" s="11"/>
      <c r="I231" s="39"/>
      <c r="J231" s="39"/>
      <c r="K231" s="10"/>
      <c r="L231" s="19"/>
      <c r="M231" s="7"/>
      <c r="N231" s="26"/>
      <c r="O231" s="10"/>
      <c r="P231" s="29"/>
      <c r="Q231" s="7"/>
      <c r="R231" s="14"/>
      <c r="S231" s="14"/>
      <c r="T231" s="14"/>
      <c r="U231" s="7"/>
    </row>
    <row r="232" spans="1:21" s="35" customFormat="1" ht="18.75">
      <c r="A232" s="8"/>
      <c r="B232" s="10"/>
      <c r="C232" s="10"/>
      <c r="D232" s="10"/>
      <c r="E232" s="11"/>
      <c r="F232" s="11"/>
      <c r="G232" s="11"/>
      <c r="H232" s="11"/>
      <c r="I232" s="39"/>
      <c r="J232" s="39"/>
      <c r="K232" s="10"/>
      <c r="L232" s="19"/>
      <c r="M232" s="7"/>
      <c r="N232" s="26"/>
      <c r="O232" s="10"/>
      <c r="P232" s="29"/>
      <c r="Q232" s="7"/>
      <c r="R232" s="14"/>
      <c r="S232" s="14"/>
      <c r="T232" s="14"/>
      <c r="U232" s="7"/>
    </row>
    <row r="233" spans="1:21" s="35" customFormat="1" ht="18.75">
      <c r="A233" s="8"/>
      <c r="B233" s="10"/>
      <c r="C233" s="10"/>
      <c r="D233" s="10"/>
      <c r="E233" s="11"/>
      <c r="F233" s="11"/>
      <c r="G233" s="11"/>
      <c r="H233" s="11"/>
      <c r="I233" s="39"/>
      <c r="J233" s="39"/>
      <c r="K233" s="10"/>
      <c r="L233" s="19"/>
      <c r="M233" s="7"/>
      <c r="N233" s="26"/>
      <c r="O233" s="10"/>
      <c r="P233" s="29"/>
      <c r="Q233" s="7"/>
      <c r="R233" s="14"/>
      <c r="S233" s="14"/>
      <c r="T233" s="14"/>
      <c r="U233" s="7"/>
    </row>
    <row r="234" spans="1:21" s="35" customFormat="1" ht="18.75">
      <c r="A234" s="8"/>
      <c r="B234" s="10"/>
      <c r="C234" s="10"/>
      <c r="D234" s="10"/>
      <c r="E234" s="11"/>
      <c r="F234" s="11"/>
      <c r="G234" s="11"/>
      <c r="H234" s="11"/>
      <c r="I234" s="39"/>
      <c r="J234" s="39"/>
      <c r="K234" s="10"/>
      <c r="L234" s="19"/>
      <c r="M234" s="7"/>
      <c r="N234" s="26"/>
      <c r="O234" s="10"/>
      <c r="P234" s="29"/>
      <c r="Q234" s="7"/>
      <c r="R234" s="14"/>
      <c r="S234" s="14"/>
      <c r="T234" s="14"/>
      <c r="U234" s="7"/>
    </row>
    <row r="235" spans="1:21" s="35" customFormat="1" ht="18.75">
      <c r="A235" s="8"/>
      <c r="B235" s="10"/>
      <c r="C235" s="10"/>
      <c r="D235" s="10"/>
      <c r="E235" s="11"/>
      <c r="F235" s="11"/>
      <c r="G235" s="11"/>
      <c r="H235" s="11"/>
      <c r="I235" s="39"/>
      <c r="J235" s="39"/>
      <c r="K235" s="10"/>
      <c r="L235" s="19"/>
      <c r="M235" s="7"/>
      <c r="N235" s="26"/>
      <c r="O235" s="10"/>
      <c r="P235" s="29"/>
      <c r="Q235" s="7"/>
      <c r="R235" s="14"/>
      <c r="S235" s="14"/>
      <c r="T235" s="14"/>
      <c r="U235" s="7"/>
    </row>
    <row r="236" spans="1:21" s="35" customFormat="1" ht="18.75">
      <c r="A236" s="8"/>
      <c r="B236" s="10"/>
      <c r="C236" s="10"/>
      <c r="D236" s="10"/>
      <c r="E236" s="11"/>
      <c r="F236" s="11"/>
      <c r="G236" s="11"/>
      <c r="H236" s="11"/>
      <c r="I236" s="39"/>
      <c r="J236" s="39"/>
      <c r="K236" s="10"/>
      <c r="L236" s="19"/>
      <c r="M236" s="7"/>
      <c r="N236" s="26"/>
      <c r="O236" s="10"/>
      <c r="P236" s="29"/>
      <c r="Q236" s="7"/>
      <c r="R236" s="14"/>
      <c r="S236" s="14"/>
      <c r="T236" s="14"/>
      <c r="U236" s="7"/>
    </row>
    <row r="237" spans="1:21" s="35" customFormat="1" ht="18.75">
      <c r="A237" s="8"/>
      <c r="B237" s="10"/>
      <c r="C237" s="10"/>
      <c r="D237" s="10"/>
      <c r="E237" s="11"/>
      <c r="F237" s="11"/>
      <c r="G237" s="11"/>
      <c r="H237" s="11"/>
      <c r="I237" s="39"/>
      <c r="J237" s="39"/>
      <c r="K237" s="10"/>
      <c r="L237" s="19"/>
      <c r="M237" s="7"/>
      <c r="N237" s="26"/>
      <c r="O237" s="10"/>
      <c r="P237" s="29"/>
      <c r="Q237" s="7"/>
      <c r="R237" s="14"/>
      <c r="S237" s="14"/>
      <c r="T237" s="14"/>
      <c r="U237" s="7"/>
    </row>
    <row r="238" spans="1:21" s="35" customFormat="1" ht="18.75">
      <c r="A238" s="8"/>
      <c r="B238" s="10"/>
      <c r="C238" s="10"/>
      <c r="D238" s="10"/>
      <c r="E238" s="11"/>
      <c r="F238" s="11"/>
      <c r="G238" s="11"/>
      <c r="H238" s="11"/>
      <c r="I238" s="39"/>
      <c r="J238" s="39"/>
      <c r="K238" s="10"/>
      <c r="L238" s="19"/>
      <c r="M238" s="7"/>
      <c r="N238" s="26"/>
      <c r="O238" s="10"/>
      <c r="P238" s="29"/>
      <c r="Q238" s="7"/>
      <c r="R238" s="14"/>
      <c r="S238" s="14"/>
      <c r="T238" s="14"/>
      <c r="U238" s="7"/>
    </row>
    <row r="239" spans="1:21" s="35" customFormat="1" ht="18.75">
      <c r="A239" s="8"/>
      <c r="B239" s="10"/>
      <c r="C239" s="10"/>
      <c r="D239" s="10"/>
      <c r="E239" s="11"/>
      <c r="F239" s="11"/>
      <c r="G239" s="11"/>
      <c r="H239" s="11"/>
      <c r="I239" s="39"/>
      <c r="J239" s="39"/>
      <c r="K239" s="10"/>
      <c r="L239" s="19"/>
      <c r="M239" s="7"/>
      <c r="N239" s="26"/>
      <c r="O239" s="10"/>
      <c r="P239" s="29"/>
      <c r="Q239" s="7"/>
      <c r="R239" s="14"/>
      <c r="S239" s="14"/>
      <c r="T239" s="14"/>
      <c r="U239" s="7"/>
    </row>
    <row r="240" spans="1:21" s="35" customFormat="1" ht="18.75">
      <c r="A240" s="8"/>
      <c r="B240" s="10"/>
      <c r="C240" s="10"/>
      <c r="D240" s="10"/>
      <c r="E240" s="11"/>
      <c r="F240" s="11"/>
      <c r="G240" s="11"/>
      <c r="H240" s="11"/>
      <c r="I240" s="39"/>
      <c r="J240" s="39"/>
      <c r="K240" s="10"/>
      <c r="L240" s="19"/>
      <c r="M240" s="7"/>
      <c r="N240" s="26"/>
      <c r="O240" s="10"/>
      <c r="P240" s="29"/>
      <c r="Q240" s="7"/>
      <c r="R240" s="14"/>
      <c r="S240" s="14"/>
      <c r="T240" s="14"/>
      <c r="U240" s="7"/>
    </row>
    <row r="241" spans="1:21" s="35" customFormat="1" ht="18.75">
      <c r="A241" s="8"/>
      <c r="B241" s="10"/>
      <c r="C241" s="10"/>
      <c r="D241" s="10"/>
      <c r="E241" s="11"/>
      <c r="F241" s="11"/>
      <c r="G241" s="11"/>
      <c r="H241" s="11"/>
      <c r="I241" s="39"/>
      <c r="J241" s="39"/>
      <c r="K241" s="10"/>
      <c r="L241" s="19"/>
      <c r="M241" s="7"/>
      <c r="N241" s="26"/>
      <c r="O241" s="10"/>
      <c r="P241" s="29"/>
      <c r="Q241" s="7"/>
      <c r="R241" s="14"/>
      <c r="S241" s="14"/>
      <c r="T241" s="14"/>
      <c r="U241" s="7"/>
    </row>
    <row r="242" spans="1:21" s="35" customFormat="1" ht="18.75">
      <c r="A242" s="8"/>
      <c r="B242" s="10"/>
      <c r="C242" s="10"/>
      <c r="D242" s="10"/>
      <c r="E242" s="11"/>
      <c r="F242" s="11"/>
      <c r="G242" s="11"/>
      <c r="H242" s="11"/>
      <c r="I242" s="39"/>
      <c r="J242" s="39"/>
      <c r="K242" s="10"/>
      <c r="L242" s="19"/>
      <c r="M242" s="7"/>
      <c r="N242" s="26"/>
      <c r="O242" s="10"/>
      <c r="P242" s="29"/>
      <c r="Q242" s="7"/>
      <c r="R242" s="14"/>
      <c r="S242" s="14"/>
      <c r="T242" s="14"/>
      <c r="U242" s="7"/>
    </row>
    <row r="243" spans="1:21" s="35" customFormat="1" ht="18.75">
      <c r="A243" s="8"/>
      <c r="B243" s="10"/>
      <c r="C243" s="10"/>
      <c r="D243" s="10"/>
      <c r="E243" s="11"/>
      <c r="F243" s="11"/>
      <c r="G243" s="11"/>
      <c r="H243" s="11"/>
      <c r="I243" s="39"/>
      <c r="J243" s="39"/>
      <c r="K243" s="10"/>
      <c r="L243" s="19"/>
      <c r="M243" s="7"/>
      <c r="N243" s="26"/>
      <c r="O243" s="10"/>
      <c r="P243" s="29"/>
      <c r="Q243" s="7"/>
      <c r="R243" s="14"/>
      <c r="S243" s="14"/>
      <c r="T243" s="14"/>
      <c r="U243" s="7"/>
    </row>
    <row r="244" spans="1:21" s="35" customFormat="1" ht="18.75">
      <c r="A244" s="8"/>
      <c r="B244" s="10"/>
      <c r="C244" s="10"/>
      <c r="D244" s="10"/>
      <c r="E244" s="11"/>
      <c r="F244" s="11"/>
      <c r="G244" s="11"/>
      <c r="H244" s="11"/>
      <c r="I244" s="39"/>
      <c r="J244" s="39"/>
      <c r="K244" s="10"/>
      <c r="L244" s="19"/>
      <c r="M244" s="7"/>
      <c r="N244" s="26"/>
      <c r="O244" s="10"/>
      <c r="P244" s="29"/>
      <c r="Q244" s="7"/>
      <c r="R244" s="14"/>
      <c r="S244" s="14"/>
      <c r="T244" s="14"/>
      <c r="U244" s="7"/>
    </row>
    <row r="245" spans="1:21" s="35" customFormat="1" ht="18.75">
      <c r="A245" s="8"/>
      <c r="B245" s="10"/>
      <c r="C245" s="10"/>
      <c r="D245" s="10"/>
      <c r="E245" s="11"/>
      <c r="F245" s="11"/>
      <c r="G245" s="11"/>
      <c r="H245" s="11"/>
      <c r="I245" s="39"/>
      <c r="J245" s="39"/>
      <c r="K245" s="10"/>
      <c r="L245" s="19"/>
      <c r="M245" s="7"/>
      <c r="N245" s="26"/>
      <c r="O245" s="10"/>
      <c r="P245" s="29"/>
      <c r="Q245" s="7"/>
      <c r="R245" s="14"/>
      <c r="S245" s="14"/>
      <c r="T245" s="14"/>
      <c r="U245" s="7"/>
    </row>
    <row r="246" spans="1:21" s="35" customFormat="1" ht="18.75">
      <c r="A246" s="8"/>
      <c r="B246" s="10"/>
      <c r="C246" s="10"/>
      <c r="D246" s="10"/>
      <c r="E246" s="11"/>
      <c r="F246" s="11"/>
      <c r="G246" s="11"/>
      <c r="H246" s="11"/>
      <c r="I246" s="39"/>
      <c r="J246" s="39"/>
      <c r="K246" s="10"/>
      <c r="L246" s="19"/>
      <c r="M246" s="7"/>
      <c r="N246" s="26"/>
      <c r="O246" s="10"/>
      <c r="P246" s="29"/>
      <c r="Q246" s="7"/>
      <c r="R246" s="14"/>
      <c r="S246" s="14"/>
      <c r="T246" s="14"/>
      <c r="U246" s="7"/>
    </row>
    <row r="247" spans="1:21" s="35" customFormat="1" ht="18.75">
      <c r="A247" s="8"/>
      <c r="B247" s="10"/>
      <c r="C247" s="10"/>
      <c r="D247" s="10"/>
      <c r="E247" s="11"/>
      <c r="F247" s="11"/>
      <c r="G247" s="11"/>
      <c r="H247" s="11"/>
      <c r="I247" s="39"/>
      <c r="J247" s="39"/>
      <c r="K247" s="10"/>
      <c r="L247" s="19"/>
      <c r="M247" s="7"/>
      <c r="N247" s="26"/>
      <c r="O247" s="10"/>
      <c r="P247" s="29"/>
      <c r="Q247" s="7"/>
      <c r="R247" s="14"/>
      <c r="S247" s="14"/>
      <c r="T247" s="14"/>
      <c r="U247" s="7"/>
    </row>
    <row r="248" spans="1:21" s="35" customFormat="1" ht="18.75">
      <c r="A248" s="8"/>
      <c r="B248" s="10"/>
      <c r="C248" s="10"/>
      <c r="D248" s="10"/>
      <c r="E248" s="11"/>
      <c r="F248" s="11"/>
      <c r="G248" s="11"/>
      <c r="H248" s="11"/>
      <c r="I248" s="39"/>
      <c r="J248" s="39"/>
      <c r="K248" s="10"/>
      <c r="L248" s="19"/>
      <c r="M248" s="7"/>
      <c r="N248" s="26"/>
      <c r="O248" s="10"/>
      <c r="P248" s="29"/>
      <c r="Q248" s="7"/>
      <c r="R248" s="14"/>
      <c r="S248" s="14"/>
      <c r="T248" s="14"/>
      <c r="U248" s="7"/>
    </row>
    <row r="249" spans="1:21" s="35" customFormat="1" ht="18.75">
      <c r="A249" s="8"/>
      <c r="B249" s="10"/>
      <c r="C249" s="10"/>
      <c r="D249" s="10"/>
      <c r="E249" s="11"/>
      <c r="F249" s="11"/>
      <c r="G249" s="11"/>
      <c r="H249" s="11"/>
      <c r="I249" s="39"/>
      <c r="J249" s="39"/>
      <c r="K249" s="10"/>
      <c r="L249" s="19"/>
      <c r="M249" s="7"/>
      <c r="N249" s="26"/>
      <c r="O249" s="10"/>
      <c r="P249" s="29"/>
      <c r="Q249" s="7"/>
      <c r="R249" s="14"/>
      <c r="S249" s="14"/>
      <c r="T249" s="14"/>
      <c r="U249" s="7"/>
    </row>
    <row r="250" spans="1:21" s="35" customFormat="1" ht="18.75">
      <c r="A250" s="8"/>
      <c r="B250" s="10"/>
      <c r="C250" s="10"/>
      <c r="D250" s="10"/>
      <c r="E250" s="11"/>
      <c r="F250" s="11"/>
      <c r="G250" s="11"/>
      <c r="H250" s="11"/>
      <c r="I250" s="39"/>
      <c r="J250" s="39"/>
      <c r="K250" s="10"/>
      <c r="L250" s="19"/>
      <c r="M250" s="7"/>
      <c r="N250" s="26"/>
      <c r="O250" s="10"/>
      <c r="P250" s="29"/>
      <c r="Q250" s="7"/>
      <c r="R250" s="14"/>
      <c r="S250" s="14"/>
      <c r="T250" s="14"/>
      <c r="U250" s="7"/>
    </row>
    <row r="251" spans="1:21" s="35" customFormat="1" ht="18.75">
      <c r="A251" s="8"/>
      <c r="B251" s="10"/>
      <c r="C251" s="10"/>
      <c r="D251" s="10"/>
      <c r="E251" s="11"/>
      <c r="F251" s="11"/>
      <c r="G251" s="11"/>
      <c r="H251" s="11"/>
      <c r="I251" s="39"/>
      <c r="J251" s="39"/>
      <c r="K251" s="10"/>
      <c r="L251" s="19"/>
      <c r="M251" s="7"/>
      <c r="N251" s="26"/>
      <c r="O251" s="10"/>
      <c r="P251" s="29"/>
      <c r="Q251" s="7"/>
      <c r="R251" s="14"/>
      <c r="S251" s="14"/>
      <c r="T251" s="14"/>
      <c r="U251" s="7"/>
    </row>
    <row r="252" spans="1:21" s="35" customFormat="1" ht="18.75">
      <c r="A252" s="8"/>
      <c r="B252" s="10"/>
      <c r="C252" s="10"/>
      <c r="D252" s="10"/>
      <c r="E252" s="11"/>
      <c r="F252" s="11"/>
      <c r="G252" s="11"/>
      <c r="H252" s="11"/>
      <c r="I252" s="39"/>
      <c r="J252" s="39"/>
      <c r="K252" s="10"/>
      <c r="L252" s="19"/>
      <c r="M252" s="7"/>
      <c r="N252" s="26"/>
      <c r="O252" s="10"/>
      <c r="P252" s="29"/>
      <c r="Q252" s="7"/>
      <c r="R252" s="14"/>
      <c r="S252" s="14"/>
      <c r="T252" s="14"/>
      <c r="U252" s="7"/>
    </row>
    <row r="253" spans="1:21" s="35" customFormat="1" ht="18.75">
      <c r="A253" s="8"/>
      <c r="B253" s="10"/>
      <c r="C253" s="10"/>
      <c r="D253" s="10"/>
      <c r="E253" s="11"/>
      <c r="F253" s="11"/>
      <c r="G253" s="11"/>
      <c r="H253" s="11"/>
      <c r="I253" s="39"/>
      <c r="J253" s="39"/>
      <c r="K253" s="10"/>
      <c r="L253" s="19"/>
      <c r="M253" s="7"/>
      <c r="N253" s="26"/>
      <c r="O253" s="10"/>
      <c r="P253" s="29"/>
      <c r="Q253" s="7"/>
      <c r="R253" s="14"/>
      <c r="S253" s="14"/>
      <c r="T253" s="14"/>
      <c r="U253" s="7"/>
    </row>
    <row r="254" spans="1:21" s="35" customFormat="1" ht="18.75">
      <c r="A254" s="8"/>
      <c r="B254" s="10"/>
      <c r="C254" s="10"/>
      <c r="D254" s="10"/>
      <c r="E254" s="11"/>
      <c r="F254" s="11"/>
      <c r="G254" s="11"/>
      <c r="H254" s="11"/>
      <c r="I254" s="39"/>
      <c r="J254" s="39"/>
      <c r="K254" s="10"/>
      <c r="L254" s="19"/>
      <c r="M254" s="7"/>
      <c r="N254" s="26"/>
      <c r="O254" s="10"/>
      <c r="P254" s="29"/>
      <c r="Q254" s="7"/>
      <c r="R254" s="14"/>
      <c r="S254" s="14"/>
      <c r="T254" s="14"/>
      <c r="U254" s="7"/>
    </row>
    <row r="255" spans="1:21" s="35" customFormat="1" ht="18.75">
      <c r="A255" s="8"/>
      <c r="B255" s="10"/>
      <c r="C255" s="10"/>
      <c r="D255" s="10"/>
      <c r="E255" s="11"/>
      <c r="F255" s="11"/>
      <c r="G255" s="11"/>
      <c r="H255" s="11"/>
      <c r="I255" s="39"/>
      <c r="J255" s="39"/>
      <c r="K255" s="10"/>
      <c r="L255" s="19"/>
      <c r="M255" s="7"/>
      <c r="N255" s="26"/>
      <c r="O255" s="10"/>
      <c r="P255" s="29"/>
      <c r="Q255" s="7"/>
      <c r="R255" s="14"/>
      <c r="S255" s="14"/>
      <c r="T255" s="14"/>
      <c r="U255" s="7"/>
    </row>
    <row r="256" spans="1:21" s="35" customFormat="1" ht="18.75">
      <c r="A256" s="8"/>
      <c r="B256" s="10"/>
      <c r="C256" s="10"/>
      <c r="D256" s="10"/>
      <c r="E256" s="11"/>
      <c r="F256" s="11"/>
      <c r="G256" s="11"/>
      <c r="H256" s="11"/>
      <c r="I256" s="39"/>
      <c r="J256" s="39"/>
      <c r="K256" s="10"/>
      <c r="L256" s="19"/>
      <c r="M256" s="7"/>
      <c r="N256" s="26"/>
      <c r="O256" s="10"/>
      <c r="P256" s="29"/>
      <c r="Q256" s="7"/>
      <c r="R256" s="14"/>
      <c r="S256" s="14"/>
      <c r="T256" s="14"/>
      <c r="U256" s="7"/>
    </row>
    <row r="257" spans="1:21" s="35" customFormat="1" ht="18.75">
      <c r="A257" s="8"/>
      <c r="B257" s="10"/>
      <c r="C257" s="10"/>
      <c r="D257" s="10"/>
      <c r="E257" s="11"/>
      <c r="F257" s="11"/>
      <c r="G257" s="11"/>
      <c r="H257" s="11"/>
      <c r="I257" s="39"/>
      <c r="J257" s="39"/>
      <c r="K257" s="10"/>
      <c r="L257" s="19"/>
      <c r="M257" s="7"/>
      <c r="N257" s="26"/>
      <c r="O257" s="10"/>
      <c r="P257" s="29"/>
      <c r="Q257" s="7"/>
      <c r="R257" s="14"/>
      <c r="S257" s="14"/>
      <c r="T257" s="14"/>
      <c r="U257" s="7"/>
    </row>
    <row r="258" spans="1:21" s="35" customFormat="1" ht="18.75">
      <c r="A258" s="8"/>
      <c r="B258" s="10"/>
      <c r="C258" s="10"/>
      <c r="D258" s="10"/>
      <c r="E258" s="11"/>
      <c r="F258" s="11"/>
      <c r="G258" s="11"/>
      <c r="H258" s="11"/>
      <c r="I258" s="39"/>
      <c r="J258" s="39"/>
      <c r="K258" s="10"/>
      <c r="L258" s="19"/>
      <c r="M258" s="7"/>
      <c r="N258" s="26"/>
      <c r="O258" s="10"/>
      <c r="P258" s="29"/>
      <c r="Q258" s="7"/>
      <c r="R258" s="14"/>
      <c r="S258" s="14"/>
      <c r="T258" s="14"/>
      <c r="U258" s="7"/>
    </row>
    <row r="259" spans="1:21" s="35" customFormat="1" ht="18.75">
      <c r="A259" s="8"/>
      <c r="B259" s="10"/>
      <c r="C259" s="10"/>
      <c r="D259" s="10"/>
      <c r="E259" s="11"/>
      <c r="F259" s="11"/>
      <c r="G259" s="11"/>
      <c r="H259" s="11"/>
      <c r="I259" s="39"/>
      <c r="J259" s="39"/>
      <c r="K259" s="10"/>
      <c r="L259" s="19"/>
      <c r="M259" s="7"/>
      <c r="N259" s="26"/>
      <c r="O259" s="10"/>
      <c r="P259" s="29"/>
      <c r="Q259" s="7"/>
      <c r="R259" s="14"/>
      <c r="S259" s="14"/>
      <c r="T259" s="14"/>
      <c r="U259" s="7"/>
    </row>
    <row r="260" spans="1:21" s="35" customFormat="1" ht="18.75">
      <c r="A260" s="8"/>
      <c r="B260" s="10"/>
      <c r="C260" s="10"/>
      <c r="D260" s="10"/>
      <c r="E260" s="11"/>
      <c r="F260" s="11"/>
      <c r="G260" s="11"/>
      <c r="H260" s="11"/>
      <c r="I260" s="39"/>
      <c r="J260" s="39"/>
      <c r="K260" s="10"/>
      <c r="L260" s="19"/>
      <c r="M260" s="7"/>
      <c r="N260" s="26"/>
      <c r="O260" s="10"/>
      <c r="P260" s="29"/>
      <c r="Q260" s="7"/>
      <c r="R260" s="14"/>
      <c r="S260" s="14"/>
      <c r="T260" s="14"/>
      <c r="U260" s="7"/>
    </row>
    <row r="261" spans="1:21" s="35" customFormat="1" ht="18.75">
      <c r="A261" s="8"/>
      <c r="B261" s="10"/>
      <c r="C261" s="10"/>
      <c r="D261" s="10"/>
      <c r="E261" s="11"/>
      <c r="F261" s="11"/>
      <c r="G261" s="11"/>
      <c r="H261" s="11"/>
      <c r="I261" s="39"/>
      <c r="J261" s="39"/>
      <c r="K261" s="10"/>
      <c r="L261" s="19"/>
      <c r="M261" s="7"/>
      <c r="N261" s="26"/>
      <c r="O261" s="10"/>
      <c r="P261" s="29"/>
      <c r="Q261" s="7"/>
      <c r="R261" s="14"/>
      <c r="S261" s="14"/>
      <c r="T261" s="14"/>
      <c r="U261" s="7"/>
    </row>
    <row r="262" spans="1:21" s="35" customFormat="1" ht="18.75">
      <c r="A262" s="8"/>
      <c r="B262" s="10"/>
      <c r="C262" s="10"/>
      <c r="D262" s="10"/>
      <c r="E262" s="11"/>
      <c r="F262" s="11"/>
      <c r="G262" s="11"/>
      <c r="H262" s="11"/>
      <c r="I262" s="39"/>
      <c r="J262" s="39"/>
      <c r="K262" s="10"/>
      <c r="L262" s="19"/>
      <c r="M262" s="7"/>
      <c r="N262" s="26"/>
      <c r="O262" s="10"/>
      <c r="P262" s="29"/>
      <c r="Q262" s="7"/>
      <c r="R262" s="14"/>
      <c r="S262" s="14"/>
      <c r="T262" s="14"/>
      <c r="U262" s="7"/>
    </row>
    <row r="263" spans="1:21" s="35" customFormat="1" ht="18.75">
      <c r="A263" s="8"/>
      <c r="B263" s="10"/>
      <c r="C263" s="10"/>
      <c r="D263" s="10"/>
      <c r="E263" s="11"/>
      <c r="F263" s="11"/>
      <c r="G263" s="11"/>
      <c r="H263" s="11"/>
      <c r="I263" s="39"/>
      <c r="J263" s="39"/>
      <c r="K263" s="10"/>
      <c r="L263" s="19"/>
      <c r="M263" s="7"/>
      <c r="N263" s="26"/>
      <c r="O263" s="10"/>
      <c r="P263" s="29"/>
      <c r="Q263" s="7"/>
      <c r="R263" s="14"/>
      <c r="S263" s="14"/>
      <c r="T263" s="14"/>
      <c r="U263" s="7"/>
    </row>
  </sheetData>
  <phoneticPr fontId="3" type="noConversion"/>
  <conditionalFormatting sqref="I264:L1048576 I1:L1 I6:L12">
    <cfRule type="duplicateValues" dxfId="120" priority="44"/>
  </conditionalFormatting>
  <conditionalFormatting sqref="L6:L12">
    <cfRule type="duplicateValues" dxfId="119" priority="45"/>
  </conditionalFormatting>
  <conditionalFormatting sqref="I6:L12">
    <cfRule type="duplicateValues" dxfId="118" priority="46"/>
  </conditionalFormatting>
  <conditionalFormatting sqref="I6:J12">
    <cfRule type="duplicateValues" dxfId="117" priority="47"/>
  </conditionalFormatting>
  <conditionalFormatting sqref="J264:J1048576 J1 J6:J12">
    <cfRule type="duplicateValues" dxfId="116" priority="34"/>
  </conditionalFormatting>
  <conditionalFormatting sqref="J24:L24 I13:L23 I25:L263">
    <cfRule type="duplicateValues" dxfId="115" priority="22"/>
  </conditionalFormatting>
  <conditionalFormatting sqref="L13:L263">
    <cfRule type="duplicateValues" dxfId="114" priority="23"/>
  </conditionalFormatting>
  <conditionalFormatting sqref="K13:L263">
    <cfRule type="duplicateValues" dxfId="113" priority="24"/>
  </conditionalFormatting>
  <conditionalFormatting sqref="J24 I13:J23 I25:J263">
    <cfRule type="duplicateValues" dxfId="112" priority="25"/>
  </conditionalFormatting>
  <conditionalFormatting sqref="J13:J263">
    <cfRule type="duplicateValues" dxfId="111" priority="21"/>
  </conditionalFormatting>
  <conditionalFormatting sqref="I24">
    <cfRule type="duplicateValues" dxfId="110" priority="3"/>
    <cfRule type="duplicateValues" dxfId="109" priority="4"/>
    <cfRule type="duplicateValues" dxfId="108" priority="5"/>
  </conditionalFormatting>
  <conditionalFormatting sqref="I24">
    <cfRule type="duplicateValues" dxfId="107" priority="6"/>
  </conditionalFormatting>
  <conditionalFormatting sqref="I24">
    <cfRule type="duplicateValues" dxfId="106" priority="7"/>
    <cfRule type="duplicateValues" dxfId="105" priority="8"/>
  </conditionalFormatting>
  <conditionalFormatting sqref="I24">
    <cfRule type="duplicateValues" dxfId="104" priority="9"/>
    <cfRule type="duplicateValues" dxfId="103" priority="10"/>
  </conditionalFormatting>
  <conditionalFormatting sqref="I2:L5">
    <cfRule type="duplicateValues" dxfId="102" priority="200"/>
  </conditionalFormatting>
  <conditionalFormatting sqref="L2:L5">
    <cfRule type="duplicateValues" dxfId="101" priority="201"/>
  </conditionalFormatting>
  <conditionalFormatting sqref="I2:J5">
    <cfRule type="duplicateValues" dxfId="100" priority="202"/>
  </conditionalFormatting>
  <conditionalFormatting sqref="J2:J5">
    <cfRule type="duplicateValues" dxfId="99" priority="203"/>
  </conditionalFormatting>
  <conditionalFormatting sqref="I24">
    <cfRule type="duplicateValues" dxfId="98" priority="2"/>
  </conditionalFormatting>
  <conditionalFormatting sqref="I24">
    <cfRule type="duplicateValues" dxfId="97" priority="1"/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K230"/>
  <sheetViews>
    <sheetView topLeftCell="H16" workbookViewId="0">
      <selection activeCell="M6" sqref="M6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8" style="3" hidden="1" customWidth="1"/>
    <col min="10" max="10" width="16.125" style="3" customWidth="1"/>
    <col min="11" max="11" width="17.375" style="3" hidden="1" customWidth="1"/>
    <col min="12" max="12" width="14" style="3" customWidth="1"/>
    <col min="13" max="13" width="1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1376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43204</v>
      </c>
      <c r="B2" s="10" t="s">
        <v>234</v>
      </c>
      <c r="C2" s="10">
        <v>1730</v>
      </c>
      <c r="D2" s="10">
        <v>1923</v>
      </c>
      <c r="E2" s="11" t="s">
        <v>235</v>
      </c>
      <c r="F2" s="11" t="s">
        <v>251</v>
      </c>
      <c r="G2" s="11" t="s">
        <v>203</v>
      </c>
      <c r="H2" s="11" t="s">
        <v>430</v>
      </c>
      <c r="I2" s="39"/>
      <c r="J2" s="39" t="s">
        <v>1492</v>
      </c>
      <c r="K2" s="10"/>
      <c r="L2" s="19" t="s">
        <v>1493</v>
      </c>
      <c r="M2" s="7" t="str">
        <f t="shared" ref="M2:M3" si="0">IF(A2&lt;&gt;"","武汉威伟机械","------")</f>
        <v>武汉威伟机械</v>
      </c>
      <c r="N2" s="26" t="str">
        <f>VLOOKUP(P2,ch!$A$1:$B$34,2,0)</f>
        <v>鄂ALU151</v>
      </c>
      <c r="O2" s="10" t="s">
        <v>178</v>
      </c>
      <c r="P2" s="29" t="s">
        <v>1494</v>
      </c>
      <c r="Q2" s="7" t="str">
        <f t="shared" ref="Q2" si="1">IF(A2&lt;&gt;"","9.6米","--")</f>
        <v>9.6米</v>
      </c>
      <c r="R2" s="14" t="s">
        <v>1495</v>
      </c>
      <c r="S2" s="14">
        <v>0</v>
      </c>
      <c r="T2" s="14">
        <f t="shared" ref="T2" si="2">SUM(R2:S2)</f>
        <v>0</v>
      </c>
      <c r="U2" s="7" t="str">
        <f t="shared" ref="U2" si="3">IF(A2&lt;&gt;"","分拣摆渡","----")</f>
        <v>分拣摆渡</v>
      </c>
    </row>
    <row r="3" spans="1:63" s="35" customFormat="1" ht="18.75">
      <c r="A3" s="8">
        <v>43204</v>
      </c>
      <c r="B3" s="10" t="s">
        <v>243</v>
      </c>
      <c r="C3" s="10">
        <v>1825</v>
      </c>
      <c r="D3" s="10">
        <v>2014</v>
      </c>
      <c r="E3" s="11" t="s">
        <v>235</v>
      </c>
      <c r="F3" s="11" t="s">
        <v>251</v>
      </c>
      <c r="G3" s="11" t="s">
        <v>203</v>
      </c>
      <c r="H3" s="11" t="s">
        <v>430</v>
      </c>
      <c r="I3" s="39"/>
      <c r="J3" s="39" t="s">
        <v>1496</v>
      </c>
      <c r="K3" s="10"/>
      <c r="L3" s="19" t="s">
        <v>1497</v>
      </c>
      <c r="M3" s="7" t="str">
        <f t="shared" si="0"/>
        <v>武汉威伟机械</v>
      </c>
      <c r="N3" s="26" t="str">
        <f>VLOOKUP(P3,ch!$A$1:$B$34,2,0)</f>
        <v>鄂ALU291</v>
      </c>
      <c r="O3" s="10" t="s">
        <v>181</v>
      </c>
      <c r="P3" s="29" t="s">
        <v>197</v>
      </c>
      <c r="Q3" s="7" t="str">
        <f t="shared" ref="Q3" si="4">IF(A3&lt;&gt;"","9.6米","--")</f>
        <v>9.6米</v>
      </c>
      <c r="R3" s="14">
        <v>14</v>
      </c>
      <c r="S3" s="14">
        <v>0</v>
      </c>
      <c r="T3" s="14">
        <f t="shared" ref="T3" si="5">SUM(R3:S3)</f>
        <v>14</v>
      </c>
      <c r="U3" s="7" t="str">
        <f t="shared" ref="U3" si="6">IF(A3&lt;&gt;"","分拣摆渡","----")</f>
        <v>分拣摆渡</v>
      </c>
    </row>
    <row r="4" spans="1:63" s="35" customFormat="1" ht="18.75">
      <c r="A4" s="8">
        <v>43204</v>
      </c>
      <c r="B4" s="10" t="s">
        <v>243</v>
      </c>
      <c r="C4" s="10">
        <v>1920</v>
      </c>
      <c r="D4" s="10">
        <v>2100</v>
      </c>
      <c r="E4" s="11" t="s">
        <v>235</v>
      </c>
      <c r="F4" s="11" t="s">
        <v>251</v>
      </c>
      <c r="G4" s="11" t="s">
        <v>203</v>
      </c>
      <c r="H4" s="11" t="s">
        <v>430</v>
      </c>
      <c r="I4" s="39"/>
      <c r="J4" s="39" t="s">
        <v>1498</v>
      </c>
      <c r="K4" s="10"/>
      <c r="L4" s="19" t="s">
        <v>1499</v>
      </c>
      <c r="M4" s="7" t="str">
        <f t="shared" ref="M4:M5" si="7">IF(A4&lt;&gt;"","武汉威伟机械","------")</f>
        <v>武汉威伟机械</v>
      </c>
      <c r="N4" s="26" t="str">
        <f>VLOOKUP(P4,ch!$A$1:$B$34,2,0)</f>
        <v>粤BES791</v>
      </c>
      <c r="O4" s="10" t="s">
        <v>1135</v>
      </c>
      <c r="P4" s="29" t="s">
        <v>1097</v>
      </c>
      <c r="Q4" s="7" t="str">
        <f t="shared" ref="Q4:Q5" si="8">IF(A4&lt;&gt;"","9.6米","--")</f>
        <v>9.6米</v>
      </c>
      <c r="R4" s="14">
        <v>14</v>
      </c>
      <c r="S4" s="14">
        <v>0</v>
      </c>
      <c r="T4" s="14">
        <f t="shared" ref="T4:T5" si="9">SUM(R4:S4)</f>
        <v>14</v>
      </c>
      <c r="U4" s="7" t="str">
        <f t="shared" ref="U4:U5" si="10">IF(A4&lt;&gt;"","分拣摆渡","----")</f>
        <v>分拣摆渡</v>
      </c>
    </row>
    <row r="5" spans="1:63" s="35" customFormat="1" ht="18.75">
      <c r="A5" s="8">
        <v>43204</v>
      </c>
      <c r="B5" s="10" t="s">
        <v>500</v>
      </c>
      <c r="C5" s="10">
        <v>1929</v>
      </c>
      <c r="D5" s="10">
        <v>2113</v>
      </c>
      <c r="E5" s="11" t="s">
        <v>201</v>
      </c>
      <c r="F5" s="11" t="s">
        <v>501</v>
      </c>
      <c r="G5" s="11" t="s">
        <v>203</v>
      </c>
      <c r="H5" s="11" t="s">
        <v>430</v>
      </c>
      <c r="I5" s="39"/>
      <c r="J5" s="39" t="s">
        <v>1520</v>
      </c>
      <c r="K5" s="10"/>
      <c r="L5" s="19" t="s">
        <v>1521</v>
      </c>
      <c r="M5" s="7" t="str">
        <f t="shared" si="7"/>
        <v>武汉威伟机械</v>
      </c>
      <c r="N5" s="26" t="str">
        <f>VLOOKUP(P5,ch!$A$1:$B$34,2,0)</f>
        <v>鄂AQQ353</v>
      </c>
      <c r="O5" s="10" t="s">
        <v>180</v>
      </c>
      <c r="P5" s="29" t="s">
        <v>196</v>
      </c>
      <c r="Q5" s="7" t="str">
        <f t="shared" si="8"/>
        <v>9.6米</v>
      </c>
      <c r="R5" s="14">
        <v>9</v>
      </c>
      <c r="S5" s="14">
        <v>0</v>
      </c>
      <c r="T5" s="14">
        <f t="shared" si="9"/>
        <v>9</v>
      </c>
      <c r="U5" s="7" t="str">
        <f t="shared" si="10"/>
        <v>分拣摆渡</v>
      </c>
    </row>
    <row r="6" spans="1:63" s="35" customFormat="1" ht="18.75">
      <c r="A6" s="8">
        <v>43204</v>
      </c>
      <c r="B6" s="10" t="s">
        <v>1489</v>
      </c>
      <c r="C6" s="10">
        <v>1615</v>
      </c>
      <c r="D6" s="10">
        <v>1630</v>
      </c>
      <c r="E6" s="11" t="s">
        <v>209</v>
      </c>
      <c r="F6" s="11" t="s">
        <v>517</v>
      </c>
      <c r="G6" s="11" t="s">
        <v>203</v>
      </c>
      <c r="H6" s="11" t="s">
        <v>430</v>
      </c>
      <c r="I6" s="39"/>
      <c r="J6" s="39" t="s">
        <v>1490</v>
      </c>
      <c r="K6" s="10"/>
      <c r="L6" s="19" t="s">
        <v>1491</v>
      </c>
      <c r="M6" s="7" t="str">
        <f t="shared" ref="M6:M8" si="11">IF(A6&lt;&gt;"","武汉威伟机械","------")</f>
        <v>武汉威伟机械</v>
      </c>
      <c r="N6" s="26" t="str">
        <f>VLOOKUP(P6,ch!$A$1:$B$34,2,0)</f>
        <v>鄂AHB101</v>
      </c>
      <c r="O6" s="10" t="s">
        <v>168</v>
      </c>
      <c r="P6" s="29" t="s">
        <v>275</v>
      </c>
      <c r="Q6" s="7" t="str">
        <f t="shared" ref="Q6:Q8" si="12">IF(A6&lt;&gt;"","9.6米","--")</f>
        <v>9.6米</v>
      </c>
      <c r="R6" s="14">
        <v>13</v>
      </c>
      <c r="S6" s="14">
        <v>0</v>
      </c>
      <c r="T6" s="14">
        <f t="shared" ref="T6:T8" si="13">SUM(R6:S6)</f>
        <v>13</v>
      </c>
      <c r="U6" s="7" t="str">
        <f t="shared" ref="U6:U8" si="14">IF(A6&lt;&gt;"","分拣摆渡","----")</f>
        <v>分拣摆渡</v>
      </c>
    </row>
    <row r="7" spans="1:63" s="35" customFormat="1" ht="18.75">
      <c r="A7" s="8">
        <v>43204</v>
      </c>
      <c r="B7" s="10" t="s">
        <v>1500</v>
      </c>
      <c r="C7" s="10">
        <v>1810</v>
      </c>
      <c r="D7" s="10">
        <v>1816</v>
      </c>
      <c r="E7" s="11" t="s">
        <v>209</v>
      </c>
      <c r="F7" s="11" t="s">
        <v>517</v>
      </c>
      <c r="G7" s="11" t="s">
        <v>203</v>
      </c>
      <c r="H7" s="11" t="s">
        <v>430</v>
      </c>
      <c r="I7" s="39"/>
      <c r="J7" s="39" t="s">
        <v>1501</v>
      </c>
      <c r="K7" s="10"/>
      <c r="L7" s="19" t="s">
        <v>1502</v>
      </c>
      <c r="M7" s="7" t="str">
        <f t="shared" si="11"/>
        <v>武汉威伟机械</v>
      </c>
      <c r="N7" s="26" t="str">
        <f>VLOOKUP(P7,ch!$A$1:$B$34,2,0)</f>
        <v>鄂ABY256</v>
      </c>
      <c r="O7" s="10" t="s">
        <v>166</v>
      </c>
      <c r="P7" s="29" t="s">
        <v>250</v>
      </c>
      <c r="Q7" s="7" t="str">
        <f t="shared" si="12"/>
        <v>9.6米</v>
      </c>
      <c r="R7" s="14">
        <v>14</v>
      </c>
      <c r="S7" s="14">
        <v>0</v>
      </c>
      <c r="T7" s="14">
        <f t="shared" si="13"/>
        <v>14</v>
      </c>
      <c r="U7" s="7" t="str">
        <f t="shared" si="14"/>
        <v>分拣摆渡</v>
      </c>
    </row>
    <row r="8" spans="1:63" s="35" customFormat="1" ht="18.75">
      <c r="A8" s="8">
        <v>43204</v>
      </c>
      <c r="B8" s="10" t="s">
        <v>1503</v>
      </c>
      <c r="C8" s="10">
        <v>1930</v>
      </c>
      <c r="D8" s="10">
        <v>1955</v>
      </c>
      <c r="E8" s="11" t="s">
        <v>209</v>
      </c>
      <c r="F8" s="11" t="s">
        <v>517</v>
      </c>
      <c r="G8" s="11" t="s">
        <v>203</v>
      </c>
      <c r="H8" s="11" t="s">
        <v>430</v>
      </c>
      <c r="I8" s="39"/>
      <c r="J8" s="39" t="s">
        <v>1504</v>
      </c>
      <c r="K8" s="10"/>
      <c r="L8" s="19" t="s">
        <v>1505</v>
      </c>
      <c r="M8" s="7" t="str">
        <f t="shared" si="11"/>
        <v>武汉威伟机械</v>
      </c>
      <c r="N8" s="26" t="str">
        <f>VLOOKUP(P8,ch!$A$1:$B$34,2,0)</f>
        <v>鄂ABY256</v>
      </c>
      <c r="O8" s="10" t="s">
        <v>166</v>
      </c>
      <c r="P8" s="29" t="s">
        <v>250</v>
      </c>
      <c r="Q8" s="7" t="str">
        <f t="shared" si="12"/>
        <v>9.6米</v>
      </c>
      <c r="R8" s="14">
        <v>14</v>
      </c>
      <c r="S8" s="14">
        <v>0</v>
      </c>
      <c r="T8" s="14">
        <f t="shared" si="13"/>
        <v>14</v>
      </c>
      <c r="U8" s="7" t="str">
        <f t="shared" si="14"/>
        <v>分拣摆渡</v>
      </c>
    </row>
    <row r="9" spans="1:63" s="35" customFormat="1" ht="18.75">
      <c r="A9" s="8">
        <v>43204</v>
      </c>
      <c r="B9" s="10" t="s">
        <v>1506</v>
      </c>
      <c r="C9" s="10">
        <v>1152</v>
      </c>
      <c r="D9" s="10">
        <v>1211</v>
      </c>
      <c r="E9" s="11" t="s">
        <v>209</v>
      </c>
      <c r="F9" s="11" t="s">
        <v>517</v>
      </c>
      <c r="G9" s="11" t="s">
        <v>203</v>
      </c>
      <c r="H9" s="11" t="s">
        <v>430</v>
      </c>
      <c r="I9" s="39"/>
      <c r="J9" s="39" t="s">
        <v>1507</v>
      </c>
      <c r="K9" s="10"/>
      <c r="L9" s="19" t="s">
        <v>1508</v>
      </c>
      <c r="M9" s="7" t="str">
        <f t="shared" ref="M9" si="15">IF(A9&lt;&gt;"","武汉威伟机械","------")</f>
        <v>武汉威伟机械</v>
      </c>
      <c r="N9" s="26" t="str">
        <f>VLOOKUP(P9,ch!$A$1:$B$34,2,0)</f>
        <v>鄂AZR992</v>
      </c>
      <c r="O9" s="10" t="s">
        <v>183</v>
      </c>
      <c r="P9" s="29" t="s">
        <v>107</v>
      </c>
      <c r="Q9" s="7" t="str">
        <f t="shared" ref="Q9" si="16">IF(A9&lt;&gt;"","9.6米","--")</f>
        <v>9.6米</v>
      </c>
      <c r="R9" s="14">
        <v>12</v>
      </c>
      <c r="S9" s="14">
        <v>0</v>
      </c>
      <c r="T9" s="14">
        <f t="shared" ref="T9" si="17">SUM(R9:S9)</f>
        <v>12</v>
      </c>
      <c r="U9" s="7" t="str">
        <f t="shared" ref="U9" si="18">IF(A9&lt;&gt;"","分拣摆渡","----")</f>
        <v>分拣摆渡</v>
      </c>
    </row>
    <row r="10" spans="1:63" s="35" customFormat="1" ht="18.75">
      <c r="A10" s="8">
        <v>43204</v>
      </c>
      <c r="B10" s="10" t="s">
        <v>1500</v>
      </c>
      <c r="C10" s="10">
        <v>1630</v>
      </c>
      <c r="D10" s="10">
        <v>1643</v>
      </c>
      <c r="E10" s="11" t="s">
        <v>209</v>
      </c>
      <c r="F10" s="11" t="s">
        <v>517</v>
      </c>
      <c r="G10" s="11" t="s">
        <v>203</v>
      </c>
      <c r="H10" s="11" t="s">
        <v>430</v>
      </c>
      <c r="I10" s="39"/>
      <c r="J10" s="39" t="s">
        <v>1509</v>
      </c>
      <c r="K10" s="10"/>
      <c r="L10" s="19" t="s">
        <v>1510</v>
      </c>
      <c r="M10" s="7" t="str">
        <f t="shared" ref="M10" si="19">IF(A10&lt;&gt;"","武汉威伟机械","------")</f>
        <v>武汉威伟机械</v>
      </c>
      <c r="N10" s="26" t="str">
        <f>VLOOKUP(P10,ch!$A$1:$B$34,2,0)</f>
        <v>鄂AZR992</v>
      </c>
      <c r="O10" s="10" t="s">
        <v>183</v>
      </c>
      <c r="P10" s="29" t="s">
        <v>107</v>
      </c>
      <c r="Q10" s="7" t="str">
        <f t="shared" ref="Q10" si="20">IF(A10&lt;&gt;"","9.6米","--")</f>
        <v>9.6米</v>
      </c>
      <c r="R10" s="14">
        <v>13</v>
      </c>
      <c r="S10" s="14">
        <v>0</v>
      </c>
      <c r="T10" s="14">
        <f t="shared" ref="T10:T16" si="21">SUM(R10:S10)</f>
        <v>13</v>
      </c>
      <c r="U10" s="7" t="str">
        <f t="shared" ref="U10" si="22">IF(A10&lt;&gt;"","分拣摆渡","----")</f>
        <v>分拣摆渡</v>
      </c>
    </row>
    <row r="11" spans="1:63" s="35" customFormat="1" ht="18.75">
      <c r="A11" s="8">
        <v>43204</v>
      </c>
      <c r="B11" s="10" t="s">
        <v>1181</v>
      </c>
      <c r="C11" s="10">
        <v>3</v>
      </c>
      <c r="D11" s="10">
        <v>15</v>
      </c>
      <c r="E11" s="11" t="s">
        <v>209</v>
      </c>
      <c r="F11" s="11" t="s">
        <v>517</v>
      </c>
      <c r="G11" s="11" t="s">
        <v>203</v>
      </c>
      <c r="H11" s="11" t="s">
        <v>430</v>
      </c>
      <c r="I11" s="39"/>
      <c r="J11" s="39" t="s">
        <v>1511</v>
      </c>
      <c r="K11" s="10"/>
      <c r="L11" s="19" t="s">
        <v>1512</v>
      </c>
      <c r="M11" s="7" t="str">
        <f t="shared" ref="M11" si="23">IF(A11&lt;&gt;"","武汉威伟机械","------")</f>
        <v>武汉威伟机械</v>
      </c>
      <c r="N11" s="26" t="str">
        <f>VLOOKUP(P11,ch!$A$1:$B$34,2,0)</f>
        <v>鄂AZR992</v>
      </c>
      <c r="O11" s="10" t="s">
        <v>183</v>
      </c>
      <c r="P11" s="29" t="s">
        <v>107</v>
      </c>
      <c r="Q11" s="7" t="str">
        <f t="shared" ref="Q11" si="24">IF(A11&lt;&gt;"","9.6米","--")</f>
        <v>9.6米</v>
      </c>
      <c r="R11" s="14" t="s">
        <v>1513</v>
      </c>
      <c r="S11" s="14">
        <v>0</v>
      </c>
      <c r="T11" s="14">
        <v>8</v>
      </c>
      <c r="U11" s="7" t="str">
        <f t="shared" ref="U11" si="25">IF(A11&lt;&gt;"","分拣摆渡","----")</f>
        <v>分拣摆渡</v>
      </c>
    </row>
    <row r="12" spans="1:63" s="35" customFormat="1" ht="18.75">
      <c r="A12" s="8">
        <v>43204</v>
      </c>
      <c r="B12" s="10" t="s">
        <v>1514</v>
      </c>
      <c r="C12" s="10">
        <v>2223</v>
      </c>
      <c r="D12" s="10">
        <v>2242</v>
      </c>
      <c r="E12" s="11" t="s">
        <v>209</v>
      </c>
      <c r="F12" s="11" t="s">
        <v>517</v>
      </c>
      <c r="G12" s="11" t="s">
        <v>203</v>
      </c>
      <c r="H12" s="11" t="s">
        <v>430</v>
      </c>
      <c r="I12" s="39"/>
      <c r="J12" s="39" t="s">
        <v>1515</v>
      </c>
      <c r="K12" s="10"/>
      <c r="L12" s="19" t="s">
        <v>1516</v>
      </c>
      <c r="M12" s="7" t="str">
        <f t="shared" ref="M12:M16" si="26">IF(A12&lt;&gt;"","武汉威伟机械","------")</f>
        <v>武汉威伟机械</v>
      </c>
      <c r="N12" s="26" t="str">
        <f>VLOOKUP(P12,ch!$A$1:$B$34,2,0)</f>
        <v>鄂FJU350</v>
      </c>
      <c r="O12" s="10" t="s">
        <v>24</v>
      </c>
      <c r="P12" s="29" t="s">
        <v>1517</v>
      </c>
      <c r="Q12" s="7" t="str">
        <f t="shared" ref="Q12:Q16" si="27">IF(A12&lt;&gt;"","9.6米","--")</f>
        <v>9.6米</v>
      </c>
      <c r="R12" s="14">
        <v>4</v>
      </c>
      <c r="S12" s="14">
        <v>0</v>
      </c>
      <c r="T12" s="14">
        <f t="shared" si="21"/>
        <v>4</v>
      </c>
      <c r="U12" s="7" t="str">
        <f t="shared" ref="U12:U16" si="28">IF(A12&lt;&gt;"","分拣摆渡","----")</f>
        <v>分拣摆渡</v>
      </c>
    </row>
    <row r="13" spans="1:63" s="35" customFormat="1" ht="18.75">
      <c r="A13" s="8">
        <v>43204</v>
      </c>
      <c r="B13" s="10" t="s">
        <v>1514</v>
      </c>
      <c r="C13" s="10">
        <v>1955</v>
      </c>
      <c r="D13" s="10">
        <v>2035</v>
      </c>
      <c r="E13" s="11" t="s">
        <v>209</v>
      </c>
      <c r="F13" s="11" t="s">
        <v>517</v>
      </c>
      <c r="G13" s="11" t="s">
        <v>203</v>
      </c>
      <c r="H13" s="11" t="s">
        <v>430</v>
      </c>
      <c r="I13" s="39"/>
      <c r="J13" s="39" t="s">
        <v>515</v>
      </c>
      <c r="K13" s="10"/>
      <c r="L13" s="19" t="s">
        <v>1518</v>
      </c>
      <c r="M13" s="7" t="str">
        <f t="shared" si="26"/>
        <v>武汉威伟机械</v>
      </c>
      <c r="N13" s="26" t="str">
        <f>VLOOKUP(P13,ch!$A$1:$B$34,2,0)</f>
        <v>鄂ABY277</v>
      </c>
      <c r="O13" s="10" t="s">
        <v>167</v>
      </c>
      <c r="P13" s="29" t="s">
        <v>1519</v>
      </c>
      <c r="Q13" s="7" t="str">
        <f t="shared" si="27"/>
        <v>9.6米</v>
      </c>
      <c r="R13" s="14">
        <v>12</v>
      </c>
      <c r="S13" s="14">
        <v>0</v>
      </c>
      <c r="T13" s="14">
        <f t="shared" si="21"/>
        <v>12</v>
      </c>
      <c r="U13" s="7" t="str">
        <f t="shared" si="28"/>
        <v>分拣摆渡</v>
      </c>
    </row>
    <row r="14" spans="1:63" s="35" customFormat="1" ht="18.75">
      <c r="A14" s="8">
        <v>43204</v>
      </c>
      <c r="B14" s="10" t="s">
        <v>1184</v>
      </c>
      <c r="C14" s="10">
        <v>1203</v>
      </c>
      <c r="D14" s="10">
        <v>1213</v>
      </c>
      <c r="E14" s="11" t="s">
        <v>203</v>
      </c>
      <c r="F14" s="11" t="s">
        <v>430</v>
      </c>
      <c r="G14" s="11" t="s">
        <v>209</v>
      </c>
      <c r="H14" s="11" t="s">
        <v>467</v>
      </c>
      <c r="I14" s="39"/>
      <c r="J14" s="39" t="s">
        <v>1484</v>
      </c>
      <c r="K14" s="10"/>
      <c r="L14" s="19" t="s">
        <v>1485</v>
      </c>
      <c r="M14" s="7" t="str">
        <f>IF(A14&lt;&gt;"","武汉威伟机械","------")</f>
        <v>武汉威伟机械</v>
      </c>
      <c r="N14" s="26" t="str">
        <f>VLOOKUP(P14,ch!$A$1:$B$34,2,0)</f>
        <v>鄂AZV377</v>
      </c>
      <c r="O14" s="10" t="s">
        <v>175</v>
      </c>
      <c r="P14" s="29" t="s">
        <v>239</v>
      </c>
      <c r="Q14" s="7" t="str">
        <f>IF(A14&lt;&gt;"","9.6米","--")</f>
        <v>9.6米</v>
      </c>
      <c r="R14" s="14">
        <v>4</v>
      </c>
      <c r="S14" s="14">
        <v>0</v>
      </c>
      <c r="T14" s="14">
        <f>SUM(R14:S14)</f>
        <v>4</v>
      </c>
      <c r="U14" s="7" t="str">
        <f>IF(A14&lt;&gt;"","分拣摆渡","----")</f>
        <v>分拣摆渡</v>
      </c>
    </row>
    <row r="15" spans="1:63" s="35" customFormat="1" ht="18.75">
      <c r="A15" s="8">
        <v>43204</v>
      </c>
      <c r="B15" s="10" t="s">
        <v>1086</v>
      </c>
      <c r="C15" s="10">
        <v>41</v>
      </c>
      <c r="D15" s="10">
        <v>51</v>
      </c>
      <c r="E15" s="11" t="s">
        <v>203</v>
      </c>
      <c r="F15" s="11" t="s">
        <v>430</v>
      </c>
      <c r="G15" s="11" t="s">
        <v>209</v>
      </c>
      <c r="H15" s="11" t="s">
        <v>467</v>
      </c>
      <c r="I15" s="39"/>
      <c r="J15" s="39" t="s">
        <v>1486</v>
      </c>
      <c r="K15" s="10"/>
      <c r="L15" s="19" t="s">
        <v>1487</v>
      </c>
      <c r="M15" s="7" t="str">
        <f>IF(A15&lt;&gt;"","武汉威伟机械","------")</f>
        <v>武汉威伟机械</v>
      </c>
      <c r="N15" s="26" t="str">
        <f>VLOOKUP(P15,ch!$A$1:$B$34,2,0)</f>
        <v>鄂ABY256</v>
      </c>
      <c r="O15" s="10" t="s">
        <v>166</v>
      </c>
      <c r="P15" s="29" t="s">
        <v>998</v>
      </c>
      <c r="Q15" s="7" t="str">
        <f>IF(A15&lt;&gt;"","9.6米","--")</f>
        <v>9.6米</v>
      </c>
      <c r="R15" s="14">
        <v>10</v>
      </c>
      <c r="S15" s="14">
        <v>0</v>
      </c>
      <c r="T15" s="14">
        <f>SUM(R15:S15)</f>
        <v>10</v>
      </c>
      <c r="U15" s="7" t="str">
        <f>IF(A15&lt;&gt;"","分拣摆渡","----")</f>
        <v>分拣摆渡</v>
      </c>
    </row>
    <row r="16" spans="1:63" s="35" customFormat="1" ht="18.75">
      <c r="A16" s="8">
        <v>43204</v>
      </c>
      <c r="B16" s="10" t="s">
        <v>1522</v>
      </c>
      <c r="C16" s="10">
        <v>2235</v>
      </c>
      <c r="D16" s="10">
        <v>2245</v>
      </c>
      <c r="E16" s="11" t="s">
        <v>203</v>
      </c>
      <c r="F16" s="11" t="s">
        <v>430</v>
      </c>
      <c r="G16" s="11" t="s">
        <v>209</v>
      </c>
      <c r="H16" s="11" t="s">
        <v>467</v>
      </c>
      <c r="I16" s="39"/>
      <c r="J16" s="39" t="s">
        <v>1523</v>
      </c>
      <c r="K16" s="10"/>
      <c r="L16" s="19" t="s">
        <v>1524</v>
      </c>
      <c r="M16" s="7" t="str">
        <f t="shared" si="26"/>
        <v>武汉威伟机械</v>
      </c>
      <c r="N16" s="26" t="str">
        <f>VLOOKUP(P16,ch!$A$1:$B$34,2,0)</f>
        <v>鄂AMT870</v>
      </c>
      <c r="O16" s="10" t="s">
        <v>163</v>
      </c>
      <c r="P16" s="29" t="s">
        <v>1525</v>
      </c>
      <c r="Q16" s="7" t="str">
        <f t="shared" si="27"/>
        <v>9.6米</v>
      </c>
      <c r="R16" s="14">
        <v>13</v>
      </c>
      <c r="S16" s="14">
        <v>0</v>
      </c>
      <c r="T16" s="14">
        <f t="shared" si="21"/>
        <v>13</v>
      </c>
      <c r="U16" s="7" t="str">
        <f t="shared" si="28"/>
        <v>分拣摆渡</v>
      </c>
    </row>
    <row r="17" spans="1:21" s="35" customFormat="1" ht="18.75">
      <c r="A17" s="8">
        <v>43204</v>
      </c>
      <c r="B17" s="10" t="s">
        <v>1522</v>
      </c>
      <c r="C17" s="10">
        <v>2030</v>
      </c>
      <c r="D17" s="10">
        <v>2040</v>
      </c>
      <c r="E17" s="11" t="s">
        <v>203</v>
      </c>
      <c r="F17" s="11" t="s">
        <v>430</v>
      </c>
      <c r="G17" s="11" t="s">
        <v>209</v>
      </c>
      <c r="H17" s="11" t="s">
        <v>467</v>
      </c>
      <c r="I17" s="39"/>
      <c r="J17" s="39" t="s">
        <v>1526</v>
      </c>
      <c r="K17" s="10"/>
      <c r="L17" s="19" t="s">
        <v>1527</v>
      </c>
      <c r="M17" s="7" t="str">
        <f t="shared" ref="M17" si="29">IF(A17&lt;&gt;"","武汉威伟机械","------")</f>
        <v>武汉威伟机械</v>
      </c>
      <c r="N17" s="26" t="str">
        <f>VLOOKUP(P17,ch!$A$1:$B$34,2,0)</f>
        <v>鄂AMT870</v>
      </c>
      <c r="O17" s="10" t="s">
        <v>163</v>
      </c>
      <c r="P17" s="29" t="s">
        <v>1525</v>
      </c>
      <c r="Q17" s="7" t="str">
        <f t="shared" ref="Q17" si="30">IF(A17&lt;&gt;"","9.6米","--")</f>
        <v>9.6米</v>
      </c>
      <c r="R17" s="14">
        <v>14</v>
      </c>
      <c r="S17" s="14">
        <v>0</v>
      </c>
      <c r="T17" s="14">
        <f t="shared" ref="T17" si="31">SUM(R17:S17)</f>
        <v>14</v>
      </c>
      <c r="U17" s="7" t="str">
        <f t="shared" ref="U17" si="32">IF(A17&lt;&gt;"","分拣摆渡","----")</f>
        <v>分拣摆渡</v>
      </c>
    </row>
    <row r="18" spans="1:21" s="35" customFormat="1" ht="18.75">
      <c r="A18" s="8">
        <v>43204</v>
      </c>
      <c r="B18" s="10" t="s">
        <v>1528</v>
      </c>
      <c r="C18" s="10">
        <v>1752</v>
      </c>
      <c r="D18" s="10">
        <v>1758</v>
      </c>
      <c r="E18" s="11" t="s">
        <v>203</v>
      </c>
      <c r="F18" s="11" t="s">
        <v>430</v>
      </c>
      <c r="G18" s="11" t="s">
        <v>209</v>
      </c>
      <c r="H18" s="11" t="s">
        <v>467</v>
      </c>
      <c r="I18" s="39"/>
      <c r="J18" s="39" t="s">
        <v>1529</v>
      </c>
      <c r="K18" s="10"/>
      <c r="L18" s="19" t="s">
        <v>1530</v>
      </c>
      <c r="M18" s="7" t="str">
        <f t="shared" ref="M18" si="33">IF(A18&lt;&gt;"","武汉威伟机械","------")</f>
        <v>武汉威伟机械</v>
      </c>
      <c r="N18" s="26" t="str">
        <f>VLOOKUP(P18,ch!$A$1:$B$34,2,0)</f>
        <v>鄂AMT870</v>
      </c>
      <c r="O18" s="10" t="s">
        <v>163</v>
      </c>
      <c r="P18" s="29" t="s">
        <v>1525</v>
      </c>
      <c r="Q18" s="7" t="str">
        <f t="shared" ref="Q18" si="34">IF(A18&lt;&gt;"","9.6米","--")</f>
        <v>9.6米</v>
      </c>
      <c r="R18" s="14">
        <v>10</v>
      </c>
      <c r="S18" s="14">
        <v>0</v>
      </c>
      <c r="T18" s="14">
        <f t="shared" ref="T18" si="35">SUM(R18:S18)</f>
        <v>10</v>
      </c>
      <c r="U18" s="7" t="str">
        <f t="shared" ref="U18" si="36">IF(A18&lt;&gt;"","分拣摆渡","----")</f>
        <v>分拣摆渡</v>
      </c>
    </row>
    <row r="19" spans="1:21" s="35" customFormat="1" ht="18.75">
      <c r="A19" s="8">
        <v>43204</v>
      </c>
      <c r="B19" s="10" t="s">
        <v>1528</v>
      </c>
      <c r="C19" s="10">
        <v>1636</v>
      </c>
      <c r="D19" s="10">
        <v>1646</v>
      </c>
      <c r="E19" s="11" t="s">
        <v>203</v>
      </c>
      <c r="F19" s="11" t="s">
        <v>430</v>
      </c>
      <c r="G19" s="11" t="s">
        <v>209</v>
      </c>
      <c r="H19" s="11" t="s">
        <v>467</v>
      </c>
      <c r="I19" s="39"/>
      <c r="J19" s="39" t="s">
        <v>1531</v>
      </c>
      <c r="K19" s="10"/>
      <c r="L19" s="19" t="s">
        <v>1532</v>
      </c>
      <c r="M19" s="7" t="str">
        <f t="shared" ref="M19" si="37">IF(A19&lt;&gt;"","武汉威伟机械","------")</f>
        <v>武汉威伟机械</v>
      </c>
      <c r="N19" s="26" t="str">
        <f>VLOOKUP(P19,ch!$A$1:$B$34,2,0)</f>
        <v>鄂AMT870</v>
      </c>
      <c r="O19" s="10" t="s">
        <v>163</v>
      </c>
      <c r="P19" s="29" t="s">
        <v>1525</v>
      </c>
      <c r="Q19" s="7" t="str">
        <f t="shared" ref="Q19" si="38">IF(A19&lt;&gt;"","9.6米","--")</f>
        <v>9.6米</v>
      </c>
      <c r="R19" s="14">
        <v>14</v>
      </c>
      <c r="S19" s="14">
        <v>0</v>
      </c>
      <c r="T19" s="14">
        <f t="shared" ref="T19" si="39">SUM(R19:S19)</f>
        <v>14</v>
      </c>
      <c r="U19" s="7" t="str">
        <f t="shared" ref="U19" si="40">IF(A19&lt;&gt;"","分拣摆渡","----")</f>
        <v>分拣摆渡</v>
      </c>
    </row>
    <row r="20" spans="1:21" s="35" customFormat="1" ht="18.75">
      <c r="A20" s="8">
        <v>43204</v>
      </c>
      <c r="B20" s="10" t="s">
        <v>1528</v>
      </c>
      <c r="C20" s="10">
        <v>1123</v>
      </c>
      <c r="D20" s="10">
        <v>1133</v>
      </c>
      <c r="E20" s="11" t="s">
        <v>203</v>
      </c>
      <c r="F20" s="11" t="s">
        <v>430</v>
      </c>
      <c r="G20" s="11" t="s">
        <v>209</v>
      </c>
      <c r="H20" s="11" t="s">
        <v>467</v>
      </c>
      <c r="I20" s="39"/>
      <c r="J20" s="39" t="s">
        <v>1533</v>
      </c>
      <c r="K20" s="10"/>
      <c r="L20" s="19" t="s">
        <v>1534</v>
      </c>
      <c r="M20" s="7" t="str">
        <f t="shared" ref="M20" si="41">IF(A20&lt;&gt;"","武汉威伟机械","------")</f>
        <v>武汉威伟机械</v>
      </c>
      <c r="N20" s="26" t="str">
        <f>VLOOKUP(P20,ch!$A$1:$B$34,2,0)</f>
        <v>鄂AMT870</v>
      </c>
      <c r="O20" s="10" t="s">
        <v>163</v>
      </c>
      <c r="P20" s="29" t="s">
        <v>1525</v>
      </c>
      <c r="Q20" s="7" t="str">
        <f t="shared" ref="Q20" si="42">IF(A20&lt;&gt;"","9.6米","--")</f>
        <v>9.6米</v>
      </c>
      <c r="R20" s="14">
        <v>14</v>
      </c>
      <c r="S20" s="14">
        <v>0</v>
      </c>
      <c r="T20" s="14">
        <f t="shared" ref="T20" si="43">SUM(R20:S20)</f>
        <v>14</v>
      </c>
      <c r="U20" s="7" t="str">
        <f t="shared" ref="U20" si="44">IF(A20&lt;&gt;"","分拣摆渡","----")</f>
        <v>分拣摆渡</v>
      </c>
    </row>
    <row r="21" spans="1:21" s="35" customFormat="1" ht="18.75">
      <c r="A21" s="8">
        <v>43204</v>
      </c>
      <c r="B21" s="10" t="s">
        <v>1528</v>
      </c>
      <c r="C21" s="10">
        <v>1025</v>
      </c>
      <c r="D21" s="10">
        <v>1035</v>
      </c>
      <c r="E21" s="11" t="s">
        <v>203</v>
      </c>
      <c r="F21" s="11" t="s">
        <v>430</v>
      </c>
      <c r="G21" s="11" t="s">
        <v>209</v>
      </c>
      <c r="H21" s="11" t="s">
        <v>467</v>
      </c>
      <c r="I21" s="39"/>
      <c r="J21" s="39" t="s">
        <v>1535</v>
      </c>
      <c r="K21" s="10"/>
      <c r="L21" s="19" t="s">
        <v>1536</v>
      </c>
      <c r="M21" s="7" t="str">
        <f t="shared" ref="M21" si="45">IF(A21&lt;&gt;"","武汉威伟机械","------")</f>
        <v>武汉威伟机械</v>
      </c>
      <c r="N21" s="26" t="str">
        <f>VLOOKUP(P21,ch!$A$1:$B$34,2,0)</f>
        <v>鄂AMT870</v>
      </c>
      <c r="O21" s="10" t="s">
        <v>163</v>
      </c>
      <c r="P21" s="29" t="s">
        <v>1525</v>
      </c>
      <c r="Q21" s="7" t="str">
        <f t="shared" ref="Q21" si="46">IF(A21&lt;&gt;"","9.6米","--")</f>
        <v>9.6米</v>
      </c>
      <c r="R21" s="14">
        <v>14</v>
      </c>
      <c r="S21" s="14">
        <v>0</v>
      </c>
      <c r="T21" s="14">
        <f t="shared" ref="T21" si="47">SUM(R21:S21)</f>
        <v>14</v>
      </c>
      <c r="U21" s="7" t="str">
        <f t="shared" ref="U21" si="48">IF(A21&lt;&gt;"","分拣摆渡","----")</f>
        <v>分拣摆渡</v>
      </c>
    </row>
    <row r="22" spans="1:21" s="35" customFormat="1" ht="18.75">
      <c r="A22" s="8">
        <v>43204</v>
      </c>
      <c r="B22" s="10" t="s">
        <v>1522</v>
      </c>
      <c r="C22" s="10">
        <v>2400</v>
      </c>
      <c r="D22" s="10">
        <v>10</v>
      </c>
      <c r="E22" s="11" t="s">
        <v>203</v>
      </c>
      <c r="F22" s="11" t="s">
        <v>430</v>
      </c>
      <c r="G22" s="11" t="s">
        <v>209</v>
      </c>
      <c r="H22" s="11" t="s">
        <v>467</v>
      </c>
      <c r="I22" s="39"/>
      <c r="J22" s="39" t="s">
        <v>1537</v>
      </c>
      <c r="K22" s="10"/>
      <c r="L22" s="19" t="s">
        <v>1538</v>
      </c>
      <c r="M22" s="7" t="str">
        <f t="shared" ref="M22:M23" si="49">IF(A22&lt;&gt;"","武汉威伟机械","------")</f>
        <v>武汉威伟机械</v>
      </c>
      <c r="N22" s="26" t="str">
        <f>VLOOKUP(P22,ch!$A$1:$B$34,2,0)</f>
        <v>鄂AMT870</v>
      </c>
      <c r="O22" s="10" t="s">
        <v>163</v>
      </c>
      <c r="P22" s="29" t="s">
        <v>1525</v>
      </c>
      <c r="Q22" s="7" t="str">
        <f t="shared" ref="Q22:Q23" si="50">IF(A22&lt;&gt;"","9.6米","--")</f>
        <v>9.6米</v>
      </c>
      <c r="R22" s="14">
        <v>9</v>
      </c>
      <c r="S22" s="14">
        <v>0</v>
      </c>
      <c r="T22" s="14">
        <f t="shared" ref="T22:T23" si="51">SUM(R22:S22)</f>
        <v>9</v>
      </c>
      <c r="U22" s="7" t="str">
        <f t="shared" ref="U22:U24" si="52">IF(A22&lt;&gt;"","分拣摆渡","----")</f>
        <v>分拣摆渡</v>
      </c>
    </row>
    <row r="23" spans="1:21" s="35" customFormat="1" ht="18.75">
      <c r="A23" s="8">
        <v>43204</v>
      </c>
      <c r="B23" s="10" t="s">
        <v>1539</v>
      </c>
      <c r="C23" s="10">
        <v>2353</v>
      </c>
      <c r="D23" s="10">
        <v>3</v>
      </c>
      <c r="E23" s="11" t="s">
        <v>203</v>
      </c>
      <c r="F23" s="11" t="s">
        <v>430</v>
      </c>
      <c r="G23" s="11" t="s">
        <v>209</v>
      </c>
      <c r="H23" s="11" t="s">
        <v>467</v>
      </c>
      <c r="I23" s="39"/>
      <c r="J23" s="39" t="s">
        <v>1540</v>
      </c>
      <c r="K23" s="10"/>
      <c r="L23" s="19" t="s">
        <v>1541</v>
      </c>
      <c r="M23" s="7" t="str">
        <f t="shared" si="49"/>
        <v>武汉威伟机械</v>
      </c>
      <c r="N23" s="26" t="str">
        <f>VLOOKUP(P23,ch!$A$1:$B$34,2,0)</f>
        <v>鄂AF1588</v>
      </c>
      <c r="O23" s="10" t="s">
        <v>162</v>
      </c>
      <c r="P23" s="29" t="s">
        <v>1542</v>
      </c>
      <c r="Q23" s="7" t="str">
        <f t="shared" si="50"/>
        <v>9.6米</v>
      </c>
      <c r="R23" s="14">
        <v>14</v>
      </c>
      <c r="S23" s="14">
        <v>0</v>
      </c>
      <c r="T23" s="14">
        <f t="shared" si="51"/>
        <v>14</v>
      </c>
      <c r="U23" s="7" t="str">
        <f t="shared" si="52"/>
        <v>分拣摆渡</v>
      </c>
    </row>
    <row r="24" spans="1:21" s="35" customFormat="1" ht="18.75">
      <c r="A24" s="8">
        <v>43204</v>
      </c>
      <c r="B24" s="10" t="s">
        <v>1539</v>
      </c>
      <c r="C24" s="10">
        <v>2200</v>
      </c>
      <c r="D24" s="10">
        <v>2210</v>
      </c>
      <c r="E24" s="11" t="s">
        <v>203</v>
      </c>
      <c r="F24" s="11" t="s">
        <v>430</v>
      </c>
      <c r="G24" s="11" t="s">
        <v>209</v>
      </c>
      <c r="H24" s="11" t="s">
        <v>467</v>
      </c>
      <c r="I24" s="39"/>
      <c r="J24" s="39" t="s">
        <v>1543</v>
      </c>
      <c r="K24" s="10"/>
      <c r="L24" s="19" t="s">
        <v>1544</v>
      </c>
      <c r="M24" s="7" t="str">
        <f t="shared" ref="M24" si="53">IF(A24&lt;&gt;"","武汉威伟机械","------")</f>
        <v>武汉威伟机械</v>
      </c>
      <c r="N24" s="26" t="str">
        <f>VLOOKUP(P24,ch!$A$1:$B$34,2,0)</f>
        <v>鄂AF1588</v>
      </c>
      <c r="O24" s="10" t="s">
        <v>162</v>
      </c>
      <c r="P24" s="29" t="s">
        <v>1542</v>
      </c>
      <c r="Q24" s="7" t="str">
        <f t="shared" ref="Q24" si="54">IF(A24&lt;&gt;"","9.6米","--")</f>
        <v>9.6米</v>
      </c>
      <c r="R24" s="14">
        <v>13</v>
      </c>
      <c r="S24" s="14">
        <v>0</v>
      </c>
      <c r="T24" s="14">
        <f t="shared" ref="T24" si="55">SUM(R24:S24)</f>
        <v>13</v>
      </c>
      <c r="U24" s="7" t="str">
        <f t="shared" si="52"/>
        <v>分拣摆渡</v>
      </c>
    </row>
    <row r="25" spans="1:21" s="35" customFormat="1" ht="18.75">
      <c r="A25" s="8">
        <v>43204</v>
      </c>
      <c r="B25" s="10" t="s">
        <v>1539</v>
      </c>
      <c r="C25" s="10">
        <v>1915</v>
      </c>
      <c r="D25" s="10">
        <v>1925</v>
      </c>
      <c r="E25" s="11" t="s">
        <v>203</v>
      </c>
      <c r="F25" s="11" t="s">
        <v>430</v>
      </c>
      <c r="G25" s="11" t="s">
        <v>209</v>
      </c>
      <c r="H25" s="11" t="s">
        <v>467</v>
      </c>
      <c r="I25" s="39"/>
      <c r="J25" s="39" t="s">
        <v>1545</v>
      </c>
      <c r="K25" s="10"/>
      <c r="L25" s="19" t="s">
        <v>1546</v>
      </c>
      <c r="M25" s="7" t="str">
        <f t="shared" ref="M25" si="56">IF(A25&lt;&gt;"","武汉威伟机械","------")</f>
        <v>武汉威伟机械</v>
      </c>
      <c r="N25" s="26" t="str">
        <f>VLOOKUP(P25,ch!$A$1:$B$34,2,0)</f>
        <v>鄂AF1588</v>
      </c>
      <c r="O25" s="10" t="s">
        <v>162</v>
      </c>
      <c r="P25" s="29" t="s">
        <v>1542</v>
      </c>
      <c r="Q25" s="7" t="str">
        <f t="shared" ref="Q25" si="57">IF(A25&lt;&gt;"","9.6米","--")</f>
        <v>9.6米</v>
      </c>
      <c r="R25" s="14">
        <v>13</v>
      </c>
      <c r="S25" s="14">
        <v>0</v>
      </c>
      <c r="T25" s="14">
        <f t="shared" ref="T25" si="58">SUM(R25:S25)</f>
        <v>13</v>
      </c>
      <c r="U25" s="7" t="str">
        <f t="shared" ref="U25" si="59">IF(A25&lt;&gt;"","分拣摆渡","----")</f>
        <v>分拣摆渡</v>
      </c>
    </row>
    <row r="26" spans="1:21" s="35" customFormat="1" ht="18.75">
      <c r="A26" s="8">
        <v>43204</v>
      </c>
      <c r="B26" s="10" t="s">
        <v>288</v>
      </c>
      <c r="C26" s="10">
        <v>1546</v>
      </c>
      <c r="D26" s="10">
        <v>1556</v>
      </c>
      <c r="E26" s="11" t="s">
        <v>203</v>
      </c>
      <c r="F26" s="11" t="s">
        <v>430</v>
      </c>
      <c r="G26" s="11" t="s">
        <v>209</v>
      </c>
      <c r="H26" s="11" t="s">
        <v>467</v>
      </c>
      <c r="I26" s="39"/>
      <c r="J26" s="39" t="s">
        <v>1547</v>
      </c>
      <c r="K26" s="10"/>
      <c r="L26" s="19" t="s">
        <v>1548</v>
      </c>
      <c r="M26" s="7" t="str">
        <f t="shared" ref="M26" si="60">IF(A26&lt;&gt;"","武汉威伟机械","------")</f>
        <v>武汉威伟机械</v>
      </c>
      <c r="N26" s="26" t="str">
        <f>VLOOKUP(P26,ch!$A$1:$B$34,2,0)</f>
        <v>鄂AF1588</v>
      </c>
      <c r="O26" s="10" t="s">
        <v>162</v>
      </c>
      <c r="P26" s="29" t="s">
        <v>1542</v>
      </c>
      <c r="Q26" s="7" t="str">
        <f t="shared" ref="Q26" si="61">IF(A26&lt;&gt;"","9.6米","--")</f>
        <v>9.6米</v>
      </c>
      <c r="R26" s="14">
        <v>14</v>
      </c>
      <c r="S26" s="14">
        <v>0</v>
      </c>
      <c r="T26" s="14">
        <f t="shared" ref="T26" si="62">SUM(R26:S26)</f>
        <v>14</v>
      </c>
      <c r="U26" s="7" t="str">
        <f t="shared" ref="U26" si="63">IF(A26&lt;&gt;"","分拣摆渡","----")</f>
        <v>分拣摆渡</v>
      </c>
    </row>
    <row r="27" spans="1:21" s="35" customFormat="1" ht="18.75">
      <c r="A27" s="8">
        <v>43204</v>
      </c>
      <c r="B27" s="10" t="s">
        <v>288</v>
      </c>
      <c r="C27" s="10">
        <v>1148</v>
      </c>
      <c r="D27" s="10">
        <v>1158</v>
      </c>
      <c r="E27" s="11" t="s">
        <v>203</v>
      </c>
      <c r="F27" s="11" t="s">
        <v>430</v>
      </c>
      <c r="G27" s="11" t="s">
        <v>209</v>
      </c>
      <c r="H27" s="11" t="s">
        <v>467</v>
      </c>
      <c r="I27" s="39"/>
      <c r="J27" s="39" t="s">
        <v>1549</v>
      </c>
      <c r="K27" s="10"/>
      <c r="L27" s="19" t="s">
        <v>1550</v>
      </c>
      <c r="M27" s="7" t="str">
        <f t="shared" ref="M27" si="64">IF(A27&lt;&gt;"","武汉威伟机械","------")</f>
        <v>武汉威伟机械</v>
      </c>
      <c r="N27" s="26" t="str">
        <f>VLOOKUP(P27,ch!$A$1:$B$34,2,0)</f>
        <v>鄂AF1588</v>
      </c>
      <c r="O27" s="10" t="s">
        <v>162</v>
      </c>
      <c r="P27" s="29" t="s">
        <v>1542</v>
      </c>
      <c r="Q27" s="7" t="str">
        <f t="shared" ref="Q27" si="65">IF(A27&lt;&gt;"","9.6米","--")</f>
        <v>9.6米</v>
      </c>
      <c r="R27" s="14">
        <v>14</v>
      </c>
      <c r="S27" s="14">
        <v>0</v>
      </c>
      <c r="T27" s="14">
        <f t="shared" ref="T27" si="66">SUM(R27:S27)</f>
        <v>14</v>
      </c>
      <c r="U27" s="7" t="str">
        <f t="shared" ref="U27" si="67">IF(A27&lt;&gt;"","分拣摆渡","----")</f>
        <v>分拣摆渡</v>
      </c>
    </row>
    <row r="28" spans="1:21" s="35" customFormat="1" ht="18.75">
      <c r="A28" s="8">
        <v>43204</v>
      </c>
      <c r="B28" s="10" t="s">
        <v>288</v>
      </c>
      <c r="C28" s="10">
        <v>1104</v>
      </c>
      <c r="D28" s="10">
        <v>1114</v>
      </c>
      <c r="E28" s="11" t="s">
        <v>203</v>
      </c>
      <c r="F28" s="11" t="s">
        <v>430</v>
      </c>
      <c r="G28" s="11" t="s">
        <v>209</v>
      </c>
      <c r="H28" s="11" t="s">
        <v>467</v>
      </c>
      <c r="I28" s="39"/>
      <c r="J28" s="39" t="s">
        <v>1551</v>
      </c>
      <c r="K28" s="10"/>
      <c r="L28" s="19" t="s">
        <v>1552</v>
      </c>
      <c r="M28" s="7" t="str">
        <f t="shared" ref="M28" si="68">IF(A28&lt;&gt;"","武汉威伟机械","------")</f>
        <v>武汉威伟机械</v>
      </c>
      <c r="N28" s="26" t="str">
        <f>VLOOKUP(P28,ch!$A$1:$B$34,2,0)</f>
        <v>鄂AF1588</v>
      </c>
      <c r="O28" s="10" t="s">
        <v>162</v>
      </c>
      <c r="P28" s="29" t="s">
        <v>1542</v>
      </c>
      <c r="Q28" s="7" t="str">
        <f t="shared" ref="Q28" si="69">IF(A28&lt;&gt;"","9.6米","--")</f>
        <v>9.6米</v>
      </c>
      <c r="R28" s="14">
        <v>14</v>
      </c>
      <c r="S28" s="14">
        <v>0</v>
      </c>
      <c r="T28" s="14">
        <f t="shared" ref="T28" si="70">SUM(R28:S28)</f>
        <v>14</v>
      </c>
      <c r="U28" s="7" t="str">
        <f t="shared" ref="U28" si="71">IF(A28&lt;&gt;"","分拣摆渡","----")</f>
        <v>分拣摆渡</v>
      </c>
    </row>
    <row r="29" spans="1:21" s="35" customFormat="1" ht="18.75">
      <c r="A29" s="8">
        <v>43204</v>
      </c>
      <c r="B29" s="10" t="s">
        <v>288</v>
      </c>
      <c r="C29" s="10">
        <v>943</v>
      </c>
      <c r="D29" s="10">
        <v>953</v>
      </c>
      <c r="E29" s="11" t="s">
        <v>203</v>
      </c>
      <c r="F29" s="11" t="s">
        <v>430</v>
      </c>
      <c r="G29" s="11" t="s">
        <v>209</v>
      </c>
      <c r="H29" s="11" t="s">
        <v>467</v>
      </c>
      <c r="I29" s="39"/>
      <c r="J29" s="39" t="s">
        <v>1553</v>
      </c>
      <c r="K29" s="10"/>
      <c r="L29" s="19" t="s">
        <v>1554</v>
      </c>
      <c r="M29" s="7" t="str">
        <f t="shared" ref="M29" si="72">IF(A29&lt;&gt;"","武汉威伟机械","------")</f>
        <v>武汉威伟机械</v>
      </c>
      <c r="N29" s="26" t="str">
        <f>VLOOKUP(P29,ch!$A$1:$B$34,2,0)</f>
        <v>鄂AF1588</v>
      </c>
      <c r="O29" s="10" t="s">
        <v>162</v>
      </c>
      <c r="P29" s="29" t="s">
        <v>1542</v>
      </c>
      <c r="Q29" s="7" t="str">
        <f t="shared" ref="Q29" si="73">IF(A29&lt;&gt;"","9.6米","--")</f>
        <v>9.6米</v>
      </c>
      <c r="R29" s="14">
        <v>14</v>
      </c>
      <c r="S29" s="14">
        <v>0</v>
      </c>
      <c r="T29" s="14">
        <f t="shared" ref="T29" si="74">SUM(R29:S29)</f>
        <v>14</v>
      </c>
      <c r="U29" s="7" t="str">
        <f t="shared" ref="U29" si="75">IF(A29&lt;&gt;"","分拣摆渡","----")</f>
        <v>分拣摆渡</v>
      </c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/>
      <c r="R30" s="14"/>
      <c r="S30" s="14"/>
      <c r="T30" s="14"/>
      <c r="U30" s="7"/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/>
      <c r="R31" s="14"/>
      <c r="S31" s="14"/>
      <c r="T31" s="14"/>
      <c r="U31" s="7"/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/>
      <c r="R32" s="14"/>
      <c r="S32" s="14"/>
      <c r="T32" s="14"/>
      <c r="U32" s="7"/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/>
      <c r="R33" s="14"/>
      <c r="S33" s="14"/>
      <c r="T33" s="14"/>
      <c r="U33" s="7"/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/>
      <c r="R34" s="14"/>
      <c r="S34" s="14"/>
      <c r="T34" s="14"/>
      <c r="U34" s="7"/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/>
      <c r="R35" s="14"/>
      <c r="S35" s="14"/>
      <c r="T35" s="14"/>
      <c r="U35" s="7"/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/>
      <c r="R36" s="14"/>
      <c r="S36" s="14"/>
      <c r="T36" s="14"/>
      <c r="U36" s="7"/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/>
      <c r="R39" s="14"/>
      <c r="S39" s="14"/>
      <c r="T39" s="14"/>
      <c r="U39" s="7"/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/>
      <c r="R40" s="14"/>
      <c r="S40" s="14"/>
      <c r="T40" s="14"/>
      <c r="U40" s="7"/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/>
      <c r="R44" s="14"/>
      <c r="S44" s="14"/>
      <c r="T44" s="14"/>
      <c r="U44" s="7"/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/>
      <c r="R45" s="14"/>
      <c r="S45" s="14"/>
      <c r="T45" s="14"/>
      <c r="U45" s="7"/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/>
      <c r="R46" s="14"/>
      <c r="S46" s="14"/>
      <c r="T46" s="14"/>
      <c r="U46" s="7"/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/>
      <c r="R47" s="14"/>
      <c r="S47" s="14"/>
      <c r="T47" s="14"/>
      <c r="U47" s="7"/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/>
      <c r="R48" s="14"/>
      <c r="S48" s="14"/>
      <c r="T48" s="14"/>
      <c r="U48" s="7"/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/>
      <c r="R49" s="14"/>
      <c r="S49" s="14"/>
      <c r="T49" s="14"/>
      <c r="U49" s="7"/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/>
      <c r="R50" s="14"/>
      <c r="S50" s="14"/>
      <c r="T50" s="14"/>
      <c r="U50" s="7"/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/>
      <c r="R51" s="14"/>
      <c r="S51" s="14"/>
      <c r="T51" s="14"/>
      <c r="U51" s="7"/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/>
      <c r="R52" s="14"/>
      <c r="S52" s="14"/>
      <c r="T52" s="14"/>
      <c r="U52" s="7"/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/>
      <c r="R53" s="14"/>
      <c r="S53" s="14"/>
      <c r="T53" s="14"/>
      <c r="U53" s="7"/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/>
      <c r="R54" s="14"/>
      <c r="S54" s="14"/>
      <c r="T54" s="14"/>
      <c r="U54" s="7"/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/>
      <c r="R55" s="14"/>
      <c r="S55" s="14"/>
      <c r="T55" s="14"/>
      <c r="U55" s="7"/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/>
      <c r="R56" s="14"/>
      <c r="S56" s="14"/>
      <c r="T56" s="14"/>
      <c r="U56" s="7"/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/>
      <c r="R57" s="14"/>
      <c r="S57" s="14"/>
      <c r="T57" s="14"/>
      <c r="U57" s="7"/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/>
      <c r="R58" s="14"/>
      <c r="S58" s="14"/>
      <c r="T58" s="14"/>
      <c r="U58" s="7"/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  <row r="62" spans="1:21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9"/>
      <c r="M62" s="7"/>
      <c r="N62" s="26"/>
      <c r="O62" s="10"/>
      <c r="P62" s="29"/>
      <c r="Q62" s="7"/>
      <c r="R62" s="14"/>
      <c r="S62" s="14"/>
      <c r="T62" s="14"/>
      <c r="U62" s="7"/>
    </row>
    <row r="63" spans="1:21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9"/>
      <c r="M63" s="7"/>
      <c r="N63" s="26"/>
      <c r="O63" s="10"/>
      <c r="P63" s="29"/>
      <c r="Q63" s="7"/>
      <c r="R63" s="14"/>
      <c r="S63" s="14"/>
      <c r="T63" s="14"/>
      <c r="U63" s="7"/>
    </row>
    <row r="64" spans="1:21" s="35" customFormat="1" ht="18.75">
      <c r="A64" s="8"/>
      <c r="B64" s="10"/>
      <c r="C64" s="10"/>
      <c r="D64" s="10"/>
      <c r="E64" s="11"/>
      <c r="F64" s="11"/>
      <c r="G64" s="11"/>
      <c r="H64" s="11"/>
      <c r="I64" s="39"/>
      <c r="J64" s="39"/>
      <c r="K64" s="10"/>
      <c r="L64" s="19"/>
      <c r="M64" s="7"/>
      <c r="N64" s="26"/>
      <c r="O64" s="10"/>
      <c r="P64" s="29"/>
      <c r="Q64" s="7"/>
      <c r="R64" s="14"/>
      <c r="S64" s="14"/>
      <c r="T64" s="14"/>
      <c r="U64" s="7"/>
    </row>
    <row r="65" spans="1:21" s="35" customFormat="1" ht="18.75">
      <c r="A65" s="8"/>
      <c r="B65" s="10"/>
      <c r="C65" s="10"/>
      <c r="D65" s="10"/>
      <c r="E65" s="11"/>
      <c r="F65" s="11"/>
      <c r="G65" s="11"/>
      <c r="H65" s="11"/>
      <c r="I65" s="39"/>
      <c r="J65" s="39"/>
      <c r="K65" s="10"/>
      <c r="L65" s="19"/>
      <c r="M65" s="7"/>
      <c r="N65" s="26"/>
      <c r="O65" s="10"/>
      <c r="P65" s="29"/>
      <c r="Q65" s="7"/>
      <c r="R65" s="14"/>
      <c r="S65" s="14"/>
      <c r="T65" s="14"/>
      <c r="U65" s="7"/>
    </row>
    <row r="66" spans="1:21" s="35" customFormat="1" ht="18.75">
      <c r="A66" s="8"/>
      <c r="B66" s="10"/>
      <c r="C66" s="10"/>
      <c r="D66" s="10"/>
      <c r="E66" s="11"/>
      <c r="F66" s="11"/>
      <c r="G66" s="11"/>
      <c r="H66" s="11"/>
      <c r="I66" s="39"/>
      <c r="J66" s="39"/>
      <c r="K66" s="10"/>
      <c r="L66" s="19"/>
      <c r="M66" s="7"/>
      <c r="N66" s="26"/>
      <c r="O66" s="10"/>
      <c r="P66" s="29"/>
      <c r="Q66" s="7"/>
      <c r="R66" s="14"/>
      <c r="S66" s="14"/>
      <c r="T66" s="14"/>
      <c r="U66" s="7"/>
    </row>
    <row r="67" spans="1:21" s="35" customFormat="1" ht="18.75">
      <c r="A67" s="8"/>
      <c r="B67" s="10"/>
      <c r="C67" s="10"/>
      <c r="D67" s="10"/>
      <c r="E67" s="11"/>
      <c r="F67" s="11"/>
      <c r="G67" s="11"/>
      <c r="H67" s="11"/>
      <c r="I67" s="39"/>
      <c r="J67" s="39"/>
      <c r="K67" s="10"/>
      <c r="L67" s="19"/>
      <c r="M67" s="7"/>
      <c r="N67" s="26"/>
      <c r="O67" s="10"/>
      <c r="P67" s="29"/>
      <c r="Q67" s="7"/>
      <c r="R67" s="14"/>
      <c r="S67" s="14"/>
      <c r="T67" s="14"/>
      <c r="U67" s="7"/>
    </row>
    <row r="68" spans="1:21" s="35" customFormat="1" ht="18.75">
      <c r="A68" s="8"/>
      <c r="B68" s="10"/>
      <c r="C68" s="10"/>
      <c r="D68" s="10"/>
      <c r="E68" s="11"/>
      <c r="F68" s="11"/>
      <c r="G68" s="11"/>
      <c r="H68" s="11"/>
      <c r="I68" s="39"/>
      <c r="J68" s="39"/>
      <c r="K68" s="10"/>
      <c r="L68" s="19"/>
      <c r="M68" s="7"/>
      <c r="N68" s="26"/>
      <c r="O68" s="10"/>
      <c r="P68" s="29"/>
      <c r="Q68" s="7"/>
      <c r="R68" s="14"/>
      <c r="S68" s="14"/>
      <c r="T68" s="14"/>
      <c r="U68" s="7"/>
    </row>
    <row r="69" spans="1:21" s="35" customFormat="1" ht="18.75">
      <c r="A69" s="8"/>
      <c r="B69" s="10"/>
      <c r="C69" s="10"/>
      <c r="D69" s="10"/>
      <c r="E69" s="11"/>
      <c r="F69" s="11"/>
      <c r="G69" s="11"/>
      <c r="H69" s="11"/>
      <c r="I69" s="39"/>
      <c r="J69" s="39"/>
      <c r="K69" s="10"/>
      <c r="L69" s="19"/>
      <c r="M69" s="7"/>
      <c r="N69" s="26"/>
      <c r="O69" s="10"/>
      <c r="P69" s="29"/>
      <c r="Q69" s="7"/>
      <c r="R69" s="14"/>
      <c r="S69" s="14"/>
      <c r="T69" s="14"/>
      <c r="U69" s="7"/>
    </row>
    <row r="70" spans="1:21" s="35" customFormat="1" ht="18.75">
      <c r="A70" s="8"/>
      <c r="B70" s="10"/>
      <c r="C70" s="10"/>
      <c r="D70" s="10"/>
      <c r="E70" s="11"/>
      <c r="F70" s="11"/>
      <c r="G70" s="11"/>
      <c r="H70" s="11"/>
      <c r="I70" s="39"/>
      <c r="J70" s="39"/>
      <c r="K70" s="10"/>
      <c r="L70" s="19"/>
      <c r="M70" s="7"/>
      <c r="N70" s="26"/>
      <c r="O70" s="10"/>
      <c r="P70" s="29"/>
      <c r="Q70" s="7"/>
      <c r="R70" s="14"/>
      <c r="S70" s="14"/>
      <c r="T70" s="14"/>
      <c r="U70" s="7"/>
    </row>
    <row r="71" spans="1:21" s="35" customFormat="1" ht="18.75">
      <c r="A71" s="8"/>
      <c r="B71" s="10"/>
      <c r="C71" s="10"/>
      <c r="D71" s="10"/>
      <c r="E71" s="11"/>
      <c r="F71" s="11"/>
      <c r="G71" s="11"/>
      <c r="H71" s="11"/>
      <c r="I71" s="39"/>
      <c r="J71" s="39"/>
      <c r="K71" s="10"/>
      <c r="L71" s="19"/>
      <c r="M71" s="7"/>
      <c r="N71" s="26"/>
      <c r="O71" s="10"/>
      <c r="P71" s="29"/>
      <c r="Q71" s="7"/>
      <c r="R71" s="14"/>
      <c r="S71" s="14"/>
      <c r="T71" s="14"/>
      <c r="U71" s="7"/>
    </row>
    <row r="72" spans="1:21" s="35" customFormat="1" ht="18.75">
      <c r="A72" s="8"/>
      <c r="B72" s="10"/>
      <c r="C72" s="10"/>
      <c r="D72" s="10"/>
      <c r="E72" s="11"/>
      <c r="F72" s="11"/>
      <c r="G72" s="11"/>
      <c r="H72" s="11"/>
      <c r="I72" s="39"/>
      <c r="J72" s="39"/>
      <c r="K72" s="10"/>
      <c r="L72" s="19"/>
      <c r="M72" s="7"/>
      <c r="N72" s="26"/>
      <c r="O72" s="10"/>
      <c r="P72" s="29"/>
      <c r="Q72" s="7"/>
      <c r="R72" s="14"/>
      <c r="S72" s="14"/>
      <c r="T72" s="14"/>
      <c r="U72" s="7"/>
    </row>
    <row r="73" spans="1:21" s="35" customFormat="1" ht="18.75">
      <c r="A73" s="8"/>
      <c r="B73" s="10"/>
      <c r="C73" s="10"/>
      <c r="D73" s="10"/>
      <c r="E73" s="11"/>
      <c r="F73" s="11"/>
      <c r="G73" s="11"/>
      <c r="H73" s="11"/>
      <c r="I73" s="39"/>
      <c r="J73" s="39"/>
      <c r="K73" s="10"/>
      <c r="L73" s="19"/>
      <c r="M73" s="7"/>
      <c r="N73" s="26"/>
      <c r="O73" s="10"/>
      <c r="P73" s="29"/>
      <c r="Q73" s="7"/>
      <c r="R73" s="14"/>
      <c r="S73" s="14"/>
      <c r="T73" s="14"/>
      <c r="U73" s="7"/>
    </row>
    <row r="74" spans="1:21" s="35" customFormat="1" ht="18.75">
      <c r="A74" s="8"/>
      <c r="B74" s="10"/>
      <c r="C74" s="10"/>
      <c r="D74" s="10"/>
      <c r="E74" s="11"/>
      <c r="F74" s="11"/>
      <c r="G74" s="11"/>
      <c r="H74" s="11"/>
      <c r="I74" s="39"/>
      <c r="J74" s="39"/>
      <c r="K74" s="10"/>
      <c r="L74" s="19"/>
      <c r="M74" s="7"/>
      <c r="N74" s="26"/>
      <c r="O74" s="10"/>
      <c r="P74" s="29"/>
      <c r="Q74" s="7"/>
      <c r="R74" s="14"/>
      <c r="S74" s="14"/>
      <c r="T74" s="14"/>
      <c r="U74" s="7"/>
    </row>
    <row r="75" spans="1:21" s="35" customFormat="1" ht="18.75">
      <c r="A75" s="8"/>
      <c r="B75" s="10"/>
      <c r="C75" s="10"/>
      <c r="D75" s="10"/>
      <c r="E75" s="11"/>
      <c r="F75" s="11"/>
      <c r="G75" s="11"/>
      <c r="H75" s="11"/>
      <c r="I75" s="39"/>
      <c r="J75" s="39"/>
      <c r="K75" s="10"/>
      <c r="L75" s="19"/>
      <c r="M75" s="7"/>
      <c r="N75" s="26"/>
      <c r="O75" s="10"/>
      <c r="P75" s="29"/>
      <c r="Q75" s="7"/>
      <c r="R75" s="14"/>
      <c r="S75" s="14"/>
      <c r="T75" s="14"/>
      <c r="U75" s="7"/>
    </row>
    <row r="76" spans="1:21" s="35" customFormat="1" ht="18.75">
      <c r="A76" s="8"/>
      <c r="B76" s="10"/>
      <c r="C76" s="10"/>
      <c r="D76" s="10"/>
      <c r="E76" s="11"/>
      <c r="F76" s="11"/>
      <c r="G76" s="11"/>
      <c r="H76" s="11"/>
      <c r="I76" s="39"/>
      <c r="J76" s="39"/>
      <c r="K76" s="10"/>
      <c r="L76" s="19"/>
      <c r="M76" s="7"/>
      <c r="N76" s="26"/>
      <c r="O76" s="10"/>
      <c r="P76" s="29"/>
      <c r="Q76" s="7"/>
      <c r="R76" s="14"/>
      <c r="S76" s="14"/>
      <c r="T76" s="14"/>
      <c r="U76" s="7"/>
    </row>
    <row r="77" spans="1:21" s="35" customFormat="1" ht="18.75">
      <c r="A77" s="8"/>
      <c r="B77" s="10"/>
      <c r="C77" s="10"/>
      <c r="D77" s="10"/>
      <c r="E77" s="11"/>
      <c r="F77" s="11"/>
      <c r="G77" s="11"/>
      <c r="H77" s="11"/>
      <c r="I77" s="39"/>
      <c r="J77" s="39"/>
      <c r="K77" s="10"/>
      <c r="L77" s="19"/>
      <c r="M77" s="7"/>
      <c r="N77" s="26"/>
      <c r="O77" s="10"/>
      <c r="P77" s="29"/>
      <c r="Q77" s="7"/>
      <c r="R77" s="14"/>
      <c r="S77" s="14"/>
      <c r="T77" s="14"/>
      <c r="U77" s="7"/>
    </row>
    <row r="78" spans="1:21" s="35" customFormat="1" ht="18.75">
      <c r="A78" s="8"/>
      <c r="B78" s="10"/>
      <c r="C78" s="10"/>
      <c r="D78" s="10"/>
      <c r="E78" s="11"/>
      <c r="F78" s="11"/>
      <c r="G78" s="11"/>
      <c r="H78" s="11"/>
      <c r="I78" s="39"/>
      <c r="J78" s="39"/>
      <c r="K78" s="10"/>
      <c r="L78" s="19"/>
      <c r="M78" s="7"/>
      <c r="N78" s="26"/>
      <c r="O78" s="10"/>
      <c r="P78" s="29"/>
      <c r="Q78" s="7"/>
      <c r="R78" s="14"/>
      <c r="S78" s="14"/>
      <c r="T78" s="14"/>
      <c r="U78" s="7"/>
    </row>
    <row r="79" spans="1:21" s="35" customFormat="1" ht="18.75">
      <c r="A79" s="8"/>
      <c r="B79" s="10"/>
      <c r="C79" s="10"/>
      <c r="D79" s="10"/>
      <c r="E79" s="11"/>
      <c r="F79" s="11"/>
      <c r="G79" s="11"/>
      <c r="H79" s="11"/>
      <c r="I79" s="39"/>
      <c r="J79" s="39"/>
      <c r="K79" s="10"/>
      <c r="L79" s="19"/>
      <c r="M79" s="7"/>
      <c r="N79" s="26"/>
      <c r="O79" s="10"/>
      <c r="P79" s="29"/>
      <c r="Q79" s="7"/>
      <c r="R79" s="14"/>
      <c r="S79" s="14"/>
      <c r="T79" s="14"/>
      <c r="U79" s="7"/>
    </row>
    <row r="80" spans="1:21" s="35" customFormat="1" ht="18.75">
      <c r="A80" s="8"/>
      <c r="B80" s="10"/>
      <c r="C80" s="10"/>
      <c r="D80" s="10"/>
      <c r="E80" s="11"/>
      <c r="F80" s="11"/>
      <c r="G80" s="11"/>
      <c r="H80" s="11"/>
      <c r="I80" s="39"/>
      <c r="J80" s="39"/>
      <c r="K80" s="10"/>
      <c r="L80" s="19"/>
      <c r="M80" s="7"/>
      <c r="N80" s="26"/>
      <c r="O80" s="10"/>
      <c r="P80" s="29"/>
      <c r="Q80" s="7"/>
      <c r="R80" s="14"/>
      <c r="S80" s="14"/>
      <c r="T80" s="14"/>
      <c r="U80" s="7"/>
    </row>
    <row r="81" spans="1:21" s="35" customFormat="1" ht="18.75">
      <c r="A81" s="8"/>
      <c r="B81" s="10"/>
      <c r="C81" s="10"/>
      <c r="D81" s="10"/>
      <c r="E81" s="11"/>
      <c r="F81" s="11"/>
      <c r="G81" s="11"/>
      <c r="H81" s="11"/>
      <c r="I81" s="39"/>
      <c r="J81" s="39"/>
      <c r="K81" s="10"/>
      <c r="L81" s="19"/>
      <c r="M81" s="7"/>
      <c r="N81" s="26"/>
      <c r="O81" s="10"/>
      <c r="P81" s="29"/>
      <c r="Q81" s="7"/>
      <c r="R81" s="14"/>
      <c r="S81" s="14"/>
      <c r="T81" s="14"/>
      <c r="U81" s="7"/>
    </row>
    <row r="82" spans="1:21" s="35" customFormat="1" ht="18.75">
      <c r="A82" s="8"/>
      <c r="B82" s="10"/>
      <c r="C82" s="10"/>
      <c r="D82" s="10"/>
      <c r="E82" s="11"/>
      <c r="F82" s="11"/>
      <c r="G82" s="11"/>
      <c r="H82" s="11"/>
      <c r="I82" s="39"/>
      <c r="J82" s="39"/>
      <c r="K82" s="10"/>
      <c r="L82" s="19"/>
      <c r="M82" s="7"/>
      <c r="N82" s="26"/>
      <c r="O82" s="10"/>
      <c r="P82" s="29"/>
      <c r="Q82" s="7"/>
      <c r="R82" s="14"/>
      <c r="S82" s="14"/>
      <c r="T82" s="14"/>
      <c r="U82" s="7"/>
    </row>
    <row r="83" spans="1:21" s="35" customFormat="1" ht="18.75">
      <c r="A83" s="8"/>
      <c r="B83" s="10"/>
      <c r="C83" s="10"/>
      <c r="D83" s="10"/>
      <c r="E83" s="11"/>
      <c r="F83" s="11"/>
      <c r="G83" s="11"/>
      <c r="H83" s="11"/>
      <c r="I83" s="39"/>
      <c r="J83" s="39"/>
      <c r="K83" s="10"/>
      <c r="L83" s="19"/>
      <c r="M83" s="7"/>
      <c r="N83" s="26"/>
      <c r="O83" s="10"/>
      <c r="P83" s="29"/>
      <c r="Q83" s="7"/>
      <c r="R83" s="14"/>
      <c r="S83" s="14"/>
      <c r="T83" s="14"/>
      <c r="U83" s="7"/>
    </row>
    <row r="84" spans="1:21" s="35" customFormat="1" ht="18.75">
      <c r="A84" s="8"/>
      <c r="B84" s="10"/>
      <c r="C84" s="10"/>
      <c r="D84" s="10"/>
      <c r="E84" s="11"/>
      <c r="F84" s="11"/>
      <c r="G84" s="11"/>
      <c r="H84" s="11"/>
      <c r="I84" s="39"/>
      <c r="J84" s="39"/>
      <c r="K84" s="10"/>
      <c r="L84" s="19"/>
      <c r="M84" s="7"/>
      <c r="N84" s="26"/>
      <c r="O84" s="10"/>
      <c r="P84" s="29"/>
      <c r="Q84" s="7"/>
      <c r="R84" s="14"/>
      <c r="S84" s="14"/>
      <c r="T84" s="14"/>
      <c r="U84" s="7"/>
    </row>
    <row r="85" spans="1:21" s="35" customFormat="1" ht="18.75">
      <c r="A85" s="8"/>
      <c r="B85" s="10"/>
      <c r="C85" s="10"/>
      <c r="D85" s="10"/>
      <c r="E85" s="11"/>
      <c r="F85" s="11"/>
      <c r="G85" s="11"/>
      <c r="H85" s="11"/>
      <c r="I85" s="39"/>
      <c r="J85" s="39"/>
      <c r="K85" s="10"/>
      <c r="L85" s="19"/>
      <c r="M85" s="7"/>
      <c r="N85" s="26"/>
      <c r="O85" s="10"/>
      <c r="P85" s="29"/>
      <c r="Q85" s="7"/>
      <c r="R85" s="14"/>
      <c r="S85" s="14"/>
      <c r="T85" s="14"/>
      <c r="U85" s="7"/>
    </row>
    <row r="86" spans="1:21" s="35" customFormat="1" ht="18.75">
      <c r="A86" s="8"/>
      <c r="B86" s="10"/>
      <c r="C86" s="10"/>
      <c r="D86" s="10"/>
      <c r="E86" s="11"/>
      <c r="F86" s="11"/>
      <c r="G86" s="11"/>
      <c r="H86" s="11"/>
      <c r="I86" s="39"/>
      <c r="J86" s="39"/>
      <c r="K86" s="10"/>
      <c r="L86" s="19"/>
      <c r="M86" s="7"/>
      <c r="N86" s="26"/>
      <c r="O86" s="10"/>
      <c r="P86" s="29"/>
      <c r="Q86" s="7"/>
      <c r="R86" s="14"/>
      <c r="S86" s="14"/>
      <c r="T86" s="14"/>
      <c r="U86" s="7"/>
    </row>
    <row r="87" spans="1:21" s="35" customFormat="1" ht="18.75">
      <c r="A87" s="8"/>
      <c r="B87" s="10"/>
      <c r="C87" s="10"/>
      <c r="D87" s="10"/>
      <c r="E87" s="11"/>
      <c r="F87" s="11"/>
      <c r="G87" s="11"/>
      <c r="H87" s="11"/>
      <c r="I87" s="39"/>
      <c r="J87" s="39"/>
      <c r="K87" s="10"/>
      <c r="L87" s="19"/>
      <c r="M87" s="7"/>
      <c r="N87" s="26"/>
      <c r="O87" s="10"/>
      <c r="P87" s="29"/>
      <c r="Q87" s="7"/>
      <c r="R87" s="14"/>
      <c r="S87" s="14"/>
      <c r="T87" s="14"/>
      <c r="U87" s="7"/>
    </row>
    <row r="88" spans="1:21" s="35" customFormat="1" ht="18.75">
      <c r="A88" s="8"/>
      <c r="B88" s="10"/>
      <c r="C88" s="10"/>
      <c r="D88" s="10"/>
      <c r="E88" s="11"/>
      <c r="F88" s="11"/>
      <c r="G88" s="11"/>
      <c r="H88" s="11"/>
      <c r="I88" s="39"/>
      <c r="J88" s="39"/>
      <c r="K88" s="10"/>
      <c r="L88" s="19"/>
      <c r="M88" s="7"/>
      <c r="N88" s="26"/>
      <c r="O88" s="10"/>
      <c r="P88" s="29"/>
      <c r="Q88" s="7"/>
      <c r="R88" s="14"/>
      <c r="S88" s="14"/>
      <c r="T88" s="14"/>
      <c r="U88" s="7"/>
    </row>
    <row r="89" spans="1:21" s="35" customFormat="1" ht="18.75">
      <c r="A89" s="8"/>
      <c r="B89" s="10"/>
      <c r="C89" s="10"/>
      <c r="D89" s="10"/>
      <c r="E89" s="11"/>
      <c r="F89" s="11"/>
      <c r="G89" s="11"/>
      <c r="H89" s="11"/>
      <c r="I89" s="39"/>
      <c r="J89" s="39"/>
      <c r="K89" s="10"/>
      <c r="L89" s="19"/>
      <c r="M89" s="7"/>
      <c r="N89" s="26"/>
      <c r="O89" s="10"/>
      <c r="P89" s="29"/>
      <c r="Q89" s="7"/>
      <c r="R89" s="14"/>
      <c r="S89" s="14"/>
      <c r="T89" s="14"/>
      <c r="U89" s="7"/>
    </row>
    <row r="90" spans="1:21" s="35" customFormat="1" ht="18.75">
      <c r="A90" s="8"/>
      <c r="B90" s="10"/>
      <c r="C90" s="10"/>
      <c r="D90" s="10"/>
      <c r="E90" s="11"/>
      <c r="F90" s="11"/>
      <c r="G90" s="11"/>
      <c r="H90" s="11"/>
      <c r="I90" s="39"/>
      <c r="J90" s="39"/>
      <c r="K90" s="10"/>
      <c r="L90" s="19"/>
      <c r="M90" s="7"/>
      <c r="N90" s="26"/>
      <c r="O90" s="10"/>
      <c r="P90" s="29"/>
      <c r="Q90" s="7"/>
      <c r="R90" s="14"/>
      <c r="S90" s="14"/>
      <c r="T90" s="14"/>
      <c r="U90" s="7"/>
    </row>
    <row r="91" spans="1:21" s="35" customFormat="1" ht="18.75">
      <c r="A91" s="8"/>
      <c r="B91" s="10"/>
      <c r="C91" s="10"/>
      <c r="D91" s="10"/>
      <c r="E91" s="11"/>
      <c r="F91" s="11"/>
      <c r="G91" s="11"/>
      <c r="H91" s="11"/>
      <c r="I91" s="39"/>
      <c r="J91" s="39"/>
      <c r="K91" s="10"/>
      <c r="L91" s="19"/>
      <c r="M91" s="7"/>
      <c r="N91" s="26"/>
      <c r="O91" s="10"/>
      <c r="P91" s="29"/>
      <c r="Q91" s="7"/>
      <c r="R91" s="14"/>
      <c r="S91" s="14"/>
      <c r="T91" s="14"/>
      <c r="U91" s="7"/>
    </row>
    <row r="92" spans="1:21" s="35" customFormat="1" ht="18.75">
      <c r="A92" s="8"/>
      <c r="B92" s="10"/>
      <c r="C92" s="10"/>
      <c r="D92" s="10"/>
      <c r="E92" s="11"/>
      <c r="F92" s="11"/>
      <c r="G92" s="11"/>
      <c r="H92" s="11"/>
      <c r="I92" s="39"/>
      <c r="J92" s="39"/>
      <c r="K92" s="10"/>
      <c r="L92" s="19"/>
      <c r="M92" s="7"/>
      <c r="N92" s="26"/>
      <c r="O92" s="10"/>
      <c r="P92" s="29"/>
      <c r="Q92" s="7"/>
      <c r="R92" s="14"/>
      <c r="S92" s="14"/>
      <c r="T92" s="14"/>
      <c r="U92" s="7"/>
    </row>
    <row r="93" spans="1:21" s="35" customFormat="1" ht="18.75">
      <c r="A93" s="8"/>
      <c r="B93" s="10"/>
      <c r="C93" s="10"/>
      <c r="D93" s="10"/>
      <c r="E93" s="11"/>
      <c r="F93" s="11"/>
      <c r="G93" s="11"/>
      <c r="H93" s="11"/>
      <c r="I93" s="39"/>
      <c r="J93" s="39"/>
      <c r="K93" s="10"/>
      <c r="L93" s="19"/>
      <c r="M93" s="7"/>
      <c r="N93" s="26"/>
      <c r="O93" s="10"/>
      <c r="P93" s="29"/>
      <c r="Q93" s="7"/>
      <c r="R93" s="14"/>
      <c r="S93" s="14"/>
      <c r="T93" s="14"/>
      <c r="U93" s="7"/>
    </row>
    <row r="94" spans="1:21" s="35" customFormat="1" ht="18.75">
      <c r="A94" s="8"/>
      <c r="B94" s="10"/>
      <c r="C94" s="10"/>
      <c r="D94" s="10"/>
      <c r="E94" s="11"/>
      <c r="F94" s="11"/>
      <c r="G94" s="11"/>
      <c r="H94" s="11"/>
      <c r="I94" s="39"/>
      <c r="J94" s="39"/>
      <c r="K94" s="10"/>
      <c r="L94" s="19"/>
      <c r="M94" s="7"/>
      <c r="N94" s="26"/>
      <c r="O94" s="10"/>
      <c r="P94" s="29"/>
      <c r="Q94" s="7"/>
      <c r="R94" s="14"/>
      <c r="S94" s="14"/>
      <c r="T94" s="14"/>
      <c r="U94" s="7"/>
    </row>
    <row r="95" spans="1:21" s="35" customFormat="1" ht="18.75">
      <c r="A95" s="8"/>
      <c r="B95" s="10"/>
      <c r="C95" s="10"/>
      <c r="D95" s="10"/>
      <c r="E95" s="11"/>
      <c r="F95" s="11"/>
      <c r="G95" s="11"/>
      <c r="H95" s="11"/>
      <c r="I95" s="39"/>
      <c r="J95" s="39"/>
      <c r="K95" s="10"/>
      <c r="L95" s="19"/>
      <c r="M95" s="7"/>
      <c r="N95" s="26"/>
      <c r="O95" s="10"/>
      <c r="P95" s="29"/>
      <c r="Q95" s="7"/>
      <c r="R95" s="14"/>
      <c r="S95" s="14"/>
      <c r="T95" s="14"/>
      <c r="U95" s="7"/>
    </row>
    <row r="96" spans="1:21" s="35" customFormat="1" ht="18.75">
      <c r="A96" s="8"/>
      <c r="B96" s="10"/>
      <c r="C96" s="10"/>
      <c r="D96" s="10"/>
      <c r="E96" s="11"/>
      <c r="F96" s="11"/>
      <c r="G96" s="11"/>
      <c r="H96" s="11"/>
      <c r="I96" s="39"/>
      <c r="J96" s="39"/>
      <c r="K96" s="10"/>
      <c r="L96" s="19"/>
      <c r="M96" s="7"/>
      <c r="N96" s="26"/>
      <c r="O96" s="10"/>
      <c r="P96" s="29"/>
      <c r="Q96" s="7"/>
      <c r="R96" s="14"/>
      <c r="S96" s="14"/>
      <c r="T96" s="14"/>
      <c r="U96" s="7"/>
    </row>
    <row r="97" spans="1:21" s="35" customFormat="1" ht="18.75">
      <c r="A97" s="8"/>
      <c r="B97" s="10"/>
      <c r="C97" s="10"/>
      <c r="D97" s="10"/>
      <c r="E97" s="11"/>
      <c r="F97" s="11"/>
      <c r="G97" s="11"/>
      <c r="H97" s="11"/>
      <c r="I97" s="39"/>
      <c r="J97" s="39"/>
      <c r="K97" s="10"/>
      <c r="L97" s="19"/>
      <c r="M97" s="7"/>
      <c r="N97" s="26"/>
      <c r="O97" s="10"/>
      <c r="P97" s="29"/>
      <c r="Q97" s="7"/>
      <c r="R97" s="14"/>
      <c r="S97" s="14"/>
      <c r="T97" s="14"/>
      <c r="U97" s="7"/>
    </row>
    <row r="98" spans="1:21" s="35" customFormat="1" ht="18.75">
      <c r="A98" s="8"/>
      <c r="B98" s="10"/>
      <c r="C98" s="10"/>
      <c r="D98" s="10"/>
      <c r="E98" s="11"/>
      <c r="F98" s="11"/>
      <c r="G98" s="11"/>
      <c r="H98" s="11"/>
      <c r="I98" s="39"/>
      <c r="J98" s="39"/>
      <c r="K98" s="10"/>
      <c r="L98" s="19"/>
      <c r="M98" s="7"/>
      <c r="N98" s="26"/>
      <c r="O98" s="10"/>
      <c r="P98" s="29"/>
      <c r="Q98" s="7"/>
      <c r="R98" s="14"/>
      <c r="S98" s="14"/>
      <c r="T98" s="14"/>
      <c r="U98" s="7"/>
    </row>
    <row r="99" spans="1:21" s="35" customFormat="1" ht="18.75">
      <c r="A99" s="8"/>
      <c r="B99" s="10"/>
      <c r="C99" s="10"/>
      <c r="D99" s="10"/>
      <c r="E99" s="11"/>
      <c r="F99" s="11"/>
      <c r="G99" s="11"/>
      <c r="H99" s="11"/>
      <c r="I99" s="39"/>
      <c r="J99" s="39"/>
      <c r="K99" s="10"/>
      <c r="L99" s="19"/>
      <c r="M99" s="7"/>
      <c r="N99" s="26"/>
      <c r="O99" s="10"/>
      <c r="P99" s="29"/>
      <c r="Q99" s="7"/>
      <c r="R99" s="14"/>
      <c r="S99" s="14"/>
      <c r="T99" s="14"/>
      <c r="U99" s="7"/>
    </row>
    <row r="100" spans="1:21" s="35" customFormat="1" ht="18.75">
      <c r="A100" s="8"/>
      <c r="B100" s="10"/>
      <c r="C100" s="10"/>
      <c r="D100" s="10"/>
      <c r="E100" s="11"/>
      <c r="F100" s="11"/>
      <c r="G100" s="11"/>
      <c r="H100" s="11"/>
      <c r="I100" s="39"/>
      <c r="J100" s="39"/>
      <c r="K100" s="10"/>
      <c r="L100" s="19"/>
      <c r="M100" s="7"/>
      <c r="N100" s="26"/>
      <c r="O100" s="10"/>
      <c r="P100" s="29"/>
      <c r="Q100" s="7"/>
      <c r="R100" s="14"/>
      <c r="S100" s="14"/>
      <c r="T100" s="14"/>
      <c r="U100" s="7"/>
    </row>
    <row r="101" spans="1:21" s="35" customFormat="1" ht="18.75">
      <c r="A101" s="8"/>
      <c r="B101" s="10"/>
      <c r="C101" s="10"/>
      <c r="D101" s="10"/>
      <c r="E101" s="11"/>
      <c r="F101" s="11"/>
      <c r="G101" s="11"/>
      <c r="H101" s="11"/>
      <c r="I101" s="39"/>
      <c r="J101" s="39"/>
      <c r="K101" s="10"/>
      <c r="L101" s="19"/>
      <c r="M101" s="7"/>
      <c r="N101" s="26"/>
      <c r="O101" s="10"/>
      <c r="P101" s="29"/>
      <c r="Q101" s="7"/>
      <c r="R101" s="14"/>
      <c r="S101" s="14"/>
      <c r="T101" s="14"/>
      <c r="U101" s="7"/>
    </row>
    <row r="102" spans="1:21" s="35" customFormat="1" ht="18.75">
      <c r="A102" s="8"/>
      <c r="B102" s="10"/>
      <c r="C102" s="10"/>
      <c r="D102" s="10"/>
      <c r="E102" s="11"/>
      <c r="F102" s="11"/>
      <c r="G102" s="11"/>
      <c r="H102" s="11"/>
      <c r="I102" s="39"/>
      <c r="J102" s="39"/>
      <c r="K102" s="10"/>
      <c r="L102" s="19"/>
      <c r="M102" s="7"/>
      <c r="N102" s="26"/>
      <c r="O102" s="10"/>
      <c r="P102" s="29"/>
      <c r="Q102" s="7"/>
      <c r="R102" s="14"/>
      <c r="S102" s="14"/>
      <c r="T102" s="14"/>
      <c r="U102" s="7"/>
    </row>
    <row r="103" spans="1:21" s="35" customFormat="1" ht="18.75">
      <c r="A103" s="8"/>
      <c r="B103" s="10"/>
      <c r="C103" s="10"/>
      <c r="D103" s="10"/>
      <c r="E103" s="11"/>
      <c r="F103" s="11"/>
      <c r="G103" s="11"/>
      <c r="H103" s="11"/>
      <c r="I103" s="39"/>
      <c r="J103" s="39"/>
      <c r="K103" s="10"/>
      <c r="L103" s="19"/>
      <c r="M103" s="7"/>
      <c r="N103" s="26"/>
      <c r="O103" s="10"/>
      <c r="P103" s="29"/>
      <c r="Q103" s="7"/>
      <c r="R103" s="14"/>
      <c r="S103" s="14"/>
      <c r="T103" s="14"/>
      <c r="U103" s="7"/>
    </row>
    <row r="104" spans="1:21" s="35" customFormat="1" ht="18.75">
      <c r="A104" s="8"/>
      <c r="B104" s="10"/>
      <c r="C104" s="10"/>
      <c r="D104" s="10"/>
      <c r="E104" s="11"/>
      <c r="F104" s="11"/>
      <c r="G104" s="11"/>
      <c r="H104" s="11"/>
      <c r="I104" s="39"/>
      <c r="J104" s="39"/>
      <c r="K104" s="10"/>
      <c r="L104" s="19"/>
      <c r="M104" s="7"/>
      <c r="N104" s="26"/>
      <c r="O104" s="10"/>
      <c r="P104" s="29"/>
      <c r="Q104" s="7"/>
      <c r="R104" s="14"/>
      <c r="S104" s="14"/>
      <c r="T104" s="14"/>
      <c r="U104" s="7"/>
    </row>
    <row r="105" spans="1:21" s="35" customFormat="1" ht="18.75">
      <c r="A105" s="8"/>
      <c r="B105" s="10"/>
      <c r="C105" s="10"/>
      <c r="D105" s="10"/>
      <c r="E105" s="11"/>
      <c r="F105" s="11"/>
      <c r="G105" s="11"/>
      <c r="H105" s="11"/>
      <c r="I105" s="39"/>
      <c r="J105" s="39"/>
      <c r="K105" s="10"/>
      <c r="L105" s="19"/>
      <c r="M105" s="7"/>
      <c r="N105" s="26"/>
      <c r="O105" s="10"/>
      <c r="P105" s="29"/>
      <c r="Q105" s="7"/>
      <c r="R105" s="14"/>
      <c r="S105" s="14"/>
      <c r="T105" s="14"/>
      <c r="U105" s="7"/>
    </row>
    <row r="106" spans="1:21" s="35" customFormat="1" ht="18.75">
      <c r="A106" s="8"/>
      <c r="B106" s="10"/>
      <c r="C106" s="10"/>
      <c r="D106" s="10"/>
      <c r="E106" s="11"/>
      <c r="F106" s="11"/>
      <c r="G106" s="11"/>
      <c r="H106" s="11"/>
      <c r="I106" s="39"/>
      <c r="J106" s="39"/>
      <c r="K106" s="10"/>
      <c r="L106" s="19"/>
      <c r="M106" s="7"/>
      <c r="N106" s="26"/>
      <c r="O106" s="10"/>
      <c r="P106" s="29"/>
      <c r="Q106" s="7"/>
      <c r="R106" s="14"/>
      <c r="S106" s="14"/>
      <c r="T106" s="14"/>
      <c r="U106" s="7"/>
    </row>
    <row r="107" spans="1:21" s="35" customFormat="1" ht="18.75">
      <c r="A107" s="8"/>
      <c r="B107" s="10"/>
      <c r="C107" s="10"/>
      <c r="D107" s="10"/>
      <c r="E107" s="11"/>
      <c r="F107" s="11"/>
      <c r="G107" s="11"/>
      <c r="H107" s="11"/>
      <c r="I107" s="39"/>
      <c r="J107" s="39"/>
      <c r="K107" s="10"/>
      <c r="L107" s="19"/>
      <c r="M107" s="7"/>
      <c r="N107" s="26"/>
      <c r="O107" s="10"/>
      <c r="P107" s="29"/>
      <c r="Q107" s="7"/>
      <c r="R107" s="14"/>
      <c r="S107" s="14"/>
      <c r="T107" s="14"/>
      <c r="U107" s="7"/>
    </row>
    <row r="108" spans="1:21" s="35" customFormat="1" ht="18.75">
      <c r="A108" s="8"/>
      <c r="B108" s="10"/>
      <c r="C108" s="10"/>
      <c r="D108" s="10"/>
      <c r="E108" s="11"/>
      <c r="F108" s="11"/>
      <c r="G108" s="11"/>
      <c r="H108" s="11"/>
      <c r="I108" s="39"/>
      <c r="J108" s="39"/>
      <c r="K108" s="10"/>
      <c r="L108" s="19"/>
      <c r="M108" s="7"/>
      <c r="N108" s="26"/>
      <c r="O108" s="10"/>
      <c r="P108" s="29"/>
      <c r="Q108" s="7"/>
      <c r="R108" s="14"/>
      <c r="S108" s="14"/>
      <c r="T108" s="14"/>
      <c r="U108" s="7"/>
    </row>
    <row r="109" spans="1:21" s="35" customFormat="1" ht="18.75">
      <c r="A109" s="8"/>
      <c r="B109" s="10"/>
      <c r="C109" s="10"/>
      <c r="D109" s="10"/>
      <c r="E109" s="11"/>
      <c r="F109" s="11"/>
      <c r="G109" s="11"/>
      <c r="H109" s="11"/>
      <c r="I109" s="39"/>
      <c r="J109" s="39"/>
      <c r="K109" s="10"/>
      <c r="L109" s="19"/>
      <c r="M109" s="7"/>
      <c r="N109" s="26"/>
      <c r="O109" s="10"/>
      <c r="P109" s="29"/>
      <c r="Q109" s="7"/>
      <c r="R109" s="14"/>
      <c r="S109" s="14"/>
      <c r="T109" s="14"/>
      <c r="U109" s="7"/>
    </row>
    <row r="110" spans="1:21" s="35" customFormat="1" ht="18.75">
      <c r="A110" s="8"/>
      <c r="B110" s="10"/>
      <c r="C110" s="10"/>
      <c r="D110" s="10"/>
      <c r="E110" s="11"/>
      <c r="F110" s="11"/>
      <c r="G110" s="11"/>
      <c r="H110" s="11"/>
      <c r="I110" s="39"/>
      <c r="J110" s="39"/>
      <c r="K110" s="10"/>
      <c r="L110" s="19"/>
      <c r="M110" s="7"/>
      <c r="N110" s="26"/>
      <c r="O110" s="10"/>
      <c r="P110" s="29"/>
      <c r="Q110" s="7"/>
      <c r="R110" s="14"/>
      <c r="S110" s="14"/>
      <c r="T110" s="14"/>
      <c r="U110" s="7"/>
    </row>
    <row r="111" spans="1:21" s="35" customFormat="1" ht="18.75">
      <c r="A111" s="8"/>
      <c r="B111" s="10"/>
      <c r="C111" s="10"/>
      <c r="D111" s="10"/>
      <c r="E111" s="11"/>
      <c r="F111" s="11"/>
      <c r="G111" s="11"/>
      <c r="H111" s="11"/>
      <c r="I111" s="39"/>
      <c r="J111" s="39"/>
      <c r="K111" s="10"/>
      <c r="L111" s="19"/>
      <c r="M111" s="7"/>
      <c r="N111" s="26"/>
      <c r="O111" s="10"/>
      <c r="P111" s="29"/>
      <c r="Q111" s="7"/>
      <c r="R111" s="14"/>
      <c r="S111" s="14"/>
      <c r="T111" s="14"/>
      <c r="U111" s="7"/>
    </row>
    <row r="112" spans="1:21" s="35" customFormat="1" ht="18.75">
      <c r="A112" s="8"/>
      <c r="B112" s="10"/>
      <c r="C112" s="10"/>
      <c r="D112" s="10"/>
      <c r="E112" s="11"/>
      <c r="F112" s="11"/>
      <c r="G112" s="11"/>
      <c r="H112" s="11"/>
      <c r="I112" s="39"/>
      <c r="J112" s="39"/>
      <c r="K112" s="10"/>
      <c r="L112" s="19"/>
      <c r="M112" s="7"/>
      <c r="N112" s="26"/>
      <c r="O112" s="10"/>
      <c r="P112" s="29"/>
      <c r="Q112" s="7"/>
      <c r="R112" s="14"/>
      <c r="S112" s="14"/>
      <c r="T112" s="14"/>
      <c r="U112" s="7"/>
    </row>
    <row r="113" spans="1:21" s="35" customFormat="1" ht="18.75">
      <c r="A113" s="8"/>
      <c r="B113" s="10"/>
      <c r="C113" s="10"/>
      <c r="D113" s="10"/>
      <c r="E113" s="11"/>
      <c r="F113" s="11"/>
      <c r="G113" s="11"/>
      <c r="H113" s="11"/>
      <c r="I113" s="39"/>
      <c r="J113" s="39"/>
      <c r="K113" s="10"/>
      <c r="L113" s="19"/>
      <c r="M113" s="7"/>
      <c r="N113" s="26"/>
      <c r="O113" s="10"/>
      <c r="P113" s="29"/>
      <c r="Q113" s="7"/>
      <c r="R113" s="14"/>
      <c r="S113" s="14"/>
      <c r="T113" s="14"/>
      <c r="U113" s="7"/>
    </row>
    <row r="114" spans="1:21" s="35" customFormat="1" ht="18.75">
      <c r="A114" s="8"/>
      <c r="B114" s="10"/>
      <c r="C114" s="10"/>
      <c r="D114" s="10"/>
      <c r="E114" s="11"/>
      <c r="F114" s="11"/>
      <c r="G114" s="11"/>
      <c r="H114" s="11"/>
      <c r="I114" s="39"/>
      <c r="J114" s="39"/>
      <c r="K114" s="10"/>
      <c r="L114" s="19"/>
      <c r="M114" s="7"/>
      <c r="N114" s="26"/>
      <c r="O114" s="10"/>
      <c r="P114" s="29"/>
      <c r="Q114" s="7"/>
      <c r="R114" s="14"/>
      <c r="S114" s="14"/>
      <c r="T114" s="14"/>
      <c r="U114" s="7"/>
    </row>
    <row r="115" spans="1:21" s="35" customFormat="1" ht="18.75">
      <c r="A115" s="8"/>
      <c r="B115" s="10"/>
      <c r="C115" s="10"/>
      <c r="D115" s="10"/>
      <c r="E115" s="11"/>
      <c r="F115" s="11"/>
      <c r="G115" s="11"/>
      <c r="H115" s="11"/>
      <c r="I115" s="39"/>
      <c r="J115" s="39"/>
      <c r="K115" s="10"/>
      <c r="L115" s="19"/>
      <c r="M115" s="7"/>
      <c r="N115" s="26"/>
      <c r="O115" s="10"/>
      <c r="P115" s="29"/>
      <c r="Q115" s="7"/>
      <c r="R115" s="14"/>
      <c r="S115" s="14"/>
      <c r="T115" s="14"/>
      <c r="U115" s="7"/>
    </row>
    <row r="116" spans="1:21" s="35" customFormat="1" ht="18.75">
      <c r="A116" s="8"/>
      <c r="B116" s="10"/>
      <c r="C116" s="10"/>
      <c r="D116" s="10"/>
      <c r="E116" s="11"/>
      <c r="F116" s="11"/>
      <c r="G116" s="11"/>
      <c r="H116" s="11"/>
      <c r="I116" s="39"/>
      <c r="J116" s="39"/>
      <c r="K116" s="10"/>
      <c r="L116" s="19"/>
      <c r="M116" s="7"/>
      <c r="N116" s="26"/>
      <c r="O116" s="10"/>
      <c r="P116" s="29"/>
      <c r="Q116" s="7"/>
      <c r="R116" s="14"/>
      <c r="S116" s="14"/>
      <c r="T116" s="14"/>
      <c r="U116" s="7"/>
    </row>
    <row r="117" spans="1:21" s="35" customFormat="1" ht="18.75">
      <c r="A117" s="8"/>
      <c r="B117" s="10"/>
      <c r="C117" s="10"/>
      <c r="D117" s="10"/>
      <c r="E117" s="11"/>
      <c r="F117" s="11"/>
      <c r="G117" s="11"/>
      <c r="H117" s="11"/>
      <c r="I117" s="39"/>
      <c r="J117" s="39"/>
      <c r="K117" s="10"/>
      <c r="L117" s="19"/>
      <c r="M117" s="7"/>
      <c r="N117" s="26"/>
      <c r="O117" s="10"/>
      <c r="P117" s="29"/>
      <c r="Q117" s="7"/>
      <c r="R117" s="14"/>
      <c r="S117" s="14"/>
      <c r="T117" s="14"/>
      <c r="U117" s="7"/>
    </row>
    <row r="118" spans="1:21" s="35" customFormat="1" ht="18.75">
      <c r="A118" s="8"/>
      <c r="B118" s="10"/>
      <c r="C118" s="10"/>
      <c r="D118" s="10"/>
      <c r="E118" s="11"/>
      <c r="F118" s="11"/>
      <c r="G118" s="11"/>
      <c r="H118" s="11"/>
      <c r="I118" s="39"/>
      <c r="J118" s="39"/>
      <c r="K118" s="10"/>
      <c r="L118" s="19"/>
      <c r="M118" s="7"/>
      <c r="N118" s="26"/>
      <c r="O118" s="10"/>
      <c r="P118" s="29"/>
      <c r="Q118" s="7"/>
      <c r="R118" s="14"/>
      <c r="S118" s="14"/>
      <c r="T118" s="14"/>
      <c r="U118" s="7"/>
    </row>
    <row r="119" spans="1:21" s="35" customFormat="1" ht="18.75">
      <c r="A119" s="8"/>
      <c r="B119" s="10"/>
      <c r="C119" s="10"/>
      <c r="D119" s="10"/>
      <c r="E119" s="11"/>
      <c r="F119" s="11"/>
      <c r="G119" s="11"/>
      <c r="H119" s="11"/>
      <c r="I119" s="39"/>
      <c r="J119" s="39"/>
      <c r="K119" s="10"/>
      <c r="L119" s="19"/>
      <c r="M119" s="7"/>
      <c r="N119" s="26"/>
      <c r="O119" s="10"/>
      <c r="P119" s="29"/>
      <c r="Q119" s="7"/>
      <c r="R119" s="14"/>
      <c r="S119" s="14"/>
      <c r="T119" s="14"/>
      <c r="U119" s="7"/>
    </row>
    <row r="120" spans="1:21" s="35" customFormat="1" ht="18.75">
      <c r="A120" s="8"/>
      <c r="B120" s="10"/>
      <c r="C120" s="10"/>
      <c r="D120" s="10"/>
      <c r="E120" s="11"/>
      <c r="F120" s="11"/>
      <c r="G120" s="11"/>
      <c r="H120" s="11"/>
      <c r="I120" s="39"/>
      <c r="J120" s="39"/>
      <c r="K120" s="10"/>
      <c r="L120" s="19"/>
      <c r="M120" s="7"/>
      <c r="N120" s="26"/>
      <c r="O120" s="10"/>
      <c r="P120" s="29"/>
      <c r="Q120" s="7"/>
      <c r="R120" s="14"/>
      <c r="S120" s="14"/>
      <c r="T120" s="14"/>
      <c r="U120" s="7"/>
    </row>
    <row r="121" spans="1:21" s="35" customFormat="1" ht="18.75">
      <c r="A121" s="8"/>
      <c r="B121" s="10"/>
      <c r="C121" s="10"/>
      <c r="D121" s="10"/>
      <c r="E121" s="11"/>
      <c r="F121" s="11"/>
      <c r="G121" s="11"/>
      <c r="H121" s="11"/>
      <c r="I121" s="39"/>
      <c r="J121" s="39"/>
      <c r="K121" s="10"/>
      <c r="L121" s="19"/>
      <c r="M121" s="7"/>
      <c r="N121" s="26"/>
      <c r="O121" s="10"/>
      <c r="P121" s="29"/>
      <c r="Q121" s="7"/>
      <c r="R121" s="14"/>
      <c r="S121" s="14"/>
      <c r="T121" s="14"/>
      <c r="U121" s="7"/>
    </row>
    <row r="122" spans="1:21" s="35" customFormat="1" ht="18.75">
      <c r="A122" s="8"/>
      <c r="B122" s="10"/>
      <c r="C122" s="10"/>
      <c r="D122" s="10"/>
      <c r="E122" s="11"/>
      <c r="F122" s="11"/>
      <c r="G122" s="11"/>
      <c r="H122" s="11"/>
      <c r="I122" s="39"/>
      <c r="J122" s="39"/>
      <c r="K122" s="10"/>
      <c r="L122" s="19"/>
      <c r="M122" s="7"/>
      <c r="N122" s="26"/>
      <c r="O122" s="10"/>
      <c r="P122" s="29"/>
      <c r="Q122" s="7"/>
      <c r="R122" s="14"/>
      <c r="S122" s="14"/>
      <c r="T122" s="14"/>
      <c r="U122" s="7"/>
    </row>
    <row r="123" spans="1:21" s="35" customFormat="1" ht="18.75">
      <c r="A123" s="8"/>
      <c r="B123" s="10"/>
      <c r="C123" s="10"/>
      <c r="D123" s="10"/>
      <c r="E123" s="11"/>
      <c r="F123" s="11"/>
      <c r="G123" s="11"/>
      <c r="H123" s="11"/>
      <c r="I123" s="39"/>
      <c r="J123" s="39"/>
      <c r="K123" s="10"/>
      <c r="L123" s="19"/>
      <c r="M123" s="7"/>
      <c r="N123" s="26"/>
      <c r="O123" s="10"/>
      <c r="P123" s="29"/>
      <c r="Q123" s="7"/>
      <c r="R123" s="14"/>
      <c r="S123" s="14"/>
      <c r="T123" s="14"/>
      <c r="U123" s="7"/>
    </row>
    <row r="124" spans="1:21" s="35" customFormat="1" ht="18.75">
      <c r="A124" s="8"/>
      <c r="B124" s="10"/>
      <c r="C124" s="10"/>
      <c r="D124" s="10"/>
      <c r="E124" s="11"/>
      <c r="F124" s="11"/>
      <c r="G124" s="11"/>
      <c r="H124" s="11"/>
      <c r="I124" s="39"/>
      <c r="J124" s="39"/>
      <c r="K124" s="10"/>
      <c r="L124" s="19"/>
      <c r="M124" s="7"/>
      <c r="N124" s="26"/>
      <c r="O124" s="10"/>
      <c r="P124" s="29"/>
      <c r="Q124" s="7"/>
      <c r="R124" s="14"/>
      <c r="S124" s="14"/>
      <c r="T124" s="14"/>
      <c r="U124" s="7"/>
    </row>
    <row r="125" spans="1:21" s="35" customFormat="1" ht="18.75">
      <c r="A125" s="8"/>
      <c r="B125" s="10"/>
      <c r="C125" s="10"/>
      <c r="D125" s="10"/>
      <c r="E125" s="11"/>
      <c r="F125" s="11"/>
      <c r="G125" s="11"/>
      <c r="H125" s="11"/>
      <c r="I125" s="39"/>
      <c r="J125" s="39"/>
      <c r="K125" s="10"/>
      <c r="L125" s="19"/>
      <c r="M125" s="7"/>
      <c r="N125" s="26"/>
      <c r="O125" s="10"/>
      <c r="P125" s="29"/>
      <c r="Q125" s="7"/>
      <c r="R125" s="14"/>
      <c r="S125" s="14"/>
      <c r="T125" s="14"/>
      <c r="U125" s="7"/>
    </row>
    <row r="126" spans="1:21" s="35" customFormat="1" ht="18.75">
      <c r="A126" s="8"/>
      <c r="B126" s="10"/>
      <c r="C126" s="10"/>
      <c r="D126" s="10"/>
      <c r="E126" s="11"/>
      <c r="F126" s="11"/>
      <c r="G126" s="11"/>
      <c r="H126" s="11"/>
      <c r="I126" s="39"/>
      <c r="J126" s="39"/>
      <c r="K126" s="10"/>
      <c r="L126" s="19"/>
      <c r="M126" s="7"/>
      <c r="N126" s="26"/>
      <c r="O126" s="10"/>
      <c r="P126" s="29"/>
      <c r="Q126" s="7"/>
      <c r="R126" s="14"/>
      <c r="S126" s="14"/>
      <c r="T126" s="14"/>
      <c r="U126" s="7"/>
    </row>
    <row r="127" spans="1:21" s="35" customFormat="1" ht="18.75">
      <c r="A127" s="8"/>
      <c r="B127" s="10"/>
      <c r="C127" s="10"/>
      <c r="D127" s="10"/>
      <c r="E127" s="11"/>
      <c r="F127" s="11"/>
      <c r="G127" s="11"/>
      <c r="H127" s="11"/>
      <c r="I127" s="39"/>
      <c r="J127" s="39"/>
      <c r="K127" s="10"/>
      <c r="L127" s="19"/>
      <c r="M127" s="7"/>
      <c r="N127" s="26"/>
      <c r="O127" s="10"/>
      <c r="P127" s="29"/>
      <c r="Q127" s="7"/>
      <c r="R127" s="14"/>
      <c r="S127" s="14"/>
      <c r="T127" s="14"/>
      <c r="U127" s="7"/>
    </row>
    <row r="128" spans="1:21" s="35" customFormat="1" ht="18.75">
      <c r="A128" s="8"/>
      <c r="B128" s="10"/>
      <c r="C128" s="10"/>
      <c r="D128" s="10"/>
      <c r="E128" s="11"/>
      <c r="F128" s="11"/>
      <c r="G128" s="11"/>
      <c r="H128" s="11"/>
      <c r="I128" s="39"/>
      <c r="J128" s="39"/>
      <c r="K128" s="10"/>
      <c r="L128" s="19"/>
      <c r="M128" s="7"/>
      <c r="N128" s="26"/>
      <c r="O128" s="10"/>
      <c r="P128" s="29"/>
      <c r="Q128" s="7"/>
      <c r="R128" s="14"/>
      <c r="S128" s="14"/>
      <c r="T128" s="14"/>
      <c r="U128" s="7"/>
    </row>
    <row r="129" spans="1:21" s="35" customFormat="1" ht="18.75">
      <c r="A129" s="8"/>
      <c r="B129" s="10"/>
      <c r="C129" s="10"/>
      <c r="D129" s="10"/>
      <c r="E129" s="11"/>
      <c r="F129" s="11"/>
      <c r="G129" s="11"/>
      <c r="H129" s="11"/>
      <c r="I129" s="39"/>
      <c r="J129" s="39"/>
      <c r="K129" s="10"/>
      <c r="L129" s="19"/>
      <c r="M129" s="7"/>
      <c r="N129" s="26"/>
      <c r="O129" s="10"/>
      <c r="P129" s="29"/>
      <c r="Q129" s="7"/>
      <c r="R129" s="14"/>
      <c r="S129" s="14"/>
      <c r="T129" s="14"/>
      <c r="U129" s="7"/>
    </row>
    <row r="130" spans="1:21" s="35" customFormat="1" ht="18.75">
      <c r="A130" s="8"/>
      <c r="B130" s="10"/>
      <c r="C130" s="10"/>
      <c r="D130" s="10"/>
      <c r="E130" s="11"/>
      <c r="F130" s="11"/>
      <c r="G130" s="11"/>
      <c r="H130" s="11"/>
      <c r="I130" s="39"/>
      <c r="J130" s="39"/>
      <c r="K130" s="10"/>
      <c r="L130" s="19"/>
      <c r="M130" s="7"/>
      <c r="N130" s="26"/>
      <c r="O130" s="10"/>
      <c r="P130" s="29"/>
      <c r="Q130" s="7"/>
      <c r="R130" s="14"/>
      <c r="S130" s="14"/>
      <c r="T130" s="14"/>
      <c r="U130" s="7"/>
    </row>
    <row r="131" spans="1:21" s="35" customFormat="1" ht="18.75">
      <c r="A131" s="8"/>
      <c r="B131" s="10"/>
      <c r="C131" s="10"/>
      <c r="D131" s="10"/>
      <c r="E131" s="11"/>
      <c r="F131" s="11"/>
      <c r="G131" s="11"/>
      <c r="H131" s="11"/>
      <c r="I131" s="39"/>
      <c r="J131" s="39"/>
      <c r="K131" s="10"/>
      <c r="L131" s="19"/>
      <c r="M131" s="7"/>
      <c r="N131" s="26"/>
      <c r="O131" s="10"/>
      <c r="P131" s="29"/>
      <c r="Q131" s="7"/>
      <c r="R131" s="14"/>
      <c r="S131" s="14"/>
      <c r="T131" s="14"/>
      <c r="U131" s="7"/>
    </row>
    <row r="132" spans="1:21" s="35" customFormat="1" ht="18.75">
      <c r="A132" s="8"/>
      <c r="B132" s="10"/>
      <c r="C132" s="10"/>
      <c r="D132" s="10"/>
      <c r="E132" s="11"/>
      <c r="F132" s="11"/>
      <c r="G132" s="11"/>
      <c r="H132" s="11"/>
      <c r="I132" s="39"/>
      <c r="J132" s="39"/>
      <c r="K132" s="10"/>
      <c r="L132" s="19"/>
      <c r="M132" s="7"/>
      <c r="N132" s="26"/>
      <c r="O132" s="10"/>
      <c r="P132" s="29"/>
      <c r="Q132" s="7"/>
      <c r="R132" s="14"/>
      <c r="S132" s="14"/>
      <c r="T132" s="14"/>
      <c r="U132" s="7"/>
    </row>
    <row r="133" spans="1:21" s="35" customFormat="1" ht="18.75">
      <c r="A133" s="8"/>
      <c r="B133" s="10"/>
      <c r="C133" s="10"/>
      <c r="D133" s="10"/>
      <c r="E133" s="11"/>
      <c r="F133" s="11"/>
      <c r="G133" s="11"/>
      <c r="H133" s="11"/>
      <c r="I133" s="39"/>
      <c r="J133" s="39"/>
      <c r="K133" s="10"/>
      <c r="L133" s="19"/>
      <c r="M133" s="7"/>
      <c r="N133" s="26"/>
      <c r="O133" s="10"/>
      <c r="P133" s="29"/>
      <c r="Q133" s="7"/>
      <c r="R133" s="14"/>
      <c r="S133" s="14"/>
      <c r="T133" s="14"/>
      <c r="U133" s="7"/>
    </row>
    <row r="134" spans="1:21" s="35" customFormat="1" ht="18.75">
      <c r="A134" s="8"/>
      <c r="B134" s="10"/>
      <c r="C134" s="10"/>
      <c r="D134" s="10"/>
      <c r="E134" s="11"/>
      <c r="F134" s="11"/>
      <c r="G134" s="11"/>
      <c r="H134" s="11"/>
      <c r="I134" s="39"/>
      <c r="J134" s="39"/>
      <c r="K134" s="10"/>
      <c r="L134" s="19"/>
      <c r="M134" s="7"/>
      <c r="N134" s="26"/>
      <c r="O134" s="10"/>
      <c r="P134" s="29"/>
      <c r="Q134" s="7"/>
      <c r="R134" s="14"/>
      <c r="S134" s="14"/>
      <c r="T134" s="14"/>
      <c r="U134" s="7"/>
    </row>
    <row r="135" spans="1:21" s="35" customFormat="1" ht="18.75">
      <c r="A135" s="8"/>
      <c r="B135" s="10"/>
      <c r="C135" s="10"/>
      <c r="D135" s="10"/>
      <c r="E135" s="11"/>
      <c r="F135" s="11"/>
      <c r="G135" s="11"/>
      <c r="H135" s="11"/>
      <c r="I135" s="39"/>
      <c r="J135" s="39"/>
      <c r="K135" s="10"/>
      <c r="L135" s="19"/>
      <c r="M135" s="7"/>
      <c r="N135" s="26"/>
      <c r="O135" s="10"/>
      <c r="P135" s="29"/>
      <c r="Q135" s="7"/>
      <c r="R135" s="14"/>
      <c r="S135" s="14"/>
      <c r="T135" s="14"/>
      <c r="U135" s="7"/>
    </row>
    <row r="136" spans="1:21" s="35" customFormat="1" ht="18.75">
      <c r="A136" s="8"/>
      <c r="B136" s="10"/>
      <c r="C136" s="10"/>
      <c r="D136" s="10"/>
      <c r="E136" s="11"/>
      <c r="F136" s="11"/>
      <c r="G136" s="11"/>
      <c r="H136" s="11"/>
      <c r="I136" s="39"/>
      <c r="J136" s="39"/>
      <c r="K136" s="10"/>
      <c r="L136" s="19"/>
      <c r="M136" s="7"/>
      <c r="N136" s="26"/>
      <c r="O136" s="10"/>
      <c r="P136" s="29"/>
      <c r="Q136" s="7"/>
      <c r="R136" s="14"/>
      <c r="S136" s="14"/>
      <c r="T136" s="14"/>
      <c r="U136" s="7"/>
    </row>
    <row r="137" spans="1:21" s="35" customFormat="1" ht="18.75">
      <c r="A137" s="8"/>
      <c r="B137" s="10"/>
      <c r="C137" s="10"/>
      <c r="D137" s="10"/>
      <c r="E137" s="11"/>
      <c r="F137" s="11"/>
      <c r="G137" s="11"/>
      <c r="H137" s="11"/>
      <c r="I137" s="39"/>
      <c r="J137" s="39"/>
      <c r="K137" s="10"/>
      <c r="L137" s="19"/>
      <c r="M137" s="7"/>
      <c r="N137" s="26"/>
      <c r="O137" s="10"/>
      <c r="P137" s="29"/>
      <c r="Q137" s="7"/>
      <c r="R137" s="14"/>
      <c r="S137" s="14"/>
      <c r="T137" s="14"/>
      <c r="U137" s="7"/>
    </row>
    <row r="138" spans="1:21" s="35" customFormat="1" ht="18.75">
      <c r="A138" s="8"/>
      <c r="B138" s="10"/>
      <c r="C138" s="10"/>
      <c r="D138" s="10"/>
      <c r="E138" s="11"/>
      <c r="F138" s="11"/>
      <c r="G138" s="11"/>
      <c r="H138" s="11"/>
      <c r="I138" s="39"/>
      <c r="J138" s="39"/>
      <c r="K138" s="10"/>
      <c r="L138" s="19"/>
      <c r="M138" s="7"/>
      <c r="N138" s="26"/>
      <c r="O138" s="10"/>
      <c r="P138" s="29"/>
      <c r="Q138" s="7"/>
      <c r="R138" s="14"/>
      <c r="S138" s="14"/>
      <c r="T138" s="14"/>
      <c r="U138" s="7"/>
    </row>
    <row r="139" spans="1:21" s="35" customFormat="1" ht="18.75">
      <c r="A139" s="8"/>
      <c r="B139" s="10"/>
      <c r="C139" s="10"/>
      <c r="D139" s="10"/>
      <c r="E139" s="11"/>
      <c r="F139" s="11"/>
      <c r="G139" s="11"/>
      <c r="H139" s="11"/>
      <c r="I139" s="39"/>
      <c r="J139" s="39"/>
      <c r="K139" s="10"/>
      <c r="L139" s="19"/>
      <c r="M139" s="7"/>
      <c r="N139" s="26"/>
      <c r="O139" s="10"/>
      <c r="P139" s="29"/>
      <c r="Q139" s="7"/>
      <c r="R139" s="14"/>
      <c r="S139" s="14"/>
      <c r="T139" s="14"/>
      <c r="U139" s="7"/>
    </row>
    <row r="140" spans="1:21" s="35" customFormat="1" ht="18.75">
      <c r="A140" s="8"/>
      <c r="B140" s="10"/>
      <c r="C140" s="10"/>
      <c r="D140" s="10"/>
      <c r="E140" s="11"/>
      <c r="F140" s="11"/>
      <c r="G140" s="11"/>
      <c r="H140" s="11"/>
      <c r="I140" s="39"/>
      <c r="J140" s="39"/>
      <c r="K140" s="10"/>
      <c r="L140" s="19"/>
      <c r="M140" s="7"/>
      <c r="N140" s="26"/>
      <c r="O140" s="10"/>
      <c r="P140" s="29"/>
      <c r="Q140" s="7"/>
      <c r="R140" s="14"/>
      <c r="S140" s="14"/>
      <c r="T140" s="14"/>
      <c r="U140" s="7"/>
    </row>
    <row r="141" spans="1:21" s="35" customFormat="1" ht="18.75">
      <c r="A141" s="8"/>
      <c r="B141" s="10"/>
      <c r="C141" s="10"/>
      <c r="D141" s="10"/>
      <c r="E141" s="11"/>
      <c r="F141" s="11"/>
      <c r="G141" s="11"/>
      <c r="H141" s="11"/>
      <c r="I141" s="39"/>
      <c r="J141" s="39"/>
      <c r="K141" s="10"/>
      <c r="L141" s="19"/>
      <c r="M141" s="7"/>
      <c r="N141" s="26"/>
      <c r="O141" s="10"/>
      <c r="P141" s="29"/>
      <c r="Q141" s="7"/>
      <c r="R141" s="14"/>
      <c r="S141" s="14"/>
      <c r="T141" s="14"/>
      <c r="U141" s="7"/>
    </row>
    <row r="142" spans="1:21" s="35" customFormat="1" ht="18.75">
      <c r="A142" s="8"/>
      <c r="B142" s="10"/>
      <c r="C142" s="10"/>
      <c r="D142" s="10"/>
      <c r="E142" s="11"/>
      <c r="F142" s="11"/>
      <c r="G142" s="11"/>
      <c r="H142" s="11"/>
      <c r="I142" s="39"/>
      <c r="J142" s="39"/>
      <c r="K142" s="10"/>
      <c r="L142" s="19"/>
      <c r="M142" s="7"/>
      <c r="N142" s="26"/>
      <c r="O142" s="10"/>
      <c r="P142" s="29"/>
      <c r="Q142" s="7"/>
      <c r="R142" s="14"/>
      <c r="S142" s="14"/>
      <c r="T142" s="14"/>
      <c r="U142" s="7"/>
    </row>
    <row r="143" spans="1:21" s="35" customFormat="1" ht="18.75">
      <c r="A143" s="8"/>
      <c r="B143" s="10"/>
      <c r="C143" s="10"/>
      <c r="D143" s="10"/>
      <c r="E143" s="11"/>
      <c r="F143" s="11"/>
      <c r="G143" s="11"/>
      <c r="H143" s="11"/>
      <c r="I143" s="39"/>
      <c r="J143" s="39"/>
      <c r="K143" s="10"/>
      <c r="L143" s="19"/>
      <c r="M143" s="7"/>
      <c r="N143" s="26"/>
      <c r="O143" s="10"/>
      <c r="P143" s="29"/>
      <c r="Q143" s="7"/>
      <c r="R143" s="14"/>
      <c r="S143" s="14"/>
      <c r="T143" s="14"/>
      <c r="U143" s="7"/>
    </row>
    <row r="144" spans="1:21" s="35" customFormat="1" ht="18.75">
      <c r="A144" s="8"/>
      <c r="B144" s="10"/>
      <c r="C144" s="10"/>
      <c r="D144" s="10"/>
      <c r="E144" s="11"/>
      <c r="F144" s="11"/>
      <c r="G144" s="11"/>
      <c r="H144" s="11"/>
      <c r="I144" s="39"/>
      <c r="J144" s="39"/>
      <c r="K144" s="10"/>
      <c r="L144" s="19"/>
      <c r="M144" s="7"/>
      <c r="N144" s="26"/>
      <c r="O144" s="10"/>
      <c r="P144" s="29"/>
      <c r="Q144" s="7"/>
      <c r="R144" s="14"/>
      <c r="S144" s="14"/>
      <c r="T144" s="14"/>
      <c r="U144" s="7"/>
    </row>
    <row r="145" spans="1:21" s="35" customFormat="1" ht="18.75">
      <c r="A145" s="8"/>
      <c r="B145" s="10"/>
      <c r="C145" s="10"/>
      <c r="D145" s="10"/>
      <c r="E145" s="11"/>
      <c r="F145" s="11"/>
      <c r="G145" s="11"/>
      <c r="H145" s="11"/>
      <c r="I145" s="39"/>
      <c r="J145" s="39"/>
      <c r="K145" s="10"/>
      <c r="L145" s="19"/>
      <c r="M145" s="7"/>
      <c r="N145" s="26"/>
      <c r="O145" s="10"/>
      <c r="P145" s="29"/>
      <c r="Q145" s="7"/>
      <c r="R145" s="14"/>
      <c r="S145" s="14"/>
      <c r="T145" s="14"/>
      <c r="U145" s="7"/>
    </row>
    <row r="146" spans="1:21" s="35" customFormat="1" ht="18.75">
      <c r="A146" s="8"/>
      <c r="B146" s="10"/>
      <c r="C146" s="10"/>
      <c r="D146" s="10"/>
      <c r="E146" s="11"/>
      <c r="F146" s="11"/>
      <c r="G146" s="11"/>
      <c r="H146" s="11"/>
      <c r="I146" s="39"/>
      <c r="J146" s="39"/>
      <c r="K146" s="10"/>
      <c r="L146" s="19"/>
      <c r="M146" s="7"/>
      <c r="N146" s="26"/>
      <c r="O146" s="10"/>
      <c r="P146" s="29"/>
      <c r="Q146" s="7"/>
      <c r="R146" s="14"/>
      <c r="S146" s="14"/>
      <c r="T146" s="14"/>
      <c r="U146" s="7"/>
    </row>
    <row r="147" spans="1:21" s="35" customFormat="1" ht="18.75">
      <c r="A147" s="8"/>
      <c r="B147" s="10"/>
      <c r="C147" s="10"/>
      <c r="D147" s="10"/>
      <c r="E147" s="11"/>
      <c r="F147" s="11"/>
      <c r="G147" s="11"/>
      <c r="H147" s="11"/>
      <c r="I147" s="39"/>
      <c r="J147" s="39"/>
      <c r="K147" s="10"/>
      <c r="L147" s="19"/>
      <c r="M147" s="7"/>
      <c r="N147" s="26"/>
      <c r="O147" s="10"/>
      <c r="P147" s="29"/>
      <c r="Q147" s="7"/>
      <c r="R147" s="14"/>
      <c r="S147" s="14"/>
      <c r="T147" s="14"/>
      <c r="U147" s="7"/>
    </row>
    <row r="148" spans="1:21" s="35" customFormat="1" ht="18.75">
      <c r="A148" s="8"/>
      <c r="B148" s="10"/>
      <c r="C148" s="10"/>
      <c r="D148" s="10"/>
      <c r="E148" s="11"/>
      <c r="F148" s="11"/>
      <c r="G148" s="11"/>
      <c r="H148" s="11"/>
      <c r="I148" s="39"/>
      <c r="J148" s="39"/>
      <c r="K148" s="10"/>
      <c r="L148" s="19"/>
      <c r="M148" s="7"/>
      <c r="N148" s="26"/>
      <c r="O148" s="10"/>
      <c r="P148" s="29"/>
      <c r="Q148" s="7"/>
      <c r="R148" s="14"/>
      <c r="S148" s="14"/>
      <c r="T148" s="14"/>
      <c r="U148" s="7"/>
    </row>
    <row r="149" spans="1:21" s="35" customFormat="1" ht="18.75">
      <c r="A149" s="8"/>
      <c r="B149" s="10"/>
      <c r="C149" s="10"/>
      <c r="D149" s="10"/>
      <c r="E149" s="11"/>
      <c r="F149" s="11"/>
      <c r="G149" s="11"/>
      <c r="H149" s="11"/>
      <c r="I149" s="39"/>
      <c r="J149" s="39"/>
      <c r="K149" s="10"/>
      <c r="L149" s="19"/>
      <c r="M149" s="7"/>
      <c r="N149" s="26"/>
      <c r="O149" s="10"/>
      <c r="P149" s="29"/>
      <c r="Q149" s="7"/>
      <c r="R149" s="14"/>
      <c r="S149" s="14"/>
      <c r="T149" s="14"/>
      <c r="U149" s="7"/>
    </row>
    <row r="150" spans="1:21" s="35" customFormat="1" ht="18.75">
      <c r="A150" s="8"/>
      <c r="B150" s="10"/>
      <c r="C150" s="10"/>
      <c r="D150" s="10"/>
      <c r="E150" s="11"/>
      <c r="F150" s="11"/>
      <c r="G150" s="11"/>
      <c r="H150" s="11"/>
      <c r="I150" s="39"/>
      <c r="J150" s="39"/>
      <c r="K150" s="10"/>
      <c r="L150" s="19"/>
      <c r="M150" s="7"/>
      <c r="N150" s="26"/>
      <c r="O150" s="10"/>
      <c r="P150" s="29"/>
      <c r="Q150" s="7"/>
      <c r="R150" s="14"/>
      <c r="S150" s="14"/>
      <c r="T150" s="14"/>
      <c r="U150" s="7"/>
    </row>
    <row r="151" spans="1:21" s="35" customFormat="1" ht="18.75">
      <c r="A151" s="8"/>
      <c r="B151" s="10"/>
      <c r="C151" s="10"/>
      <c r="D151" s="10"/>
      <c r="E151" s="11"/>
      <c r="F151" s="11"/>
      <c r="G151" s="11"/>
      <c r="H151" s="11"/>
      <c r="I151" s="39"/>
      <c r="J151" s="39"/>
      <c r="K151" s="10"/>
      <c r="L151" s="19"/>
      <c r="M151" s="7"/>
      <c r="N151" s="26"/>
      <c r="O151" s="10"/>
      <c r="P151" s="29"/>
      <c r="Q151" s="7"/>
      <c r="R151" s="14"/>
      <c r="S151" s="14"/>
      <c r="T151" s="14"/>
      <c r="U151" s="7"/>
    </row>
    <row r="152" spans="1:21" s="35" customFormat="1" ht="18.75">
      <c r="A152" s="8"/>
      <c r="B152" s="10"/>
      <c r="C152" s="10"/>
      <c r="D152" s="10"/>
      <c r="E152" s="11"/>
      <c r="F152" s="11"/>
      <c r="G152" s="11"/>
      <c r="H152" s="11"/>
      <c r="I152" s="39"/>
      <c r="J152" s="39"/>
      <c r="K152" s="10"/>
      <c r="L152" s="19"/>
      <c r="M152" s="7"/>
      <c r="N152" s="26"/>
      <c r="O152" s="10"/>
      <c r="P152" s="29"/>
      <c r="Q152" s="7"/>
      <c r="R152" s="14"/>
      <c r="S152" s="14"/>
      <c r="T152" s="14"/>
      <c r="U152" s="7"/>
    </row>
    <row r="153" spans="1:21" s="35" customFormat="1" ht="18.75">
      <c r="A153" s="8"/>
      <c r="B153" s="10"/>
      <c r="C153" s="10"/>
      <c r="D153" s="10"/>
      <c r="E153" s="11"/>
      <c r="F153" s="11"/>
      <c r="G153" s="11"/>
      <c r="H153" s="11"/>
      <c r="I153" s="39"/>
      <c r="J153" s="39"/>
      <c r="K153" s="10"/>
      <c r="L153" s="19"/>
      <c r="M153" s="7"/>
      <c r="N153" s="26"/>
      <c r="O153" s="10"/>
      <c r="P153" s="29"/>
      <c r="Q153" s="7"/>
      <c r="R153" s="14"/>
      <c r="S153" s="14"/>
      <c r="T153" s="14"/>
      <c r="U153" s="7"/>
    </row>
    <row r="154" spans="1:21" s="35" customFormat="1" ht="18.75">
      <c r="A154" s="8"/>
      <c r="B154" s="10"/>
      <c r="C154" s="10"/>
      <c r="D154" s="10"/>
      <c r="E154" s="11"/>
      <c r="F154" s="11"/>
      <c r="G154" s="11"/>
      <c r="H154" s="11"/>
      <c r="I154" s="39"/>
      <c r="J154" s="39"/>
      <c r="K154" s="10"/>
      <c r="L154" s="19"/>
      <c r="M154" s="7"/>
      <c r="N154" s="26"/>
      <c r="O154" s="10"/>
      <c r="P154" s="29"/>
      <c r="Q154" s="7"/>
      <c r="R154" s="14"/>
      <c r="S154" s="14"/>
      <c r="T154" s="14"/>
      <c r="U154" s="7"/>
    </row>
    <row r="155" spans="1:21" s="35" customFormat="1" ht="18.75">
      <c r="A155" s="8"/>
      <c r="B155" s="10"/>
      <c r="C155" s="10"/>
      <c r="D155" s="10"/>
      <c r="E155" s="11"/>
      <c r="F155" s="11"/>
      <c r="G155" s="11"/>
      <c r="H155" s="11"/>
      <c r="I155" s="39"/>
      <c r="J155" s="39"/>
      <c r="K155" s="10"/>
      <c r="L155" s="19"/>
      <c r="M155" s="7"/>
      <c r="N155" s="26"/>
      <c r="O155" s="10"/>
      <c r="P155" s="29"/>
      <c r="Q155" s="7"/>
      <c r="R155" s="14"/>
      <c r="S155" s="14"/>
      <c r="T155" s="14"/>
      <c r="U155" s="7"/>
    </row>
    <row r="156" spans="1:21" s="35" customFormat="1" ht="18.75">
      <c r="A156" s="8"/>
      <c r="B156" s="10"/>
      <c r="C156" s="10"/>
      <c r="D156" s="10"/>
      <c r="E156" s="11"/>
      <c r="F156" s="11"/>
      <c r="G156" s="11"/>
      <c r="H156" s="11"/>
      <c r="I156" s="39"/>
      <c r="J156" s="39"/>
      <c r="K156" s="10"/>
      <c r="L156" s="19"/>
      <c r="M156" s="7"/>
      <c r="N156" s="26"/>
      <c r="O156" s="10"/>
      <c r="P156" s="29"/>
      <c r="Q156" s="7"/>
      <c r="R156" s="14"/>
      <c r="S156" s="14"/>
      <c r="T156" s="14"/>
      <c r="U156" s="7"/>
    </row>
    <row r="157" spans="1:21" s="35" customFormat="1" ht="18.75">
      <c r="A157" s="8"/>
      <c r="B157" s="10"/>
      <c r="C157" s="10"/>
      <c r="D157" s="10"/>
      <c r="E157" s="11"/>
      <c r="F157" s="11"/>
      <c r="G157" s="11"/>
      <c r="H157" s="11"/>
      <c r="I157" s="39"/>
      <c r="J157" s="39"/>
      <c r="K157" s="10"/>
      <c r="L157" s="19"/>
      <c r="M157" s="7"/>
      <c r="N157" s="26"/>
      <c r="O157" s="10"/>
      <c r="P157" s="29"/>
      <c r="Q157" s="7"/>
      <c r="R157" s="14"/>
      <c r="S157" s="14"/>
      <c r="T157" s="14"/>
      <c r="U157" s="7"/>
    </row>
    <row r="158" spans="1:21" s="35" customFormat="1" ht="18.75">
      <c r="A158" s="8"/>
      <c r="B158" s="10"/>
      <c r="C158" s="10"/>
      <c r="D158" s="10"/>
      <c r="E158" s="11"/>
      <c r="F158" s="11"/>
      <c r="G158" s="11"/>
      <c r="H158" s="11"/>
      <c r="I158" s="39"/>
      <c r="J158" s="39"/>
      <c r="K158" s="10"/>
      <c r="L158" s="19"/>
      <c r="M158" s="7"/>
      <c r="N158" s="26"/>
      <c r="O158" s="10"/>
      <c r="P158" s="29"/>
      <c r="Q158" s="7"/>
      <c r="R158" s="14"/>
      <c r="S158" s="14"/>
      <c r="T158" s="14"/>
      <c r="U158" s="7"/>
    </row>
    <row r="159" spans="1:21" s="35" customFormat="1" ht="18.75">
      <c r="A159" s="8"/>
      <c r="B159" s="10"/>
      <c r="C159" s="10"/>
      <c r="D159" s="10"/>
      <c r="E159" s="11"/>
      <c r="F159" s="11"/>
      <c r="G159" s="11"/>
      <c r="H159" s="11"/>
      <c r="I159" s="39"/>
      <c r="J159" s="39"/>
      <c r="K159" s="10"/>
      <c r="L159" s="19"/>
      <c r="M159" s="7"/>
      <c r="N159" s="26"/>
      <c r="O159" s="10"/>
      <c r="P159" s="29"/>
      <c r="Q159" s="7"/>
      <c r="R159" s="14"/>
      <c r="S159" s="14"/>
      <c r="T159" s="14"/>
      <c r="U159" s="7"/>
    </row>
    <row r="160" spans="1:21" s="35" customFormat="1" ht="18.75">
      <c r="A160" s="8"/>
      <c r="B160" s="10"/>
      <c r="C160" s="10"/>
      <c r="D160" s="10"/>
      <c r="E160" s="11"/>
      <c r="F160" s="11"/>
      <c r="G160" s="11"/>
      <c r="H160" s="11"/>
      <c r="I160" s="39"/>
      <c r="J160" s="39"/>
      <c r="K160" s="10"/>
      <c r="L160" s="19"/>
      <c r="M160" s="7"/>
      <c r="N160" s="26"/>
      <c r="O160" s="10"/>
      <c r="P160" s="29"/>
      <c r="Q160" s="7"/>
      <c r="R160" s="14"/>
      <c r="S160" s="14"/>
      <c r="T160" s="14"/>
      <c r="U160" s="7"/>
    </row>
    <row r="161" spans="1:21" s="35" customFormat="1" ht="18.75">
      <c r="A161" s="8"/>
      <c r="B161" s="10"/>
      <c r="C161" s="10"/>
      <c r="D161" s="10"/>
      <c r="E161" s="11"/>
      <c r="F161" s="11"/>
      <c r="G161" s="11"/>
      <c r="H161" s="11"/>
      <c r="I161" s="39"/>
      <c r="J161" s="39"/>
      <c r="K161" s="10"/>
      <c r="L161" s="19"/>
      <c r="M161" s="7"/>
      <c r="N161" s="26"/>
      <c r="O161" s="10"/>
      <c r="P161" s="29"/>
      <c r="Q161" s="7"/>
      <c r="R161" s="14"/>
      <c r="S161" s="14"/>
      <c r="T161" s="14"/>
      <c r="U161" s="7"/>
    </row>
    <row r="162" spans="1:21" s="35" customFormat="1" ht="18.75">
      <c r="A162" s="8"/>
      <c r="B162" s="10"/>
      <c r="C162" s="10"/>
      <c r="D162" s="10"/>
      <c r="E162" s="11"/>
      <c r="F162" s="11"/>
      <c r="G162" s="11"/>
      <c r="H162" s="11"/>
      <c r="I162" s="39"/>
      <c r="J162" s="39"/>
      <c r="K162" s="10"/>
      <c r="L162" s="19"/>
      <c r="M162" s="7"/>
      <c r="N162" s="26"/>
      <c r="O162" s="10"/>
      <c r="P162" s="29"/>
      <c r="Q162" s="7"/>
      <c r="R162" s="14"/>
      <c r="S162" s="14"/>
      <c r="T162" s="14"/>
      <c r="U162" s="7"/>
    </row>
    <row r="163" spans="1:21" s="35" customFormat="1" ht="18.75">
      <c r="A163" s="8"/>
      <c r="B163" s="10"/>
      <c r="C163" s="10"/>
      <c r="D163" s="10"/>
      <c r="E163" s="11"/>
      <c r="F163" s="11"/>
      <c r="G163" s="11"/>
      <c r="H163" s="11"/>
      <c r="I163" s="39"/>
      <c r="J163" s="39"/>
      <c r="K163" s="10"/>
      <c r="L163" s="19"/>
      <c r="M163" s="7"/>
      <c r="N163" s="26"/>
      <c r="O163" s="10"/>
      <c r="P163" s="29"/>
      <c r="Q163" s="7"/>
      <c r="R163" s="14"/>
      <c r="S163" s="14"/>
      <c r="T163" s="14"/>
      <c r="U163" s="7"/>
    </row>
    <row r="164" spans="1:21" s="35" customFormat="1" ht="18.75">
      <c r="A164" s="8"/>
      <c r="B164" s="10"/>
      <c r="C164" s="10"/>
      <c r="D164" s="10"/>
      <c r="E164" s="11"/>
      <c r="F164" s="11"/>
      <c r="G164" s="11"/>
      <c r="H164" s="11"/>
      <c r="I164" s="39"/>
      <c r="J164" s="39"/>
      <c r="K164" s="10"/>
      <c r="L164" s="19"/>
      <c r="M164" s="7"/>
      <c r="N164" s="26"/>
      <c r="O164" s="10"/>
      <c r="P164" s="29"/>
      <c r="Q164" s="7"/>
      <c r="R164" s="14"/>
      <c r="S164" s="14"/>
      <c r="T164" s="14"/>
      <c r="U164" s="7"/>
    </row>
    <row r="165" spans="1:21" s="35" customFormat="1" ht="18.75">
      <c r="A165" s="8"/>
      <c r="B165" s="10"/>
      <c r="C165" s="10"/>
      <c r="D165" s="10"/>
      <c r="E165" s="11"/>
      <c r="F165" s="11"/>
      <c r="G165" s="11"/>
      <c r="H165" s="11"/>
      <c r="I165" s="39"/>
      <c r="J165" s="39"/>
      <c r="K165" s="10"/>
      <c r="L165" s="19"/>
      <c r="M165" s="7"/>
      <c r="N165" s="26"/>
      <c r="O165" s="10"/>
      <c r="P165" s="29"/>
      <c r="Q165" s="7"/>
      <c r="R165" s="14"/>
      <c r="S165" s="14"/>
      <c r="T165" s="14"/>
      <c r="U165" s="7"/>
    </row>
    <row r="166" spans="1:21" s="35" customFormat="1" ht="18.75">
      <c r="A166" s="8"/>
      <c r="B166" s="10"/>
      <c r="C166" s="10"/>
      <c r="D166" s="10"/>
      <c r="E166" s="11"/>
      <c r="F166" s="11"/>
      <c r="G166" s="11"/>
      <c r="H166" s="11"/>
      <c r="I166" s="39"/>
      <c r="J166" s="39"/>
      <c r="K166" s="10"/>
      <c r="L166" s="19"/>
      <c r="M166" s="7"/>
      <c r="N166" s="26"/>
      <c r="O166" s="10"/>
      <c r="P166" s="29"/>
      <c r="Q166" s="7"/>
      <c r="R166" s="14"/>
      <c r="S166" s="14"/>
      <c r="T166" s="14"/>
      <c r="U166" s="7"/>
    </row>
    <row r="167" spans="1:21" s="35" customFormat="1" ht="18.75">
      <c r="A167" s="8"/>
      <c r="B167" s="10"/>
      <c r="C167" s="10"/>
      <c r="D167" s="10"/>
      <c r="E167" s="11"/>
      <c r="F167" s="11"/>
      <c r="G167" s="11"/>
      <c r="H167" s="11"/>
      <c r="I167" s="39"/>
      <c r="J167" s="39"/>
      <c r="K167" s="10"/>
      <c r="L167" s="19"/>
      <c r="M167" s="7"/>
      <c r="N167" s="26"/>
      <c r="O167" s="10"/>
      <c r="P167" s="29"/>
      <c r="Q167" s="7"/>
      <c r="R167" s="14"/>
      <c r="S167" s="14"/>
      <c r="T167" s="14"/>
      <c r="U167" s="7"/>
    </row>
    <row r="168" spans="1:21" s="35" customFormat="1" ht="18.75">
      <c r="A168" s="8"/>
      <c r="B168" s="10"/>
      <c r="C168" s="10"/>
      <c r="D168" s="10"/>
      <c r="E168" s="11"/>
      <c r="F168" s="11"/>
      <c r="G168" s="11"/>
      <c r="H168" s="11"/>
      <c r="I168" s="39"/>
      <c r="J168" s="39"/>
      <c r="K168" s="10"/>
      <c r="L168" s="19"/>
      <c r="M168" s="7"/>
      <c r="N168" s="26"/>
      <c r="O168" s="10"/>
      <c r="P168" s="29"/>
      <c r="Q168" s="7"/>
      <c r="R168" s="14"/>
      <c r="S168" s="14"/>
      <c r="T168" s="14"/>
      <c r="U168" s="7"/>
    </row>
    <row r="169" spans="1:21" s="35" customFormat="1" ht="18.75">
      <c r="A169" s="8"/>
      <c r="B169" s="10"/>
      <c r="C169" s="10"/>
      <c r="D169" s="10"/>
      <c r="E169" s="11"/>
      <c r="F169" s="11"/>
      <c r="G169" s="11"/>
      <c r="H169" s="11"/>
      <c r="I169" s="39"/>
      <c r="J169" s="39"/>
      <c r="K169" s="10"/>
      <c r="L169" s="19"/>
      <c r="M169" s="7"/>
      <c r="N169" s="26"/>
      <c r="O169" s="10"/>
      <c r="P169" s="29"/>
      <c r="Q169" s="7"/>
      <c r="R169" s="14"/>
      <c r="S169" s="14"/>
      <c r="T169" s="14"/>
      <c r="U169" s="7"/>
    </row>
    <row r="170" spans="1:21" s="35" customFormat="1" ht="18.75">
      <c r="A170" s="8"/>
      <c r="B170" s="10"/>
      <c r="C170" s="10"/>
      <c r="D170" s="10"/>
      <c r="E170" s="11"/>
      <c r="F170" s="11"/>
      <c r="G170" s="11"/>
      <c r="H170" s="11"/>
      <c r="I170" s="39"/>
      <c r="J170" s="39"/>
      <c r="K170" s="10"/>
      <c r="L170" s="19"/>
      <c r="M170" s="7"/>
      <c r="N170" s="26"/>
      <c r="O170" s="10"/>
      <c r="P170" s="29"/>
      <c r="Q170" s="7"/>
      <c r="R170" s="14"/>
      <c r="S170" s="14"/>
      <c r="T170" s="14"/>
      <c r="U170" s="7"/>
    </row>
    <row r="171" spans="1:21" s="35" customFormat="1" ht="18.75">
      <c r="A171" s="8"/>
      <c r="B171" s="10"/>
      <c r="C171" s="10"/>
      <c r="D171" s="10"/>
      <c r="E171" s="11"/>
      <c r="F171" s="11"/>
      <c r="G171" s="11"/>
      <c r="H171" s="11"/>
      <c r="I171" s="39"/>
      <c r="J171" s="39"/>
      <c r="K171" s="10"/>
      <c r="L171" s="19"/>
      <c r="M171" s="7"/>
      <c r="N171" s="26"/>
      <c r="O171" s="10"/>
      <c r="P171" s="29"/>
      <c r="Q171" s="7"/>
      <c r="R171" s="14"/>
      <c r="S171" s="14"/>
      <c r="T171" s="14"/>
      <c r="U171" s="7"/>
    </row>
    <row r="172" spans="1:21" s="35" customFormat="1" ht="18.75">
      <c r="A172" s="8"/>
      <c r="B172" s="10"/>
      <c r="C172" s="10"/>
      <c r="D172" s="10"/>
      <c r="E172" s="11"/>
      <c r="F172" s="11"/>
      <c r="G172" s="11"/>
      <c r="H172" s="11"/>
      <c r="I172" s="39"/>
      <c r="J172" s="39"/>
      <c r="K172" s="10"/>
      <c r="L172" s="19"/>
      <c r="M172" s="7"/>
      <c r="N172" s="26"/>
      <c r="O172" s="10"/>
      <c r="P172" s="29"/>
      <c r="Q172" s="7"/>
      <c r="R172" s="14"/>
      <c r="S172" s="14"/>
      <c r="T172" s="14"/>
      <c r="U172" s="7"/>
    </row>
    <row r="173" spans="1:21" s="35" customFormat="1" ht="18.75">
      <c r="A173" s="8"/>
      <c r="B173" s="10"/>
      <c r="C173" s="10"/>
      <c r="D173" s="10"/>
      <c r="E173" s="11"/>
      <c r="F173" s="11"/>
      <c r="G173" s="11"/>
      <c r="H173" s="11"/>
      <c r="I173" s="39"/>
      <c r="J173" s="39"/>
      <c r="K173" s="10"/>
      <c r="L173" s="19"/>
      <c r="M173" s="7"/>
      <c r="N173" s="26"/>
      <c r="O173" s="10"/>
      <c r="P173" s="29"/>
      <c r="Q173" s="7"/>
      <c r="R173" s="14"/>
      <c r="S173" s="14"/>
      <c r="T173" s="14"/>
      <c r="U173" s="7"/>
    </row>
    <row r="174" spans="1:21" s="35" customFormat="1" ht="18.75">
      <c r="A174" s="8"/>
      <c r="B174" s="10"/>
      <c r="C174" s="10"/>
      <c r="D174" s="10"/>
      <c r="E174" s="11"/>
      <c r="F174" s="11"/>
      <c r="G174" s="11"/>
      <c r="H174" s="11"/>
      <c r="I174" s="39"/>
      <c r="J174" s="39"/>
      <c r="K174" s="10"/>
      <c r="L174" s="19"/>
      <c r="M174" s="7"/>
      <c r="N174" s="26"/>
      <c r="O174" s="10"/>
      <c r="P174" s="29"/>
      <c r="Q174" s="7"/>
      <c r="R174" s="14"/>
      <c r="S174" s="14"/>
      <c r="T174" s="14"/>
      <c r="U174" s="7"/>
    </row>
    <row r="175" spans="1:21" s="35" customFormat="1" ht="18.75">
      <c r="A175" s="8"/>
      <c r="B175" s="10"/>
      <c r="C175" s="10"/>
      <c r="D175" s="10"/>
      <c r="E175" s="11"/>
      <c r="F175" s="11"/>
      <c r="G175" s="11"/>
      <c r="H175" s="11"/>
      <c r="I175" s="39"/>
      <c r="J175" s="39"/>
      <c r="K175" s="10"/>
      <c r="L175" s="19"/>
      <c r="M175" s="7"/>
      <c r="N175" s="26"/>
      <c r="O175" s="10"/>
      <c r="P175" s="29"/>
      <c r="Q175" s="7"/>
      <c r="R175" s="14"/>
      <c r="S175" s="14"/>
      <c r="T175" s="14"/>
      <c r="U175" s="7"/>
    </row>
    <row r="176" spans="1:21" s="35" customFormat="1" ht="18.75">
      <c r="A176" s="8"/>
      <c r="B176" s="10"/>
      <c r="C176" s="10"/>
      <c r="D176" s="10"/>
      <c r="E176" s="11"/>
      <c r="F176" s="11"/>
      <c r="G176" s="11"/>
      <c r="H176" s="11"/>
      <c r="I176" s="39"/>
      <c r="J176" s="39"/>
      <c r="K176" s="10"/>
      <c r="L176" s="19"/>
      <c r="M176" s="7"/>
      <c r="N176" s="26"/>
      <c r="O176" s="10"/>
      <c r="P176" s="29"/>
      <c r="Q176" s="7"/>
      <c r="R176" s="14"/>
      <c r="S176" s="14"/>
      <c r="T176" s="14"/>
      <c r="U176" s="7"/>
    </row>
    <row r="177" spans="1:21" s="35" customFormat="1" ht="18.75">
      <c r="A177" s="8"/>
      <c r="B177" s="10"/>
      <c r="C177" s="10"/>
      <c r="D177" s="10"/>
      <c r="E177" s="11"/>
      <c r="F177" s="11"/>
      <c r="G177" s="11"/>
      <c r="H177" s="11"/>
      <c r="I177" s="39"/>
      <c r="J177" s="39"/>
      <c r="K177" s="10"/>
      <c r="L177" s="19"/>
      <c r="M177" s="7"/>
      <c r="N177" s="26"/>
      <c r="O177" s="10"/>
      <c r="P177" s="29"/>
      <c r="Q177" s="7"/>
      <c r="R177" s="14"/>
      <c r="S177" s="14"/>
      <c r="T177" s="14"/>
      <c r="U177" s="7"/>
    </row>
    <row r="178" spans="1:21" s="35" customFormat="1" ht="18.75">
      <c r="A178" s="8"/>
      <c r="B178" s="10"/>
      <c r="C178" s="10"/>
      <c r="D178" s="10"/>
      <c r="E178" s="11"/>
      <c r="F178" s="11"/>
      <c r="G178" s="11"/>
      <c r="H178" s="11"/>
      <c r="I178" s="39"/>
      <c r="J178" s="39"/>
      <c r="K178" s="10"/>
      <c r="L178" s="19"/>
      <c r="M178" s="7"/>
      <c r="N178" s="26"/>
      <c r="O178" s="10"/>
      <c r="P178" s="29"/>
      <c r="Q178" s="7"/>
      <c r="R178" s="14"/>
      <c r="S178" s="14"/>
      <c r="T178" s="14"/>
      <c r="U178" s="7"/>
    </row>
    <row r="179" spans="1:21" s="35" customFormat="1" ht="18.75">
      <c r="A179" s="8"/>
      <c r="B179" s="10"/>
      <c r="C179" s="10"/>
      <c r="D179" s="10"/>
      <c r="E179" s="11"/>
      <c r="F179" s="11"/>
      <c r="G179" s="11"/>
      <c r="H179" s="11"/>
      <c r="I179" s="39"/>
      <c r="J179" s="39"/>
      <c r="K179" s="10"/>
      <c r="L179" s="19"/>
      <c r="M179" s="7"/>
      <c r="N179" s="26"/>
      <c r="O179" s="10"/>
      <c r="P179" s="29"/>
      <c r="Q179" s="7"/>
      <c r="R179" s="14"/>
      <c r="S179" s="14"/>
      <c r="T179" s="14"/>
      <c r="U179" s="7"/>
    </row>
    <row r="180" spans="1:21" s="35" customFormat="1" ht="18.75">
      <c r="A180" s="8"/>
      <c r="B180" s="10"/>
      <c r="C180" s="10"/>
      <c r="D180" s="10"/>
      <c r="E180" s="11"/>
      <c r="F180" s="11"/>
      <c r="G180" s="11"/>
      <c r="H180" s="11"/>
      <c r="I180" s="39"/>
      <c r="J180" s="39"/>
      <c r="K180" s="10"/>
      <c r="L180" s="19"/>
      <c r="M180" s="7"/>
      <c r="N180" s="26"/>
      <c r="O180" s="10"/>
      <c r="P180" s="29"/>
      <c r="Q180" s="7"/>
      <c r="R180" s="14"/>
      <c r="S180" s="14"/>
      <c r="T180" s="14"/>
      <c r="U180" s="7"/>
    </row>
    <row r="181" spans="1:21" s="35" customFormat="1" ht="18.75">
      <c r="A181" s="8"/>
      <c r="B181" s="10"/>
      <c r="C181" s="10"/>
      <c r="D181" s="10"/>
      <c r="E181" s="11"/>
      <c r="F181" s="11"/>
      <c r="G181" s="11"/>
      <c r="H181" s="11"/>
      <c r="I181" s="39"/>
      <c r="J181" s="39"/>
      <c r="K181" s="10"/>
      <c r="L181" s="19"/>
      <c r="M181" s="7"/>
      <c r="N181" s="26"/>
      <c r="O181" s="10"/>
      <c r="P181" s="29"/>
      <c r="Q181" s="7"/>
      <c r="R181" s="14"/>
      <c r="S181" s="14"/>
      <c r="T181" s="14"/>
      <c r="U181" s="7"/>
    </row>
    <row r="182" spans="1:21" s="35" customFormat="1" ht="18.75">
      <c r="A182" s="8"/>
      <c r="B182" s="10"/>
      <c r="C182" s="10"/>
      <c r="D182" s="10"/>
      <c r="E182" s="11"/>
      <c r="F182" s="11"/>
      <c r="G182" s="11"/>
      <c r="H182" s="11"/>
      <c r="I182" s="39"/>
      <c r="J182" s="39"/>
      <c r="K182" s="10"/>
      <c r="L182" s="19"/>
      <c r="M182" s="7"/>
      <c r="N182" s="26"/>
      <c r="O182" s="10"/>
      <c r="P182" s="29"/>
      <c r="Q182" s="7"/>
      <c r="R182" s="14"/>
      <c r="S182" s="14"/>
      <c r="T182" s="14"/>
      <c r="U182" s="7"/>
    </row>
    <row r="183" spans="1:21" s="35" customFormat="1" ht="18.75">
      <c r="A183" s="8"/>
      <c r="B183" s="10"/>
      <c r="C183" s="10"/>
      <c r="D183" s="10"/>
      <c r="E183" s="11"/>
      <c r="F183" s="11"/>
      <c r="G183" s="11"/>
      <c r="H183" s="11"/>
      <c r="I183" s="39"/>
      <c r="J183" s="39"/>
      <c r="K183" s="10"/>
      <c r="L183" s="19"/>
      <c r="M183" s="7"/>
      <c r="N183" s="26"/>
      <c r="O183" s="10"/>
      <c r="P183" s="29"/>
      <c r="Q183" s="7"/>
      <c r="R183" s="14"/>
      <c r="S183" s="14"/>
      <c r="T183" s="14"/>
      <c r="U183" s="7"/>
    </row>
    <row r="184" spans="1:21" s="35" customFormat="1" ht="18.75">
      <c r="A184" s="8"/>
      <c r="B184" s="10"/>
      <c r="C184" s="10"/>
      <c r="D184" s="10"/>
      <c r="E184" s="11"/>
      <c r="F184" s="11"/>
      <c r="G184" s="11"/>
      <c r="H184" s="11"/>
      <c r="I184" s="39"/>
      <c r="J184" s="39"/>
      <c r="K184" s="10"/>
      <c r="L184" s="19"/>
      <c r="M184" s="7"/>
      <c r="N184" s="26"/>
      <c r="O184" s="10"/>
      <c r="P184" s="29"/>
      <c r="Q184" s="7"/>
      <c r="R184" s="14"/>
      <c r="S184" s="14"/>
      <c r="T184" s="14"/>
      <c r="U184" s="7"/>
    </row>
    <row r="185" spans="1:21" s="35" customFormat="1" ht="18.75">
      <c r="A185" s="8"/>
      <c r="B185" s="10"/>
      <c r="C185" s="10"/>
      <c r="D185" s="10"/>
      <c r="E185" s="11"/>
      <c r="F185" s="11"/>
      <c r="G185" s="11"/>
      <c r="H185" s="11"/>
      <c r="I185" s="39"/>
      <c r="J185" s="39"/>
      <c r="K185" s="10"/>
      <c r="L185" s="19"/>
      <c r="M185" s="7"/>
      <c r="N185" s="26"/>
      <c r="O185" s="10"/>
      <c r="P185" s="29"/>
      <c r="Q185" s="7"/>
      <c r="R185" s="14"/>
      <c r="S185" s="14"/>
      <c r="T185" s="14"/>
      <c r="U185" s="7"/>
    </row>
    <row r="186" spans="1:21" s="35" customFormat="1" ht="18.75">
      <c r="A186" s="8"/>
      <c r="B186" s="10"/>
      <c r="C186" s="10"/>
      <c r="D186" s="10"/>
      <c r="E186" s="11"/>
      <c r="F186" s="11"/>
      <c r="G186" s="11"/>
      <c r="H186" s="11"/>
      <c r="I186" s="39"/>
      <c r="J186" s="39"/>
      <c r="K186" s="10"/>
      <c r="L186" s="19"/>
      <c r="M186" s="7"/>
      <c r="N186" s="26"/>
      <c r="O186" s="10"/>
      <c r="P186" s="29"/>
      <c r="Q186" s="7"/>
      <c r="R186" s="14"/>
      <c r="S186" s="14"/>
      <c r="T186" s="14"/>
      <c r="U186" s="7"/>
    </row>
    <row r="187" spans="1:21" s="35" customFormat="1" ht="18.75">
      <c r="A187" s="8"/>
      <c r="B187" s="10"/>
      <c r="C187" s="10"/>
      <c r="D187" s="10"/>
      <c r="E187" s="11"/>
      <c r="F187" s="11"/>
      <c r="G187" s="11"/>
      <c r="H187" s="11"/>
      <c r="I187" s="39"/>
      <c r="J187" s="39"/>
      <c r="K187" s="10"/>
      <c r="L187" s="19"/>
      <c r="M187" s="7"/>
      <c r="N187" s="26"/>
      <c r="O187" s="10"/>
      <c r="P187" s="29"/>
      <c r="Q187" s="7"/>
      <c r="R187" s="14"/>
      <c r="S187" s="14"/>
      <c r="T187" s="14"/>
      <c r="U187" s="7"/>
    </row>
    <row r="188" spans="1:21" s="35" customFormat="1" ht="18.75">
      <c r="A188" s="8"/>
      <c r="B188" s="10"/>
      <c r="C188" s="10"/>
      <c r="D188" s="10"/>
      <c r="E188" s="11"/>
      <c r="F188" s="11"/>
      <c r="G188" s="11"/>
      <c r="H188" s="11"/>
      <c r="I188" s="39"/>
      <c r="J188" s="39"/>
      <c r="K188" s="10"/>
      <c r="L188" s="19"/>
      <c r="M188" s="7"/>
      <c r="N188" s="26"/>
      <c r="O188" s="10"/>
      <c r="P188" s="29"/>
      <c r="Q188" s="7"/>
      <c r="R188" s="14"/>
      <c r="S188" s="14"/>
      <c r="T188" s="14"/>
      <c r="U188" s="7"/>
    </row>
    <row r="189" spans="1:21" s="35" customFormat="1" ht="18.75">
      <c r="A189" s="8"/>
      <c r="B189" s="10"/>
      <c r="C189" s="10"/>
      <c r="D189" s="10"/>
      <c r="E189" s="11"/>
      <c r="F189" s="11"/>
      <c r="G189" s="11"/>
      <c r="H189" s="11"/>
      <c r="I189" s="39"/>
      <c r="J189" s="39"/>
      <c r="K189" s="10"/>
      <c r="L189" s="19"/>
      <c r="M189" s="7"/>
      <c r="N189" s="26"/>
      <c r="O189" s="10"/>
      <c r="P189" s="29"/>
      <c r="Q189" s="7"/>
      <c r="R189" s="14"/>
      <c r="S189" s="14"/>
      <c r="T189" s="14"/>
      <c r="U189" s="7"/>
    </row>
    <row r="190" spans="1:21" s="35" customFormat="1" ht="18.75">
      <c r="A190" s="8"/>
      <c r="B190" s="10"/>
      <c r="C190" s="10"/>
      <c r="D190" s="10"/>
      <c r="E190" s="11"/>
      <c r="F190" s="11"/>
      <c r="G190" s="11"/>
      <c r="H190" s="11"/>
      <c r="I190" s="39"/>
      <c r="J190" s="39"/>
      <c r="K190" s="10"/>
      <c r="L190" s="19"/>
      <c r="M190" s="7"/>
      <c r="N190" s="26"/>
      <c r="O190" s="10"/>
      <c r="P190" s="29"/>
      <c r="Q190" s="7"/>
      <c r="R190" s="14"/>
      <c r="S190" s="14"/>
      <c r="T190" s="14"/>
      <c r="U190" s="7"/>
    </row>
    <row r="191" spans="1:21" s="35" customFormat="1" ht="18.75">
      <c r="A191" s="8"/>
      <c r="B191" s="10"/>
      <c r="C191" s="10"/>
      <c r="D191" s="10"/>
      <c r="E191" s="11"/>
      <c r="F191" s="11"/>
      <c r="G191" s="11"/>
      <c r="H191" s="11"/>
      <c r="I191" s="39"/>
      <c r="J191" s="39"/>
      <c r="K191" s="10"/>
      <c r="L191" s="19"/>
      <c r="M191" s="7"/>
      <c r="N191" s="26"/>
      <c r="O191" s="10"/>
      <c r="P191" s="29"/>
      <c r="Q191" s="7"/>
      <c r="R191" s="14"/>
      <c r="S191" s="14"/>
      <c r="T191" s="14"/>
      <c r="U191" s="7"/>
    </row>
    <row r="192" spans="1:21" s="35" customFormat="1" ht="18.75">
      <c r="A192" s="8"/>
      <c r="B192" s="10"/>
      <c r="C192" s="10"/>
      <c r="D192" s="10"/>
      <c r="E192" s="11"/>
      <c r="F192" s="11"/>
      <c r="G192" s="11"/>
      <c r="H192" s="11"/>
      <c r="I192" s="39"/>
      <c r="J192" s="39"/>
      <c r="K192" s="10"/>
      <c r="L192" s="19"/>
      <c r="M192" s="7"/>
      <c r="N192" s="26"/>
      <c r="O192" s="10"/>
      <c r="P192" s="29"/>
      <c r="Q192" s="7"/>
      <c r="R192" s="14"/>
      <c r="S192" s="14"/>
      <c r="T192" s="14"/>
      <c r="U192" s="7"/>
    </row>
    <row r="193" spans="1:21" s="35" customFormat="1" ht="18.75">
      <c r="A193" s="8"/>
      <c r="B193" s="10"/>
      <c r="C193" s="10"/>
      <c r="D193" s="10"/>
      <c r="E193" s="11"/>
      <c r="F193" s="11"/>
      <c r="G193" s="11"/>
      <c r="H193" s="11"/>
      <c r="I193" s="39"/>
      <c r="J193" s="39"/>
      <c r="K193" s="10"/>
      <c r="L193" s="19"/>
      <c r="M193" s="7"/>
      <c r="N193" s="26"/>
      <c r="O193" s="10"/>
      <c r="P193" s="29"/>
      <c r="Q193" s="7"/>
      <c r="R193" s="14"/>
      <c r="S193" s="14"/>
      <c r="T193" s="14"/>
      <c r="U193" s="7"/>
    </row>
    <row r="194" spans="1:21" s="35" customFormat="1" ht="18.75">
      <c r="A194" s="8"/>
      <c r="B194" s="10"/>
      <c r="C194" s="10"/>
      <c r="D194" s="10"/>
      <c r="E194" s="11"/>
      <c r="F194" s="11"/>
      <c r="G194" s="11"/>
      <c r="H194" s="11"/>
      <c r="I194" s="39"/>
      <c r="J194" s="39"/>
      <c r="K194" s="10"/>
      <c r="L194" s="19"/>
      <c r="M194" s="7"/>
      <c r="N194" s="26"/>
      <c r="O194" s="10"/>
      <c r="P194" s="29"/>
      <c r="Q194" s="7"/>
      <c r="R194" s="14"/>
      <c r="S194" s="14"/>
      <c r="T194" s="14"/>
      <c r="U194" s="7"/>
    </row>
    <row r="195" spans="1:21" s="35" customFormat="1" ht="18.75">
      <c r="A195" s="8"/>
      <c r="B195" s="10"/>
      <c r="C195" s="10"/>
      <c r="D195" s="10"/>
      <c r="E195" s="11"/>
      <c r="F195" s="11"/>
      <c r="G195" s="11"/>
      <c r="H195" s="11"/>
      <c r="I195" s="39"/>
      <c r="J195" s="39"/>
      <c r="K195" s="10"/>
      <c r="L195" s="19"/>
      <c r="M195" s="7"/>
      <c r="N195" s="26"/>
      <c r="O195" s="10"/>
      <c r="P195" s="29"/>
      <c r="Q195" s="7"/>
      <c r="R195" s="14"/>
      <c r="S195" s="14"/>
      <c r="T195" s="14"/>
      <c r="U195" s="7"/>
    </row>
    <row r="196" spans="1:21" s="35" customFormat="1" ht="18.75">
      <c r="A196" s="8"/>
      <c r="B196" s="10"/>
      <c r="C196" s="10"/>
      <c r="D196" s="10"/>
      <c r="E196" s="11"/>
      <c r="F196" s="11"/>
      <c r="G196" s="11"/>
      <c r="H196" s="11"/>
      <c r="I196" s="39"/>
      <c r="J196" s="39"/>
      <c r="K196" s="10"/>
      <c r="L196" s="19"/>
      <c r="M196" s="7"/>
      <c r="N196" s="26"/>
      <c r="O196" s="10"/>
      <c r="P196" s="29"/>
      <c r="Q196" s="7"/>
      <c r="R196" s="14"/>
      <c r="S196" s="14"/>
      <c r="T196" s="14"/>
      <c r="U196" s="7"/>
    </row>
    <row r="197" spans="1:21" s="35" customFormat="1" ht="18.75">
      <c r="A197" s="8"/>
      <c r="B197" s="10"/>
      <c r="C197" s="10"/>
      <c r="D197" s="10"/>
      <c r="E197" s="11"/>
      <c r="F197" s="11"/>
      <c r="G197" s="11"/>
      <c r="H197" s="11"/>
      <c r="I197" s="39"/>
      <c r="J197" s="39"/>
      <c r="K197" s="10"/>
      <c r="L197" s="19"/>
      <c r="M197" s="7"/>
      <c r="N197" s="26"/>
      <c r="O197" s="10"/>
      <c r="P197" s="29"/>
      <c r="Q197" s="7"/>
      <c r="R197" s="14"/>
      <c r="S197" s="14"/>
      <c r="T197" s="14"/>
      <c r="U197" s="7"/>
    </row>
    <row r="198" spans="1:21" s="35" customFormat="1" ht="18.75">
      <c r="A198" s="8"/>
      <c r="B198" s="10"/>
      <c r="C198" s="10"/>
      <c r="D198" s="10"/>
      <c r="E198" s="11"/>
      <c r="F198" s="11"/>
      <c r="G198" s="11"/>
      <c r="H198" s="11"/>
      <c r="I198" s="39"/>
      <c r="J198" s="39"/>
      <c r="K198" s="10"/>
      <c r="L198" s="19"/>
      <c r="M198" s="7"/>
      <c r="N198" s="26"/>
      <c r="O198" s="10"/>
      <c r="P198" s="29"/>
      <c r="Q198" s="7"/>
      <c r="R198" s="14"/>
      <c r="S198" s="14"/>
      <c r="T198" s="14"/>
      <c r="U198" s="7"/>
    </row>
    <row r="199" spans="1:21" s="35" customFormat="1" ht="18.75">
      <c r="A199" s="8"/>
      <c r="B199" s="10"/>
      <c r="C199" s="10"/>
      <c r="D199" s="10"/>
      <c r="E199" s="11"/>
      <c r="F199" s="11"/>
      <c r="G199" s="11"/>
      <c r="H199" s="11"/>
      <c r="I199" s="39"/>
      <c r="J199" s="39"/>
      <c r="K199" s="10"/>
      <c r="L199" s="19"/>
      <c r="M199" s="7"/>
      <c r="N199" s="26"/>
      <c r="O199" s="10"/>
      <c r="P199" s="29"/>
      <c r="Q199" s="7"/>
      <c r="R199" s="14"/>
      <c r="S199" s="14"/>
      <c r="T199" s="14"/>
      <c r="U199" s="7"/>
    </row>
    <row r="200" spans="1:21" s="35" customFormat="1" ht="18.75">
      <c r="A200" s="8"/>
      <c r="B200" s="10"/>
      <c r="C200" s="10"/>
      <c r="D200" s="10"/>
      <c r="E200" s="11"/>
      <c r="F200" s="11"/>
      <c r="G200" s="11"/>
      <c r="H200" s="11"/>
      <c r="I200" s="39"/>
      <c r="J200" s="39"/>
      <c r="K200" s="10"/>
      <c r="L200" s="19"/>
      <c r="M200" s="7"/>
      <c r="N200" s="26"/>
      <c r="O200" s="10"/>
      <c r="P200" s="29"/>
      <c r="Q200" s="7"/>
      <c r="R200" s="14"/>
      <c r="S200" s="14"/>
      <c r="T200" s="14"/>
      <c r="U200" s="7"/>
    </row>
    <row r="201" spans="1:21" s="35" customFormat="1" ht="18.75">
      <c r="A201" s="8"/>
      <c r="B201" s="10"/>
      <c r="C201" s="10"/>
      <c r="D201" s="10"/>
      <c r="E201" s="11"/>
      <c r="F201" s="11"/>
      <c r="G201" s="11"/>
      <c r="H201" s="11"/>
      <c r="I201" s="39"/>
      <c r="J201" s="39"/>
      <c r="K201" s="10"/>
      <c r="L201" s="19"/>
      <c r="M201" s="7"/>
      <c r="N201" s="26"/>
      <c r="O201" s="10"/>
      <c r="P201" s="29"/>
      <c r="Q201" s="7"/>
      <c r="R201" s="14"/>
      <c r="S201" s="14"/>
      <c r="T201" s="14"/>
      <c r="U201" s="7"/>
    </row>
    <row r="202" spans="1:21" s="35" customFormat="1" ht="18.75">
      <c r="A202" s="8"/>
      <c r="B202" s="10"/>
      <c r="C202" s="10"/>
      <c r="D202" s="10"/>
      <c r="E202" s="11"/>
      <c r="F202" s="11"/>
      <c r="G202" s="11"/>
      <c r="H202" s="11"/>
      <c r="I202" s="39"/>
      <c r="J202" s="39"/>
      <c r="K202" s="10"/>
      <c r="L202" s="19"/>
      <c r="M202" s="7"/>
      <c r="N202" s="26"/>
      <c r="O202" s="10"/>
      <c r="P202" s="29"/>
      <c r="Q202" s="7"/>
      <c r="R202" s="14"/>
      <c r="S202" s="14"/>
      <c r="T202" s="14"/>
      <c r="U202" s="7"/>
    </row>
    <row r="203" spans="1:21" s="35" customFormat="1" ht="18.75">
      <c r="A203" s="8"/>
      <c r="B203" s="10"/>
      <c r="C203" s="10"/>
      <c r="D203" s="10"/>
      <c r="E203" s="11"/>
      <c r="F203" s="11"/>
      <c r="G203" s="11"/>
      <c r="H203" s="11"/>
      <c r="I203" s="39"/>
      <c r="J203" s="39"/>
      <c r="K203" s="10"/>
      <c r="L203" s="19"/>
      <c r="M203" s="7"/>
      <c r="N203" s="26"/>
      <c r="O203" s="10"/>
      <c r="P203" s="29"/>
      <c r="Q203" s="7"/>
      <c r="R203" s="14"/>
      <c r="S203" s="14"/>
      <c r="T203" s="14"/>
      <c r="U203" s="7"/>
    </row>
    <row r="204" spans="1:21" s="35" customFormat="1" ht="18.75">
      <c r="A204" s="8"/>
      <c r="B204" s="10"/>
      <c r="C204" s="10"/>
      <c r="D204" s="10"/>
      <c r="E204" s="11"/>
      <c r="F204" s="11"/>
      <c r="G204" s="11"/>
      <c r="H204" s="11"/>
      <c r="I204" s="39"/>
      <c r="J204" s="39"/>
      <c r="K204" s="10"/>
      <c r="L204" s="19"/>
      <c r="M204" s="7"/>
      <c r="N204" s="26"/>
      <c r="O204" s="10"/>
      <c r="P204" s="29"/>
      <c r="Q204" s="7"/>
      <c r="R204" s="14"/>
      <c r="S204" s="14"/>
      <c r="T204" s="14"/>
      <c r="U204" s="7"/>
    </row>
    <row r="205" spans="1:21" s="35" customFormat="1" ht="18.75">
      <c r="A205" s="8"/>
      <c r="B205" s="10"/>
      <c r="C205" s="10"/>
      <c r="D205" s="10"/>
      <c r="E205" s="11"/>
      <c r="F205" s="11"/>
      <c r="G205" s="11"/>
      <c r="H205" s="11"/>
      <c r="I205" s="39"/>
      <c r="J205" s="39"/>
      <c r="K205" s="10"/>
      <c r="L205" s="19"/>
      <c r="M205" s="7"/>
      <c r="N205" s="26"/>
      <c r="O205" s="10"/>
      <c r="P205" s="29"/>
      <c r="Q205" s="7"/>
      <c r="R205" s="14"/>
      <c r="S205" s="14"/>
      <c r="T205" s="14"/>
      <c r="U205" s="7"/>
    </row>
    <row r="206" spans="1:21" s="35" customFormat="1" ht="18.75">
      <c r="A206" s="8"/>
      <c r="B206" s="10"/>
      <c r="C206" s="10"/>
      <c r="D206" s="10"/>
      <c r="E206" s="11"/>
      <c r="F206" s="11"/>
      <c r="G206" s="11"/>
      <c r="H206" s="11"/>
      <c r="I206" s="39"/>
      <c r="J206" s="39"/>
      <c r="K206" s="10"/>
      <c r="L206" s="19"/>
      <c r="M206" s="7"/>
      <c r="N206" s="26"/>
      <c r="O206" s="10"/>
      <c r="P206" s="29"/>
      <c r="Q206" s="7"/>
      <c r="R206" s="14"/>
      <c r="S206" s="14"/>
      <c r="T206" s="14"/>
      <c r="U206" s="7"/>
    </row>
    <row r="207" spans="1:21" s="35" customFormat="1" ht="18.75">
      <c r="A207" s="8"/>
      <c r="B207" s="10"/>
      <c r="C207" s="10"/>
      <c r="D207" s="10"/>
      <c r="E207" s="11"/>
      <c r="F207" s="11"/>
      <c r="G207" s="11"/>
      <c r="H207" s="11"/>
      <c r="I207" s="39"/>
      <c r="J207" s="39"/>
      <c r="K207" s="10"/>
      <c r="L207" s="19"/>
      <c r="M207" s="7"/>
      <c r="N207" s="26"/>
      <c r="O207" s="10"/>
      <c r="P207" s="29"/>
      <c r="Q207" s="7"/>
      <c r="R207" s="14"/>
      <c r="S207" s="14"/>
      <c r="T207" s="14"/>
      <c r="U207" s="7"/>
    </row>
    <row r="208" spans="1:21" s="35" customFormat="1" ht="18.75">
      <c r="A208" s="8"/>
      <c r="B208" s="10"/>
      <c r="C208" s="10"/>
      <c r="D208" s="10"/>
      <c r="E208" s="11"/>
      <c r="F208" s="11"/>
      <c r="G208" s="11"/>
      <c r="H208" s="11"/>
      <c r="I208" s="39"/>
      <c r="J208" s="39"/>
      <c r="K208" s="10"/>
      <c r="L208" s="19"/>
      <c r="M208" s="7"/>
      <c r="N208" s="26"/>
      <c r="O208" s="10"/>
      <c r="P208" s="29"/>
      <c r="Q208" s="7"/>
      <c r="R208" s="14"/>
      <c r="S208" s="14"/>
      <c r="T208" s="14"/>
      <c r="U208" s="7"/>
    </row>
    <row r="209" spans="1:21" s="35" customFormat="1" ht="18.75">
      <c r="A209" s="8"/>
      <c r="B209" s="10"/>
      <c r="C209" s="10"/>
      <c r="D209" s="10"/>
      <c r="E209" s="11"/>
      <c r="F209" s="11"/>
      <c r="G209" s="11"/>
      <c r="H209" s="11"/>
      <c r="I209" s="39"/>
      <c r="J209" s="39"/>
      <c r="K209" s="10"/>
      <c r="L209" s="19"/>
      <c r="M209" s="7"/>
      <c r="N209" s="26"/>
      <c r="O209" s="10"/>
      <c r="P209" s="29"/>
      <c r="Q209" s="7"/>
      <c r="R209" s="14"/>
      <c r="S209" s="14"/>
      <c r="T209" s="14"/>
      <c r="U209" s="7"/>
    </row>
    <row r="210" spans="1:21" s="35" customFormat="1" ht="18.75">
      <c r="A210" s="8"/>
      <c r="B210" s="10"/>
      <c r="C210" s="10"/>
      <c r="D210" s="10"/>
      <c r="E210" s="11"/>
      <c r="F210" s="11"/>
      <c r="G210" s="11"/>
      <c r="H210" s="11"/>
      <c r="I210" s="39"/>
      <c r="J210" s="39"/>
      <c r="K210" s="10"/>
      <c r="L210" s="19"/>
      <c r="M210" s="7"/>
      <c r="N210" s="26"/>
      <c r="O210" s="10"/>
      <c r="P210" s="29"/>
      <c r="Q210" s="7"/>
      <c r="R210" s="14"/>
      <c r="S210" s="14"/>
      <c r="T210" s="14"/>
      <c r="U210" s="7"/>
    </row>
    <row r="211" spans="1:21" s="35" customFormat="1" ht="18.75">
      <c r="A211" s="8"/>
      <c r="B211" s="10"/>
      <c r="C211" s="10"/>
      <c r="D211" s="10"/>
      <c r="E211" s="11"/>
      <c r="F211" s="11"/>
      <c r="G211" s="11"/>
      <c r="H211" s="11"/>
      <c r="I211" s="39"/>
      <c r="J211" s="39"/>
      <c r="K211" s="10"/>
      <c r="L211" s="19"/>
      <c r="M211" s="7"/>
      <c r="N211" s="26"/>
      <c r="O211" s="10"/>
      <c r="P211" s="29"/>
      <c r="Q211" s="7"/>
      <c r="R211" s="14"/>
      <c r="S211" s="14"/>
      <c r="T211" s="14"/>
      <c r="U211" s="7"/>
    </row>
    <row r="212" spans="1:21" s="35" customFormat="1" ht="18.75">
      <c r="A212" s="8"/>
      <c r="B212" s="10"/>
      <c r="C212" s="10"/>
      <c r="D212" s="10"/>
      <c r="E212" s="11"/>
      <c r="F212" s="11"/>
      <c r="G212" s="11"/>
      <c r="H212" s="11"/>
      <c r="I212" s="39"/>
      <c r="J212" s="39"/>
      <c r="K212" s="10"/>
      <c r="L212" s="19"/>
      <c r="M212" s="7"/>
      <c r="N212" s="26"/>
      <c r="O212" s="10"/>
      <c r="P212" s="29"/>
      <c r="Q212" s="7"/>
      <c r="R212" s="14"/>
      <c r="S212" s="14"/>
      <c r="T212" s="14"/>
      <c r="U212" s="7"/>
    </row>
    <row r="213" spans="1:21" s="35" customFormat="1" ht="18.75">
      <c r="A213" s="8"/>
      <c r="B213" s="10"/>
      <c r="C213" s="10"/>
      <c r="D213" s="10"/>
      <c r="E213" s="11"/>
      <c r="F213" s="11"/>
      <c r="G213" s="11"/>
      <c r="H213" s="11"/>
      <c r="I213" s="39"/>
      <c r="J213" s="39"/>
      <c r="K213" s="10"/>
      <c r="L213" s="19"/>
      <c r="M213" s="7"/>
      <c r="N213" s="26"/>
      <c r="O213" s="10"/>
      <c r="P213" s="29"/>
      <c r="Q213" s="7"/>
      <c r="R213" s="14"/>
      <c r="S213" s="14"/>
      <c r="T213" s="14"/>
      <c r="U213" s="7"/>
    </row>
    <row r="214" spans="1:21" s="35" customFormat="1" ht="18.75">
      <c r="A214" s="8"/>
      <c r="B214" s="10"/>
      <c r="C214" s="10"/>
      <c r="D214" s="10"/>
      <c r="E214" s="11"/>
      <c r="F214" s="11"/>
      <c r="G214" s="11"/>
      <c r="H214" s="11"/>
      <c r="I214" s="39"/>
      <c r="J214" s="39"/>
      <c r="K214" s="10"/>
      <c r="L214" s="19"/>
      <c r="M214" s="7"/>
      <c r="N214" s="26"/>
      <c r="O214" s="10"/>
      <c r="P214" s="29"/>
      <c r="Q214" s="7"/>
      <c r="R214" s="14"/>
      <c r="S214" s="14"/>
      <c r="T214" s="14"/>
      <c r="U214" s="7"/>
    </row>
    <row r="215" spans="1:21" s="35" customFormat="1" ht="18.75">
      <c r="A215" s="8"/>
      <c r="B215" s="10"/>
      <c r="C215" s="10"/>
      <c r="D215" s="10"/>
      <c r="E215" s="11"/>
      <c r="F215" s="11"/>
      <c r="G215" s="11"/>
      <c r="H215" s="11"/>
      <c r="I215" s="39"/>
      <c r="J215" s="39"/>
      <c r="K215" s="10"/>
      <c r="L215" s="19"/>
      <c r="M215" s="7"/>
      <c r="N215" s="26"/>
      <c r="O215" s="10"/>
      <c r="P215" s="29"/>
      <c r="Q215" s="7"/>
      <c r="R215" s="14"/>
      <c r="S215" s="14"/>
      <c r="T215" s="14"/>
      <c r="U215" s="7"/>
    </row>
    <row r="216" spans="1:21" s="35" customFormat="1" ht="18.75">
      <c r="A216" s="8"/>
      <c r="B216" s="10"/>
      <c r="C216" s="10"/>
      <c r="D216" s="10"/>
      <c r="E216" s="11"/>
      <c r="F216" s="11"/>
      <c r="G216" s="11"/>
      <c r="H216" s="11"/>
      <c r="I216" s="39"/>
      <c r="J216" s="39"/>
      <c r="K216" s="10"/>
      <c r="L216" s="19"/>
      <c r="M216" s="7"/>
      <c r="N216" s="26"/>
      <c r="O216" s="10"/>
      <c r="P216" s="29"/>
      <c r="Q216" s="7"/>
      <c r="R216" s="14"/>
      <c r="S216" s="14"/>
      <c r="T216" s="14"/>
      <c r="U216" s="7"/>
    </row>
    <row r="217" spans="1:21" s="35" customFormat="1" ht="18.75">
      <c r="A217" s="8"/>
      <c r="B217" s="10"/>
      <c r="C217" s="10"/>
      <c r="D217" s="10"/>
      <c r="E217" s="11"/>
      <c r="F217" s="11"/>
      <c r="G217" s="11"/>
      <c r="H217" s="11"/>
      <c r="I217" s="39"/>
      <c r="J217" s="39"/>
      <c r="K217" s="10"/>
      <c r="L217" s="19"/>
      <c r="M217" s="7"/>
      <c r="N217" s="26"/>
      <c r="O217" s="10"/>
      <c r="P217" s="29"/>
      <c r="Q217" s="7"/>
      <c r="R217" s="14"/>
      <c r="S217" s="14"/>
      <c r="T217" s="14"/>
      <c r="U217" s="7"/>
    </row>
    <row r="218" spans="1:21" s="35" customFormat="1" ht="18.75">
      <c r="A218" s="8"/>
      <c r="B218" s="10"/>
      <c r="C218" s="10"/>
      <c r="D218" s="10"/>
      <c r="E218" s="11"/>
      <c r="F218" s="11"/>
      <c r="G218" s="11"/>
      <c r="H218" s="11"/>
      <c r="I218" s="39"/>
      <c r="J218" s="39"/>
      <c r="K218" s="10"/>
      <c r="L218" s="19"/>
      <c r="M218" s="7"/>
      <c r="N218" s="26"/>
      <c r="O218" s="10"/>
      <c r="P218" s="29"/>
      <c r="Q218" s="7"/>
      <c r="R218" s="14"/>
      <c r="S218" s="14"/>
      <c r="T218" s="14"/>
      <c r="U218" s="7"/>
    </row>
    <row r="219" spans="1:21" s="35" customFormat="1" ht="18.75">
      <c r="A219" s="8"/>
      <c r="B219" s="10"/>
      <c r="C219" s="10"/>
      <c r="D219" s="10"/>
      <c r="E219" s="11"/>
      <c r="F219" s="11"/>
      <c r="G219" s="11"/>
      <c r="H219" s="11"/>
      <c r="I219" s="39"/>
      <c r="J219" s="39"/>
      <c r="K219" s="10"/>
      <c r="L219" s="19"/>
      <c r="M219" s="7"/>
      <c r="N219" s="26"/>
      <c r="O219" s="10"/>
      <c r="P219" s="29"/>
      <c r="Q219" s="7"/>
      <c r="R219" s="14"/>
      <c r="S219" s="14"/>
      <c r="T219" s="14"/>
      <c r="U219" s="7"/>
    </row>
    <row r="220" spans="1:21" s="35" customFormat="1" ht="18.75">
      <c r="A220" s="8"/>
      <c r="B220" s="10"/>
      <c r="C220" s="10"/>
      <c r="D220" s="10"/>
      <c r="E220" s="11"/>
      <c r="F220" s="11"/>
      <c r="G220" s="11"/>
      <c r="H220" s="11"/>
      <c r="I220" s="39"/>
      <c r="J220" s="39"/>
      <c r="K220" s="10"/>
      <c r="L220" s="19"/>
      <c r="M220" s="7"/>
      <c r="N220" s="26"/>
      <c r="O220" s="10"/>
      <c r="P220" s="29"/>
      <c r="Q220" s="7"/>
      <c r="R220" s="14"/>
      <c r="S220" s="14"/>
      <c r="T220" s="14"/>
      <c r="U220" s="7"/>
    </row>
    <row r="221" spans="1:21" s="35" customFormat="1" ht="18.75">
      <c r="A221" s="8"/>
      <c r="B221" s="10"/>
      <c r="C221" s="10"/>
      <c r="D221" s="10"/>
      <c r="E221" s="11"/>
      <c r="F221" s="11"/>
      <c r="G221" s="11"/>
      <c r="H221" s="11"/>
      <c r="I221" s="39"/>
      <c r="J221" s="39"/>
      <c r="K221" s="10"/>
      <c r="L221" s="19"/>
      <c r="M221" s="7"/>
      <c r="N221" s="26"/>
      <c r="O221" s="10"/>
      <c r="P221" s="29"/>
      <c r="Q221" s="7"/>
      <c r="R221" s="14"/>
      <c r="S221" s="14"/>
      <c r="T221" s="14"/>
      <c r="U221" s="7"/>
    </row>
    <row r="222" spans="1:21" s="35" customFormat="1" ht="18.75">
      <c r="A222" s="8"/>
      <c r="B222" s="10"/>
      <c r="C222" s="10"/>
      <c r="D222" s="10"/>
      <c r="E222" s="11"/>
      <c r="F222" s="11"/>
      <c r="G222" s="11"/>
      <c r="H222" s="11"/>
      <c r="I222" s="39"/>
      <c r="J222" s="39"/>
      <c r="K222" s="10"/>
      <c r="L222" s="19"/>
      <c r="M222" s="7"/>
      <c r="N222" s="26"/>
      <c r="O222" s="10"/>
      <c r="P222" s="29"/>
      <c r="Q222" s="7"/>
      <c r="R222" s="14"/>
      <c r="S222" s="14"/>
      <c r="T222" s="14"/>
      <c r="U222" s="7"/>
    </row>
    <row r="223" spans="1:21" s="35" customFormat="1" ht="18.75">
      <c r="A223" s="8"/>
      <c r="B223" s="10"/>
      <c r="C223" s="10"/>
      <c r="D223" s="10"/>
      <c r="E223" s="11"/>
      <c r="F223" s="11"/>
      <c r="G223" s="11"/>
      <c r="H223" s="11"/>
      <c r="I223" s="39"/>
      <c r="J223" s="39"/>
      <c r="K223" s="10"/>
      <c r="L223" s="19"/>
      <c r="M223" s="7"/>
      <c r="N223" s="26"/>
      <c r="O223" s="10"/>
      <c r="P223" s="29"/>
      <c r="Q223" s="7"/>
      <c r="R223" s="14"/>
      <c r="S223" s="14"/>
      <c r="T223" s="14"/>
      <c r="U223" s="7"/>
    </row>
    <row r="224" spans="1:21" s="35" customFormat="1" ht="18.75">
      <c r="A224" s="8"/>
      <c r="B224" s="10"/>
      <c r="C224" s="10"/>
      <c r="D224" s="10"/>
      <c r="E224" s="11"/>
      <c r="F224" s="11"/>
      <c r="G224" s="11"/>
      <c r="H224" s="11"/>
      <c r="I224" s="39"/>
      <c r="J224" s="39"/>
      <c r="K224" s="10"/>
      <c r="L224" s="19"/>
      <c r="M224" s="7"/>
      <c r="N224" s="26"/>
      <c r="O224" s="10"/>
      <c r="P224" s="29"/>
      <c r="Q224" s="7"/>
      <c r="R224" s="14"/>
      <c r="S224" s="14"/>
      <c r="T224" s="14"/>
      <c r="U224" s="7"/>
    </row>
    <row r="225" spans="1:21" s="35" customFormat="1" ht="18.75">
      <c r="A225" s="8"/>
      <c r="B225" s="10"/>
      <c r="C225" s="10"/>
      <c r="D225" s="10"/>
      <c r="E225" s="11"/>
      <c r="F225" s="11"/>
      <c r="G225" s="11"/>
      <c r="H225" s="11"/>
      <c r="I225" s="39"/>
      <c r="J225" s="39"/>
      <c r="K225" s="10"/>
      <c r="L225" s="19"/>
      <c r="M225" s="7"/>
      <c r="N225" s="26"/>
      <c r="O225" s="10"/>
      <c r="P225" s="29"/>
      <c r="Q225" s="7"/>
      <c r="R225" s="14"/>
      <c r="S225" s="14"/>
      <c r="T225" s="14"/>
      <c r="U225" s="7"/>
    </row>
    <row r="226" spans="1:21" s="35" customFormat="1" ht="18.75">
      <c r="A226" s="8"/>
      <c r="B226" s="10"/>
      <c r="C226" s="10"/>
      <c r="D226" s="10"/>
      <c r="E226" s="11"/>
      <c r="F226" s="11"/>
      <c r="G226" s="11"/>
      <c r="H226" s="11"/>
      <c r="I226" s="39"/>
      <c r="J226" s="39"/>
      <c r="K226" s="10"/>
      <c r="L226" s="19"/>
      <c r="M226" s="7"/>
      <c r="N226" s="26"/>
      <c r="O226" s="10"/>
      <c r="P226" s="29"/>
      <c r="Q226" s="7"/>
      <c r="R226" s="14"/>
      <c r="S226" s="14"/>
      <c r="T226" s="14"/>
      <c r="U226" s="7"/>
    </row>
    <row r="227" spans="1:21" s="35" customFormat="1" ht="18.75">
      <c r="A227" s="8"/>
      <c r="B227" s="10"/>
      <c r="C227" s="10"/>
      <c r="D227" s="10"/>
      <c r="E227" s="11"/>
      <c r="F227" s="11"/>
      <c r="G227" s="11"/>
      <c r="H227" s="11"/>
      <c r="I227" s="39"/>
      <c r="J227" s="39"/>
      <c r="K227" s="10"/>
      <c r="L227" s="19"/>
      <c r="M227" s="7"/>
      <c r="N227" s="26"/>
      <c r="O227" s="10"/>
      <c r="P227" s="29"/>
      <c r="Q227" s="7"/>
      <c r="R227" s="14"/>
      <c r="S227" s="14"/>
      <c r="T227" s="14"/>
      <c r="U227" s="7"/>
    </row>
    <row r="228" spans="1:21" s="35" customFormat="1" ht="18.75">
      <c r="A228" s="8"/>
      <c r="B228" s="10"/>
      <c r="C228" s="10"/>
      <c r="D228" s="10"/>
      <c r="E228" s="11"/>
      <c r="F228" s="11"/>
      <c r="G228" s="11"/>
      <c r="H228" s="11"/>
      <c r="I228" s="39"/>
      <c r="J228" s="39"/>
      <c r="K228" s="10"/>
      <c r="L228" s="19"/>
      <c r="M228" s="7"/>
      <c r="N228" s="26"/>
      <c r="O228" s="10"/>
      <c r="P228" s="29"/>
      <c r="Q228" s="7"/>
      <c r="R228" s="14"/>
      <c r="S228" s="14"/>
      <c r="T228" s="14"/>
      <c r="U228" s="7"/>
    </row>
    <row r="229" spans="1:21" s="35" customFormat="1" ht="18.75">
      <c r="A229" s="8"/>
      <c r="B229" s="10"/>
      <c r="C229" s="10"/>
      <c r="D229" s="10"/>
      <c r="E229" s="11"/>
      <c r="F229" s="11"/>
      <c r="G229" s="11"/>
      <c r="H229" s="11"/>
      <c r="I229" s="39"/>
      <c r="J229" s="39"/>
      <c r="K229" s="10"/>
      <c r="L229" s="19"/>
      <c r="M229" s="7"/>
      <c r="N229" s="26"/>
      <c r="O229" s="10"/>
      <c r="P229" s="29"/>
      <c r="Q229" s="7"/>
      <c r="R229" s="14"/>
      <c r="S229" s="14"/>
      <c r="T229" s="14"/>
      <c r="U229" s="7"/>
    </row>
    <row r="230" spans="1:21" s="35" customFormat="1" ht="18.75">
      <c r="A230" s="8"/>
      <c r="B230" s="10"/>
      <c r="C230" s="10"/>
      <c r="D230" s="10"/>
      <c r="E230" s="11"/>
      <c r="F230" s="11"/>
      <c r="G230" s="11"/>
      <c r="H230" s="11"/>
      <c r="I230" s="39"/>
      <c r="J230" s="39"/>
      <c r="K230" s="10"/>
      <c r="L230" s="19"/>
      <c r="M230" s="7"/>
      <c r="N230" s="26"/>
      <c r="O230" s="10"/>
      <c r="P230" s="29"/>
      <c r="Q230" s="7"/>
      <c r="R230" s="14"/>
      <c r="S230" s="14"/>
      <c r="T230" s="14"/>
      <c r="U230" s="7"/>
    </row>
  </sheetData>
  <phoneticPr fontId="3" type="noConversion"/>
  <conditionalFormatting sqref="I231:L1048576 I1:L1">
    <cfRule type="duplicateValues" dxfId="96" priority="24"/>
  </conditionalFormatting>
  <conditionalFormatting sqref="J231:J1048576 J1">
    <cfRule type="duplicateValues" dxfId="95" priority="20"/>
  </conditionalFormatting>
  <conditionalFormatting sqref="I2:L230">
    <cfRule type="duplicateValues" dxfId="94" priority="41"/>
  </conditionalFormatting>
  <conditionalFormatting sqref="L2:L230">
    <cfRule type="duplicateValues" dxfId="93" priority="43"/>
  </conditionalFormatting>
  <conditionalFormatting sqref="K2:L230">
    <cfRule type="duplicateValues" dxfId="92" priority="45"/>
  </conditionalFormatting>
  <conditionalFormatting sqref="I2:J230">
    <cfRule type="duplicateValues" dxfId="91" priority="47"/>
  </conditionalFormatting>
  <conditionalFormatting sqref="J2:J230">
    <cfRule type="duplicateValues" dxfId="90" priority="49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K41"/>
  <sheetViews>
    <sheetView workbookViewId="0">
      <selection sqref="A1:XFD1048576"/>
    </sheetView>
  </sheetViews>
  <sheetFormatPr defaultRowHeight="13.5"/>
  <cols>
    <col min="1" max="1" width="12.5" bestFit="1" customWidth="1"/>
    <col min="2" max="2" width="8.5" bestFit="1" customWidth="1"/>
    <col min="3" max="4" width="10.75" bestFit="1" customWidth="1"/>
    <col min="5" max="5" width="15" bestFit="1" customWidth="1"/>
    <col min="6" max="6" width="21" bestFit="1" customWidth="1"/>
    <col min="7" max="7" width="1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customWidth="1"/>
    <col min="16" max="16" width="7.75" customWidth="1"/>
    <col min="17" max="17" width="6.25" bestFit="1" customWidth="1"/>
    <col min="18" max="19" width="18.25" bestFit="1" customWidth="1"/>
    <col min="20" max="20" width="11.125" bestFit="1" customWidth="1"/>
    <col min="21" max="21" width="10.25" bestFit="1" customWidth="1"/>
  </cols>
  <sheetData>
    <row r="1" spans="1:63" s="3" customFormat="1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1376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43205</v>
      </c>
      <c r="B2" s="10" t="s">
        <v>243</v>
      </c>
      <c r="C2" s="10">
        <v>1920</v>
      </c>
      <c r="D2" s="10">
        <v>2117</v>
      </c>
      <c r="E2" s="11" t="s">
        <v>235</v>
      </c>
      <c r="F2" s="11" t="s">
        <v>251</v>
      </c>
      <c r="G2" s="11" t="s">
        <v>203</v>
      </c>
      <c r="H2" s="11" t="s">
        <v>430</v>
      </c>
      <c r="I2" s="39"/>
      <c r="J2" s="40" t="s">
        <v>1591</v>
      </c>
      <c r="K2" s="10"/>
      <c r="L2" s="19" t="s">
        <v>1555</v>
      </c>
      <c r="M2" s="7" t="str">
        <f t="shared" ref="M2:M17" si="0">IF(A2&lt;&gt;"","武汉威伟机械","------")</f>
        <v>武汉威伟机械</v>
      </c>
      <c r="N2" s="26" t="str">
        <f>VLOOKUP(P2,ch!$A$1:$B$34,2,0)</f>
        <v>鄂AZV377</v>
      </c>
      <c r="O2" s="10" t="s">
        <v>175</v>
      </c>
      <c r="P2" s="29" t="s">
        <v>239</v>
      </c>
      <c r="Q2" s="7" t="str">
        <f t="shared" ref="Q2:Q17" si="1">IF(A2&lt;&gt;"","9.6米","--")</f>
        <v>9.6米</v>
      </c>
      <c r="R2" s="14">
        <v>14</v>
      </c>
      <c r="S2" s="14">
        <v>0</v>
      </c>
      <c r="T2" s="14">
        <f>SUM(R2:S2)</f>
        <v>14</v>
      </c>
      <c r="U2" s="7" t="str">
        <f t="shared" ref="U2:U17" si="2">IF(A2&lt;&gt;"","分拣摆渡","----")</f>
        <v>分拣摆渡</v>
      </c>
    </row>
    <row r="3" spans="1:63" s="35" customFormat="1" ht="18.75">
      <c r="A3" s="8">
        <v>43205</v>
      </c>
      <c r="B3" s="10" t="s">
        <v>500</v>
      </c>
      <c r="C3" s="10">
        <v>1930</v>
      </c>
      <c r="D3" s="10">
        <v>2057</v>
      </c>
      <c r="E3" s="11" t="s">
        <v>235</v>
      </c>
      <c r="F3" s="11" t="s">
        <v>251</v>
      </c>
      <c r="G3" s="11" t="s">
        <v>203</v>
      </c>
      <c r="H3" s="11" t="s">
        <v>430</v>
      </c>
      <c r="I3" s="39"/>
      <c r="J3" s="40" t="s">
        <v>1592</v>
      </c>
      <c r="K3" s="10"/>
      <c r="L3" s="19" t="s">
        <v>1556</v>
      </c>
      <c r="M3" s="7" t="str">
        <f t="shared" si="0"/>
        <v>武汉威伟机械</v>
      </c>
      <c r="N3" s="26" t="str">
        <f>VLOOKUP(P3,ch!$A$1:$B$34,2,0)</f>
        <v>鄂AHB101</v>
      </c>
      <c r="O3" s="10" t="s">
        <v>168</v>
      </c>
      <c r="P3" s="29" t="s">
        <v>275</v>
      </c>
      <c r="Q3" s="7" t="str">
        <f t="shared" si="1"/>
        <v>9.6米</v>
      </c>
      <c r="R3" s="14">
        <v>6</v>
      </c>
      <c r="S3" s="14">
        <v>0</v>
      </c>
      <c r="T3" s="14">
        <f>SUM(R3:S3)</f>
        <v>6</v>
      </c>
      <c r="U3" s="7" t="str">
        <f t="shared" si="2"/>
        <v>分拣摆渡</v>
      </c>
    </row>
    <row r="4" spans="1:63" s="35" customFormat="1" ht="18.75">
      <c r="A4" s="8">
        <v>43205</v>
      </c>
      <c r="B4" s="10" t="s">
        <v>234</v>
      </c>
      <c r="C4" s="10">
        <v>1745</v>
      </c>
      <c r="D4" s="10">
        <v>1950</v>
      </c>
      <c r="E4" s="11" t="s">
        <v>235</v>
      </c>
      <c r="F4" s="11" t="s">
        <v>251</v>
      </c>
      <c r="G4" s="11" t="s">
        <v>203</v>
      </c>
      <c r="H4" s="11" t="s">
        <v>430</v>
      </c>
      <c r="I4" s="39"/>
      <c r="J4" s="40" t="s">
        <v>1593</v>
      </c>
      <c r="K4" s="10"/>
      <c r="L4" s="19" t="s">
        <v>1557</v>
      </c>
      <c r="M4" s="7" t="str">
        <f t="shared" si="0"/>
        <v>武汉威伟机械</v>
      </c>
      <c r="N4" s="26" t="str">
        <f>VLOOKUP(P4,ch!$A$1:$B$34,2,0)</f>
        <v>鄂ABY256</v>
      </c>
      <c r="O4" s="10" t="s">
        <v>166</v>
      </c>
      <c r="P4" s="29" t="s">
        <v>250</v>
      </c>
      <c r="Q4" s="7" t="str">
        <f t="shared" si="1"/>
        <v>9.6米</v>
      </c>
      <c r="R4" s="14" t="s">
        <v>1558</v>
      </c>
      <c r="S4" s="14">
        <v>0</v>
      </c>
      <c r="T4" s="14" t="s">
        <v>1558</v>
      </c>
      <c r="U4" s="7" t="str">
        <f t="shared" si="2"/>
        <v>分拣摆渡</v>
      </c>
    </row>
    <row r="5" spans="1:63" s="35" customFormat="1" ht="18.75">
      <c r="A5" s="8">
        <v>43205</v>
      </c>
      <c r="B5" s="10" t="s">
        <v>243</v>
      </c>
      <c r="C5" s="10">
        <v>1820</v>
      </c>
      <c r="D5" s="10">
        <v>1952</v>
      </c>
      <c r="E5" s="11" t="s">
        <v>235</v>
      </c>
      <c r="F5" s="11" t="s">
        <v>251</v>
      </c>
      <c r="G5" s="11" t="s">
        <v>203</v>
      </c>
      <c r="H5" s="11" t="s">
        <v>430</v>
      </c>
      <c r="I5" s="39"/>
      <c r="J5" s="40" t="s">
        <v>1594</v>
      </c>
      <c r="K5" s="10"/>
      <c r="L5" s="19" t="s">
        <v>1570</v>
      </c>
      <c r="M5" s="7" t="str">
        <f t="shared" si="0"/>
        <v>武汉威伟机械</v>
      </c>
      <c r="N5" s="26" t="str">
        <f>VLOOKUP(P5,ch!$A$1:$B$34,2,0)</f>
        <v>鄂AFE237</v>
      </c>
      <c r="O5" s="10" t="s">
        <v>177</v>
      </c>
      <c r="P5" s="29" t="s">
        <v>341</v>
      </c>
      <c r="Q5" s="7" t="str">
        <f t="shared" si="1"/>
        <v>9.6米</v>
      </c>
      <c r="R5" s="14">
        <v>14</v>
      </c>
      <c r="S5" s="14">
        <v>0</v>
      </c>
      <c r="T5" s="14">
        <f>SUM(R5:S5)</f>
        <v>14</v>
      </c>
      <c r="U5" s="7" t="str">
        <f t="shared" si="2"/>
        <v>分拣摆渡</v>
      </c>
    </row>
    <row r="6" spans="1:63" s="35" customFormat="1" ht="18.75">
      <c r="A6" s="8">
        <v>43205</v>
      </c>
      <c r="B6" s="10" t="s">
        <v>234</v>
      </c>
      <c r="C6" s="10">
        <v>1459</v>
      </c>
      <c r="D6" s="10">
        <v>1703</v>
      </c>
      <c r="E6" s="11" t="s">
        <v>235</v>
      </c>
      <c r="F6" s="11" t="s">
        <v>251</v>
      </c>
      <c r="G6" s="11" t="s">
        <v>203</v>
      </c>
      <c r="H6" s="11" t="s">
        <v>430</v>
      </c>
      <c r="I6" s="39"/>
      <c r="J6" s="40" t="s">
        <v>1595</v>
      </c>
      <c r="K6" s="10"/>
      <c r="L6" s="19" t="s">
        <v>1572</v>
      </c>
      <c r="M6" s="7" t="str">
        <f t="shared" si="0"/>
        <v>武汉威伟机械</v>
      </c>
      <c r="N6" s="26" t="str">
        <f>VLOOKUP(P6,ch!$A$1:$B$34,2,0)</f>
        <v>鄂AMR731</v>
      </c>
      <c r="O6" s="10" t="s">
        <v>1134</v>
      </c>
      <c r="P6" s="29" t="s">
        <v>1091</v>
      </c>
      <c r="Q6" s="7" t="str">
        <f t="shared" si="1"/>
        <v>9.6米</v>
      </c>
      <c r="R6" s="14" t="s">
        <v>1573</v>
      </c>
      <c r="S6" s="14">
        <v>0</v>
      </c>
      <c r="T6" s="14" t="s">
        <v>1573</v>
      </c>
      <c r="U6" s="7" t="str">
        <f t="shared" si="2"/>
        <v>分拣摆渡</v>
      </c>
    </row>
    <row r="7" spans="1:63" s="35" customFormat="1" ht="18.75">
      <c r="A7" s="8">
        <v>43205</v>
      </c>
      <c r="B7" s="10" t="s">
        <v>288</v>
      </c>
      <c r="C7" s="10">
        <v>1913</v>
      </c>
      <c r="D7" s="10">
        <v>1920</v>
      </c>
      <c r="E7" s="11" t="s">
        <v>203</v>
      </c>
      <c r="F7" s="11" t="s">
        <v>430</v>
      </c>
      <c r="G7" s="11" t="s">
        <v>209</v>
      </c>
      <c r="H7" s="11" t="s">
        <v>467</v>
      </c>
      <c r="I7" s="39"/>
      <c r="J7" s="40" t="s">
        <v>1596</v>
      </c>
      <c r="K7" s="10"/>
      <c r="L7" s="19" t="s">
        <v>1559</v>
      </c>
      <c r="M7" s="7" t="str">
        <f t="shared" si="0"/>
        <v>武汉威伟机械</v>
      </c>
      <c r="N7" s="26" t="str">
        <f>VLOOKUP(P7,ch!$A$1:$B$34,2,0)</f>
        <v>鄂AF1588</v>
      </c>
      <c r="O7" s="10" t="s">
        <v>162</v>
      </c>
      <c r="P7" s="29" t="s">
        <v>117</v>
      </c>
      <c r="Q7" s="7" t="str">
        <f t="shared" si="1"/>
        <v>9.6米</v>
      </c>
      <c r="R7" s="14">
        <v>14</v>
      </c>
      <c r="S7" s="14">
        <v>0</v>
      </c>
      <c r="T7" s="14">
        <f t="shared" ref="T7:T17" si="3">SUM(R7:S7)</f>
        <v>14</v>
      </c>
      <c r="U7" s="7" t="str">
        <f t="shared" si="2"/>
        <v>分拣摆渡</v>
      </c>
    </row>
    <row r="8" spans="1:63" s="35" customFormat="1" ht="18.75">
      <c r="A8" s="8">
        <v>43205</v>
      </c>
      <c r="B8" s="10" t="s">
        <v>288</v>
      </c>
      <c r="C8" s="10">
        <v>1509</v>
      </c>
      <c r="D8" s="10">
        <v>1519</v>
      </c>
      <c r="E8" s="11" t="s">
        <v>203</v>
      </c>
      <c r="F8" s="11" t="s">
        <v>430</v>
      </c>
      <c r="G8" s="11" t="s">
        <v>209</v>
      </c>
      <c r="H8" s="11" t="s">
        <v>467</v>
      </c>
      <c r="I8" s="39"/>
      <c r="J8" s="40" t="s">
        <v>1597</v>
      </c>
      <c r="K8" s="10"/>
      <c r="L8" s="19" t="s">
        <v>1560</v>
      </c>
      <c r="M8" s="7" t="str">
        <f t="shared" si="0"/>
        <v>武汉威伟机械</v>
      </c>
      <c r="N8" s="26" t="str">
        <f>VLOOKUP(P8,ch!$A$1:$B$34,2,0)</f>
        <v>鄂AF1588</v>
      </c>
      <c r="O8" s="10" t="s">
        <v>162</v>
      </c>
      <c r="P8" s="29" t="s">
        <v>117</v>
      </c>
      <c r="Q8" s="7" t="str">
        <f t="shared" si="1"/>
        <v>9.6米</v>
      </c>
      <c r="R8" s="14">
        <v>15</v>
      </c>
      <c r="S8" s="14">
        <v>0</v>
      </c>
      <c r="T8" s="14">
        <f t="shared" si="3"/>
        <v>15</v>
      </c>
      <c r="U8" s="7" t="str">
        <f t="shared" si="2"/>
        <v>分拣摆渡</v>
      </c>
    </row>
    <row r="9" spans="1:63" s="35" customFormat="1" ht="18.75">
      <c r="A9" s="8">
        <v>43205</v>
      </c>
      <c r="B9" s="10" t="s">
        <v>288</v>
      </c>
      <c r="C9" s="10">
        <v>1210</v>
      </c>
      <c r="D9" s="10">
        <v>1217</v>
      </c>
      <c r="E9" s="11" t="s">
        <v>203</v>
      </c>
      <c r="F9" s="11" t="s">
        <v>430</v>
      </c>
      <c r="G9" s="11" t="s">
        <v>209</v>
      </c>
      <c r="H9" s="11" t="s">
        <v>467</v>
      </c>
      <c r="I9" s="39"/>
      <c r="J9" s="40" t="s">
        <v>1598</v>
      </c>
      <c r="K9" s="10"/>
      <c r="L9" s="19" t="s">
        <v>1561</v>
      </c>
      <c r="M9" s="7" t="str">
        <f t="shared" si="0"/>
        <v>武汉威伟机械</v>
      </c>
      <c r="N9" s="26" t="str">
        <f>VLOOKUP(P9,ch!$A$1:$B$34,2,0)</f>
        <v>鄂AF1588</v>
      </c>
      <c r="O9" s="10" t="s">
        <v>162</v>
      </c>
      <c r="P9" s="29" t="s">
        <v>117</v>
      </c>
      <c r="Q9" s="7" t="str">
        <f t="shared" si="1"/>
        <v>9.6米</v>
      </c>
      <c r="R9" s="14">
        <v>13</v>
      </c>
      <c r="S9" s="14">
        <v>0</v>
      </c>
      <c r="T9" s="14">
        <f t="shared" si="3"/>
        <v>13</v>
      </c>
      <c r="U9" s="7" t="str">
        <f t="shared" si="2"/>
        <v>分拣摆渡</v>
      </c>
    </row>
    <row r="10" spans="1:63" s="35" customFormat="1" ht="18.75">
      <c r="A10" s="8">
        <v>43205</v>
      </c>
      <c r="B10" s="10" t="s">
        <v>288</v>
      </c>
      <c r="C10" s="10">
        <v>1114</v>
      </c>
      <c r="D10" s="10">
        <v>1124</v>
      </c>
      <c r="E10" s="11" t="s">
        <v>203</v>
      </c>
      <c r="F10" s="11" t="s">
        <v>430</v>
      </c>
      <c r="G10" s="11" t="s">
        <v>209</v>
      </c>
      <c r="H10" s="11" t="s">
        <v>467</v>
      </c>
      <c r="I10" s="39"/>
      <c r="J10" s="40" t="s">
        <v>1599</v>
      </c>
      <c r="K10" s="10"/>
      <c r="L10" s="19" t="s">
        <v>1562</v>
      </c>
      <c r="M10" s="7" t="str">
        <f t="shared" si="0"/>
        <v>武汉威伟机械</v>
      </c>
      <c r="N10" s="26" t="str">
        <f>VLOOKUP(P10,ch!$A$1:$B$34,2,0)</f>
        <v>鄂AF1588</v>
      </c>
      <c r="O10" s="10" t="s">
        <v>162</v>
      </c>
      <c r="P10" s="29" t="s">
        <v>117</v>
      </c>
      <c r="Q10" s="7" t="str">
        <f t="shared" si="1"/>
        <v>9.6米</v>
      </c>
      <c r="R10" s="14">
        <v>14</v>
      </c>
      <c r="S10" s="14">
        <v>0</v>
      </c>
      <c r="T10" s="14">
        <f t="shared" si="3"/>
        <v>14</v>
      </c>
      <c r="U10" s="7" t="str">
        <f t="shared" si="2"/>
        <v>分拣摆渡</v>
      </c>
    </row>
    <row r="11" spans="1:63" s="35" customFormat="1" ht="18.75">
      <c r="A11" s="8">
        <v>43205</v>
      </c>
      <c r="B11" s="10" t="s">
        <v>288</v>
      </c>
      <c r="C11" s="10">
        <v>958</v>
      </c>
      <c r="D11" s="10">
        <v>1008</v>
      </c>
      <c r="E11" s="11" t="s">
        <v>203</v>
      </c>
      <c r="F11" s="11" t="s">
        <v>430</v>
      </c>
      <c r="G11" s="11" t="s">
        <v>209</v>
      </c>
      <c r="H11" s="11" t="s">
        <v>467</v>
      </c>
      <c r="I11" s="39"/>
      <c r="J11" s="40" t="s">
        <v>1600</v>
      </c>
      <c r="K11" s="10"/>
      <c r="L11" s="19" t="s">
        <v>1563</v>
      </c>
      <c r="M11" s="7" t="str">
        <f t="shared" si="0"/>
        <v>武汉威伟机械</v>
      </c>
      <c r="N11" s="26" t="str">
        <f>VLOOKUP(P11,ch!$A$1:$B$34,2,0)</f>
        <v>鄂AF1588</v>
      </c>
      <c r="O11" s="10" t="s">
        <v>162</v>
      </c>
      <c r="P11" s="29" t="s">
        <v>117</v>
      </c>
      <c r="Q11" s="7" t="str">
        <f t="shared" si="1"/>
        <v>9.6米</v>
      </c>
      <c r="R11" s="14">
        <v>14</v>
      </c>
      <c r="S11" s="14">
        <v>0</v>
      </c>
      <c r="T11" s="14">
        <f t="shared" si="3"/>
        <v>14</v>
      </c>
      <c r="U11" s="7" t="str">
        <f t="shared" si="2"/>
        <v>分拣摆渡</v>
      </c>
    </row>
    <row r="12" spans="1:63" s="35" customFormat="1" ht="18.75">
      <c r="A12" s="8">
        <v>43205</v>
      </c>
      <c r="B12" s="10" t="s">
        <v>1086</v>
      </c>
      <c r="C12" s="10">
        <v>109</v>
      </c>
      <c r="D12" s="10">
        <v>119</v>
      </c>
      <c r="E12" s="11" t="s">
        <v>203</v>
      </c>
      <c r="F12" s="11" t="s">
        <v>430</v>
      </c>
      <c r="G12" s="11" t="s">
        <v>209</v>
      </c>
      <c r="H12" s="11" t="s">
        <v>467</v>
      </c>
      <c r="I12" s="39"/>
      <c r="J12" s="40" t="s">
        <v>1601</v>
      </c>
      <c r="K12" s="10"/>
      <c r="L12" s="19" t="s">
        <v>1564</v>
      </c>
      <c r="M12" s="7" t="str">
        <f t="shared" si="0"/>
        <v>武汉威伟机械</v>
      </c>
      <c r="N12" s="26" t="str">
        <f>VLOOKUP(P12,ch!$A$1:$B$34,2,0)</f>
        <v>鄂AF1588</v>
      </c>
      <c r="O12" s="10" t="s">
        <v>162</v>
      </c>
      <c r="P12" s="29" t="s">
        <v>117</v>
      </c>
      <c r="Q12" s="7" t="str">
        <f t="shared" si="1"/>
        <v>9.6米</v>
      </c>
      <c r="R12" s="14">
        <v>12</v>
      </c>
      <c r="S12" s="14">
        <v>0</v>
      </c>
      <c r="T12" s="14">
        <f t="shared" si="3"/>
        <v>12</v>
      </c>
      <c r="U12" s="7" t="str">
        <f t="shared" si="2"/>
        <v>分拣摆渡</v>
      </c>
    </row>
    <row r="13" spans="1:63" s="35" customFormat="1" ht="18.75">
      <c r="A13" s="8">
        <v>43205</v>
      </c>
      <c r="B13" s="10" t="s">
        <v>288</v>
      </c>
      <c r="C13" s="10">
        <v>901</v>
      </c>
      <c r="D13" s="10">
        <v>911</v>
      </c>
      <c r="E13" s="11" t="s">
        <v>203</v>
      </c>
      <c r="F13" s="11" t="s">
        <v>430</v>
      </c>
      <c r="G13" s="11" t="s">
        <v>209</v>
      </c>
      <c r="H13" s="11" t="s">
        <v>467</v>
      </c>
      <c r="I13" s="39"/>
      <c r="J13" s="40" t="s">
        <v>1602</v>
      </c>
      <c r="K13" s="10"/>
      <c r="L13" s="19" t="s">
        <v>1565</v>
      </c>
      <c r="M13" s="7" t="str">
        <f t="shared" si="0"/>
        <v>武汉威伟机械</v>
      </c>
      <c r="N13" s="26" t="str">
        <f>VLOOKUP(P13,ch!$A$1:$B$34,2,0)</f>
        <v>鄂AMT870</v>
      </c>
      <c r="O13" s="10" t="s">
        <v>163</v>
      </c>
      <c r="P13" s="29" t="s">
        <v>285</v>
      </c>
      <c r="Q13" s="7" t="str">
        <f t="shared" si="1"/>
        <v>9.6米</v>
      </c>
      <c r="R13" s="14">
        <v>14</v>
      </c>
      <c r="S13" s="14">
        <v>0</v>
      </c>
      <c r="T13" s="14">
        <f t="shared" si="3"/>
        <v>14</v>
      </c>
      <c r="U13" s="7" t="str">
        <f t="shared" si="2"/>
        <v>分拣摆渡</v>
      </c>
    </row>
    <row r="14" spans="1:63" s="35" customFormat="1" ht="18.75">
      <c r="A14" s="8">
        <v>43205</v>
      </c>
      <c r="B14" s="10" t="s">
        <v>258</v>
      </c>
      <c r="C14" s="10">
        <v>1804</v>
      </c>
      <c r="D14" s="10">
        <v>1814</v>
      </c>
      <c r="E14" s="11" t="s">
        <v>203</v>
      </c>
      <c r="F14" s="11" t="s">
        <v>430</v>
      </c>
      <c r="G14" s="11" t="s">
        <v>209</v>
      </c>
      <c r="H14" s="11" t="s">
        <v>467</v>
      </c>
      <c r="I14" s="39"/>
      <c r="J14" s="40" t="s">
        <v>1603</v>
      </c>
      <c r="K14" s="10"/>
      <c r="L14" s="19" t="s">
        <v>1566</v>
      </c>
      <c r="M14" s="7" t="str">
        <f t="shared" si="0"/>
        <v>武汉威伟机械</v>
      </c>
      <c r="N14" s="26" t="str">
        <f>VLOOKUP(P14,ch!$A$1:$B$34,2,0)</f>
        <v>鄂AMT870</v>
      </c>
      <c r="O14" s="10" t="s">
        <v>163</v>
      </c>
      <c r="P14" s="29" t="s">
        <v>285</v>
      </c>
      <c r="Q14" s="7" t="str">
        <f t="shared" si="1"/>
        <v>9.6米</v>
      </c>
      <c r="R14" s="14">
        <v>12</v>
      </c>
      <c r="S14" s="14">
        <v>0</v>
      </c>
      <c r="T14" s="14">
        <f t="shared" si="3"/>
        <v>12</v>
      </c>
      <c r="U14" s="7" t="str">
        <f t="shared" si="2"/>
        <v>分拣摆渡</v>
      </c>
    </row>
    <row r="15" spans="1:63" s="35" customFormat="1" ht="18.75">
      <c r="A15" s="8">
        <v>43205</v>
      </c>
      <c r="B15" s="10" t="s">
        <v>288</v>
      </c>
      <c r="C15" s="10">
        <v>1152</v>
      </c>
      <c r="D15" s="10">
        <v>1202</v>
      </c>
      <c r="E15" s="11" t="s">
        <v>203</v>
      </c>
      <c r="F15" s="11" t="s">
        <v>430</v>
      </c>
      <c r="G15" s="11" t="s">
        <v>209</v>
      </c>
      <c r="H15" s="11" t="s">
        <v>467</v>
      </c>
      <c r="I15" s="39"/>
      <c r="J15" s="40" t="s">
        <v>1604</v>
      </c>
      <c r="K15" s="10"/>
      <c r="L15" s="19" t="s">
        <v>1567</v>
      </c>
      <c r="M15" s="7" t="str">
        <f t="shared" si="0"/>
        <v>武汉威伟机械</v>
      </c>
      <c r="N15" s="26" t="str">
        <f>VLOOKUP(P15,ch!$A$1:$B$34,2,0)</f>
        <v>鄂AMT870</v>
      </c>
      <c r="O15" s="10" t="s">
        <v>163</v>
      </c>
      <c r="P15" s="29" t="s">
        <v>285</v>
      </c>
      <c r="Q15" s="7" t="str">
        <f t="shared" si="1"/>
        <v>9.6米</v>
      </c>
      <c r="R15" s="14">
        <v>14</v>
      </c>
      <c r="S15" s="14">
        <v>0</v>
      </c>
      <c r="T15" s="14">
        <f t="shared" si="3"/>
        <v>14</v>
      </c>
      <c r="U15" s="7" t="str">
        <f t="shared" si="2"/>
        <v>分拣摆渡</v>
      </c>
    </row>
    <row r="16" spans="1:63" s="35" customFormat="1" ht="18.75">
      <c r="A16" s="8">
        <v>43205</v>
      </c>
      <c r="B16" s="10" t="s">
        <v>288</v>
      </c>
      <c r="C16" s="10">
        <v>1044</v>
      </c>
      <c r="D16" s="10">
        <v>1054</v>
      </c>
      <c r="E16" s="11" t="s">
        <v>203</v>
      </c>
      <c r="F16" s="11" t="s">
        <v>430</v>
      </c>
      <c r="G16" s="11" t="s">
        <v>209</v>
      </c>
      <c r="H16" s="11" t="s">
        <v>467</v>
      </c>
      <c r="I16" s="39"/>
      <c r="J16" s="40" t="s">
        <v>1605</v>
      </c>
      <c r="K16" s="10"/>
      <c r="L16" s="19" t="s">
        <v>1568</v>
      </c>
      <c r="M16" s="7" t="str">
        <f t="shared" si="0"/>
        <v>武汉威伟机械</v>
      </c>
      <c r="N16" s="26" t="str">
        <f>VLOOKUP(P16,ch!$A$1:$B$34,2,0)</f>
        <v>鄂AMT870</v>
      </c>
      <c r="O16" s="10" t="s">
        <v>163</v>
      </c>
      <c r="P16" s="29" t="s">
        <v>285</v>
      </c>
      <c r="Q16" s="7" t="str">
        <f t="shared" si="1"/>
        <v>9.6米</v>
      </c>
      <c r="R16" s="14">
        <v>14</v>
      </c>
      <c r="S16" s="14">
        <v>0</v>
      </c>
      <c r="T16" s="14">
        <f t="shared" si="3"/>
        <v>14</v>
      </c>
      <c r="U16" s="7" t="str">
        <f t="shared" si="2"/>
        <v>分拣摆渡</v>
      </c>
    </row>
    <row r="17" spans="1:21" s="35" customFormat="1" ht="18.75">
      <c r="A17" s="8">
        <v>43205</v>
      </c>
      <c r="B17" s="10" t="s">
        <v>258</v>
      </c>
      <c r="C17" s="10">
        <v>2308</v>
      </c>
      <c r="D17" s="10">
        <v>2318</v>
      </c>
      <c r="E17" s="11" t="s">
        <v>203</v>
      </c>
      <c r="F17" s="11" t="s">
        <v>430</v>
      </c>
      <c r="G17" s="11" t="s">
        <v>209</v>
      </c>
      <c r="H17" s="11" t="s">
        <v>467</v>
      </c>
      <c r="I17" s="39"/>
      <c r="J17" s="40" t="s">
        <v>1606</v>
      </c>
      <c r="K17" s="10"/>
      <c r="L17" s="19" t="s">
        <v>1590</v>
      </c>
      <c r="M17" s="7" t="str">
        <f t="shared" si="0"/>
        <v>武汉威伟机械</v>
      </c>
      <c r="N17" s="26" t="str">
        <f>VLOOKUP(P17,ch!$A$1:$B$34,2,0)</f>
        <v>鄂AZR992</v>
      </c>
      <c r="O17" s="10" t="s">
        <v>183</v>
      </c>
      <c r="P17" s="29" t="s">
        <v>107</v>
      </c>
      <c r="Q17" s="7" t="str">
        <f t="shared" si="1"/>
        <v>9.6米</v>
      </c>
      <c r="R17" s="14">
        <v>14</v>
      </c>
      <c r="S17" s="14">
        <v>0</v>
      </c>
      <c r="T17" s="14">
        <f t="shared" si="3"/>
        <v>14</v>
      </c>
      <c r="U17" s="7" t="str">
        <f t="shared" si="2"/>
        <v>分拣摆渡</v>
      </c>
    </row>
    <row r="18" spans="1:21" s="35" customFormat="1" ht="18.75">
      <c r="A18" s="8">
        <v>43205</v>
      </c>
      <c r="B18" s="10" t="s">
        <v>258</v>
      </c>
      <c r="C18" s="10">
        <v>1948</v>
      </c>
      <c r="D18" s="10">
        <v>1958</v>
      </c>
      <c r="E18" s="11" t="s">
        <v>203</v>
      </c>
      <c r="F18" s="11" t="s">
        <v>430</v>
      </c>
      <c r="G18" s="11" t="s">
        <v>209</v>
      </c>
      <c r="H18" s="11" t="s">
        <v>467</v>
      </c>
      <c r="I18" s="39"/>
      <c r="J18" s="40" t="s">
        <v>1607</v>
      </c>
      <c r="K18" s="10"/>
      <c r="L18" s="19" t="s">
        <v>1582</v>
      </c>
      <c r="M18" s="7" t="str">
        <f t="shared" ref="M18" si="4">IF(A18&lt;&gt;"","武汉威伟机械","------")</f>
        <v>武汉威伟机械</v>
      </c>
      <c r="N18" s="26" t="str">
        <f>VLOOKUP(P18,ch!$A$1:$B$34,2,0)</f>
        <v>鄂AAW309</v>
      </c>
      <c r="O18" s="10" t="s">
        <v>165</v>
      </c>
      <c r="P18" s="29" t="s">
        <v>1579</v>
      </c>
      <c r="Q18" s="7" t="str">
        <f t="shared" ref="Q18" si="5">IF(A18&lt;&gt;"","9.6米","--")</f>
        <v>9.6米</v>
      </c>
      <c r="R18" s="14">
        <v>14</v>
      </c>
      <c r="S18" s="14">
        <v>0</v>
      </c>
      <c r="T18" s="14">
        <f t="shared" ref="T18" si="6">SUM(R18:S18)</f>
        <v>14</v>
      </c>
      <c r="U18" s="7" t="str">
        <f t="shared" ref="U18" si="7">IF(A18&lt;&gt;"","分拣摆渡","----")</f>
        <v>分拣摆渡</v>
      </c>
    </row>
    <row r="19" spans="1:21" s="35" customFormat="1" ht="18.75">
      <c r="A19" s="8">
        <v>43205</v>
      </c>
      <c r="B19" s="10" t="s">
        <v>258</v>
      </c>
      <c r="C19" s="10">
        <v>2125</v>
      </c>
      <c r="D19" s="10">
        <v>2135</v>
      </c>
      <c r="E19" s="11" t="s">
        <v>203</v>
      </c>
      <c r="F19" s="11" t="s">
        <v>430</v>
      </c>
      <c r="G19" s="11" t="s">
        <v>209</v>
      </c>
      <c r="H19" s="11" t="s">
        <v>467</v>
      </c>
      <c r="I19" s="39"/>
      <c r="J19" s="40" t="s">
        <v>1608</v>
      </c>
      <c r="K19" s="10"/>
      <c r="L19" s="19" t="s">
        <v>1583</v>
      </c>
      <c r="M19" s="7" t="str">
        <f t="shared" ref="M19" si="8">IF(A19&lt;&gt;"","武汉威伟机械","------")</f>
        <v>武汉威伟机械</v>
      </c>
      <c r="N19" s="26" t="str">
        <f>VLOOKUP(P19,ch!$A$1:$B$34,2,0)</f>
        <v>鄂AAW309</v>
      </c>
      <c r="O19" s="10" t="s">
        <v>165</v>
      </c>
      <c r="P19" s="29" t="s">
        <v>1579</v>
      </c>
      <c r="Q19" s="7" t="str">
        <f t="shared" ref="Q19" si="9">IF(A19&lt;&gt;"","9.6米","--")</f>
        <v>9.6米</v>
      </c>
      <c r="R19" s="14">
        <v>14</v>
      </c>
      <c r="S19" s="14">
        <v>0</v>
      </c>
      <c r="T19" s="14">
        <f t="shared" ref="T19" si="10">SUM(R19:S19)</f>
        <v>14</v>
      </c>
      <c r="U19" s="7" t="str">
        <f t="shared" ref="U19" si="11">IF(A19&lt;&gt;"","分拣摆渡","----")</f>
        <v>分拣摆渡</v>
      </c>
    </row>
    <row r="20" spans="1:21" s="35" customFormat="1" ht="18.75">
      <c r="A20" s="8">
        <v>43205</v>
      </c>
      <c r="B20" s="10" t="s">
        <v>530</v>
      </c>
      <c r="C20" s="10">
        <v>12</v>
      </c>
      <c r="D20" s="10">
        <v>32</v>
      </c>
      <c r="E20" s="11" t="s">
        <v>209</v>
      </c>
      <c r="F20" s="11" t="s">
        <v>517</v>
      </c>
      <c r="G20" s="11" t="s">
        <v>203</v>
      </c>
      <c r="H20" s="11" t="s">
        <v>430</v>
      </c>
      <c r="I20" s="39"/>
      <c r="J20" s="40" t="s">
        <v>1609</v>
      </c>
      <c r="K20" s="10"/>
      <c r="L20" s="19" t="s">
        <v>1569</v>
      </c>
      <c r="M20" s="7" t="str">
        <f t="shared" ref="M20" si="12">IF(A20&lt;&gt;"","武汉威伟机械","------")</f>
        <v>武汉威伟机械</v>
      </c>
      <c r="N20" s="26" t="str">
        <f>VLOOKUP(P20,ch!$A$1:$B$34,2,0)</f>
        <v>鄂FJU350</v>
      </c>
      <c r="O20" s="10" t="s">
        <v>24</v>
      </c>
      <c r="P20" s="29" t="s">
        <v>48</v>
      </c>
      <c r="Q20" s="7" t="str">
        <f t="shared" ref="Q20" si="13">IF(A20&lt;&gt;"","9.6米","--")</f>
        <v>9.6米</v>
      </c>
      <c r="R20" s="14">
        <v>14</v>
      </c>
      <c r="S20" s="14">
        <v>0</v>
      </c>
      <c r="T20" s="14">
        <f t="shared" ref="T20" si="14">SUM(R20:S20)</f>
        <v>14</v>
      </c>
      <c r="U20" s="7" t="str">
        <f t="shared" ref="U20" si="15">IF(A20&lt;&gt;"","分拣摆渡","----")</f>
        <v>分拣摆渡</v>
      </c>
    </row>
    <row r="21" spans="1:21" s="35" customFormat="1" ht="18.75">
      <c r="A21" s="8">
        <v>43205</v>
      </c>
      <c r="B21" s="10" t="s">
        <v>530</v>
      </c>
      <c r="C21" s="10">
        <v>1718</v>
      </c>
      <c r="D21" s="10">
        <v>1750</v>
      </c>
      <c r="E21" s="11" t="s">
        <v>209</v>
      </c>
      <c r="F21" s="11" t="s">
        <v>517</v>
      </c>
      <c r="G21" s="11" t="s">
        <v>203</v>
      </c>
      <c r="H21" s="11" t="s">
        <v>430</v>
      </c>
      <c r="I21" s="39"/>
      <c r="J21" s="40" t="s">
        <v>1610</v>
      </c>
      <c r="K21" s="10"/>
      <c r="L21" s="19" t="s">
        <v>1571</v>
      </c>
      <c r="M21" s="7" t="str">
        <f t="shared" ref="M21" si="16">IF(A21&lt;&gt;"","武汉威伟机械","------")</f>
        <v>武汉威伟机械</v>
      </c>
      <c r="N21" s="26" t="str">
        <f>VLOOKUP(P21,ch!$A$1:$B$34,2,0)</f>
        <v>鄂FJU350</v>
      </c>
      <c r="O21" s="10" t="s">
        <v>24</v>
      </c>
      <c r="P21" s="29" t="s">
        <v>48</v>
      </c>
      <c r="Q21" s="7" t="str">
        <f t="shared" ref="Q21" si="17">IF(A21&lt;&gt;"","9.6米","--")</f>
        <v>9.6米</v>
      </c>
      <c r="R21" s="14">
        <v>14</v>
      </c>
      <c r="S21" s="14">
        <v>0</v>
      </c>
      <c r="T21" s="14">
        <f t="shared" ref="T21" si="18">SUM(R21:S21)</f>
        <v>14</v>
      </c>
      <c r="U21" s="7" t="str">
        <f t="shared" ref="U21" si="19">IF(A21&lt;&gt;"","分拣摆渡","----")</f>
        <v>分拣摆渡</v>
      </c>
    </row>
    <row r="22" spans="1:21" s="35" customFormat="1" ht="18.75">
      <c r="A22" s="8">
        <v>43205</v>
      </c>
      <c r="B22" s="10" t="s">
        <v>111</v>
      </c>
      <c r="C22" s="10">
        <v>952</v>
      </c>
      <c r="D22" s="10">
        <v>1018</v>
      </c>
      <c r="E22" s="11" t="s">
        <v>209</v>
      </c>
      <c r="F22" s="11" t="s">
        <v>517</v>
      </c>
      <c r="G22" s="11" t="s">
        <v>203</v>
      </c>
      <c r="H22" s="11" t="s">
        <v>430</v>
      </c>
      <c r="I22" s="39"/>
      <c r="J22" s="40" t="s">
        <v>1611</v>
      </c>
      <c r="K22" s="10"/>
      <c r="L22" s="19" t="s">
        <v>1574</v>
      </c>
      <c r="M22" s="7" t="str">
        <f t="shared" ref="M22:M23" si="20">IF(A22&lt;&gt;"","武汉威伟机械","------")</f>
        <v>武汉威伟机械</v>
      </c>
      <c r="N22" s="26" t="str">
        <f>VLOOKUP(P22,ch!$A$1:$B$34,2,0)</f>
        <v>鄂ABY277</v>
      </c>
      <c r="O22" s="10" t="s">
        <v>167</v>
      </c>
      <c r="P22" s="29" t="s">
        <v>191</v>
      </c>
      <c r="Q22" s="7" t="str">
        <f t="shared" ref="Q22:Q23" si="21">IF(A22&lt;&gt;"","9.6米","--")</f>
        <v>9.6米</v>
      </c>
      <c r="R22" s="14">
        <v>12</v>
      </c>
      <c r="S22" s="14">
        <v>0</v>
      </c>
      <c r="T22" s="14">
        <f t="shared" ref="T22" si="22">SUM(R22:S22)</f>
        <v>12</v>
      </c>
      <c r="U22" s="7" t="str">
        <f t="shared" ref="U22" si="23">IF(A22&lt;&gt;"","分拣摆渡","----")</f>
        <v>分拣摆渡</v>
      </c>
    </row>
    <row r="23" spans="1:21" s="35" customFormat="1" ht="18.75">
      <c r="A23" s="8">
        <v>43205</v>
      </c>
      <c r="B23" s="10" t="s">
        <v>1575</v>
      </c>
      <c r="C23" s="10">
        <v>2200</v>
      </c>
      <c r="D23" s="10">
        <v>2215</v>
      </c>
      <c r="E23" s="11" t="s">
        <v>209</v>
      </c>
      <c r="F23" s="11" t="s">
        <v>517</v>
      </c>
      <c r="G23" s="11" t="s">
        <v>203</v>
      </c>
      <c r="H23" s="11" t="s">
        <v>430</v>
      </c>
      <c r="I23" s="39"/>
      <c r="J23" s="40" t="s">
        <v>1612</v>
      </c>
      <c r="K23" s="10"/>
      <c r="L23" s="19" t="s">
        <v>1576</v>
      </c>
      <c r="M23" s="7" t="str">
        <f t="shared" si="20"/>
        <v>武汉威伟机械</v>
      </c>
      <c r="N23" s="26" t="str">
        <f>VLOOKUP(P23,ch!$A$1:$B$34,2,0)</f>
        <v>鄂ABY277</v>
      </c>
      <c r="O23" s="10" t="s">
        <v>167</v>
      </c>
      <c r="P23" s="29" t="s">
        <v>191</v>
      </c>
      <c r="Q23" s="7" t="str">
        <f t="shared" si="21"/>
        <v>9.6米</v>
      </c>
      <c r="R23" s="14">
        <v>12</v>
      </c>
      <c r="S23" s="14">
        <v>0</v>
      </c>
      <c r="T23" s="14">
        <f t="shared" ref="T23" si="24">SUM(R23:S23)</f>
        <v>12</v>
      </c>
      <c r="U23" s="7" t="str">
        <f t="shared" ref="U23" si="25">IF(A23&lt;&gt;"","分拣摆渡","----")</f>
        <v>分拣摆渡</v>
      </c>
    </row>
    <row r="24" spans="1:21" s="35" customFormat="1" ht="18.75">
      <c r="A24" s="8">
        <v>43205</v>
      </c>
      <c r="B24" s="10" t="s">
        <v>530</v>
      </c>
      <c r="C24" s="10">
        <v>2345</v>
      </c>
      <c r="D24" s="10">
        <v>2358</v>
      </c>
      <c r="E24" s="11" t="s">
        <v>209</v>
      </c>
      <c r="F24" s="11" t="s">
        <v>1584</v>
      </c>
      <c r="G24" s="11" t="s">
        <v>203</v>
      </c>
      <c r="H24" s="11" t="s">
        <v>430</v>
      </c>
      <c r="I24" s="39"/>
      <c r="J24" s="40" t="s">
        <v>1613</v>
      </c>
      <c r="K24" s="10"/>
      <c r="L24" s="19" t="s">
        <v>1585</v>
      </c>
      <c r="M24" s="7" t="str">
        <f t="shared" ref="M24" si="26">IF(A24&lt;&gt;"","武汉威伟机械","------")</f>
        <v>武汉威伟机械</v>
      </c>
      <c r="N24" s="26" t="str">
        <f>VLOOKUP(P24,ch!$A$1:$B$34,2,0)</f>
        <v>鄂ABY277</v>
      </c>
      <c r="O24" s="10" t="s">
        <v>167</v>
      </c>
      <c r="P24" s="29" t="s">
        <v>191</v>
      </c>
      <c r="Q24" s="7" t="str">
        <f t="shared" ref="Q24" si="27">IF(A24&lt;&gt;"","9.6米","--")</f>
        <v>9.6米</v>
      </c>
      <c r="R24" s="14">
        <v>4</v>
      </c>
      <c r="S24" s="14">
        <v>0</v>
      </c>
      <c r="T24" s="14">
        <f t="shared" ref="T24" si="28">SUM(R24:S24)</f>
        <v>4</v>
      </c>
      <c r="U24" s="7" t="str">
        <f t="shared" ref="U24" si="29">IF(A24&lt;&gt;"","分拣摆渡","----")</f>
        <v>分拣摆渡</v>
      </c>
    </row>
    <row r="25" spans="1:21" s="35" customFormat="1" ht="18.75">
      <c r="A25" s="8">
        <v>43205</v>
      </c>
      <c r="B25" s="10" t="s">
        <v>278</v>
      </c>
      <c r="C25" s="10">
        <v>1506</v>
      </c>
      <c r="D25" s="10">
        <v>1530</v>
      </c>
      <c r="E25" s="11" t="s">
        <v>209</v>
      </c>
      <c r="F25" s="11" t="s">
        <v>1584</v>
      </c>
      <c r="G25" s="11" t="s">
        <v>203</v>
      </c>
      <c r="H25" s="11" t="s">
        <v>430</v>
      </c>
      <c r="I25" s="39"/>
      <c r="J25" s="40" t="s">
        <v>1614</v>
      </c>
      <c r="K25" s="10"/>
      <c r="L25" s="19" t="s">
        <v>1586</v>
      </c>
      <c r="M25" s="7" t="str">
        <f t="shared" ref="M25" si="30">IF(A25&lt;&gt;"","武汉威伟机械","------")</f>
        <v>武汉威伟机械</v>
      </c>
      <c r="N25" s="26" t="str">
        <f>VLOOKUP(P25,ch!$A$1:$B$34,2,0)</f>
        <v>鄂AZR992</v>
      </c>
      <c r="O25" s="10" t="s">
        <v>183</v>
      </c>
      <c r="P25" s="29" t="s">
        <v>107</v>
      </c>
      <c r="Q25" s="7" t="str">
        <f t="shared" ref="Q25" si="31">IF(A25&lt;&gt;"","9.6米","--")</f>
        <v>9.6米</v>
      </c>
      <c r="R25" s="14">
        <v>12</v>
      </c>
      <c r="S25" s="14">
        <v>0</v>
      </c>
      <c r="T25" s="14">
        <f t="shared" ref="T25" si="32">SUM(R25:S25)</f>
        <v>12</v>
      </c>
      <c r="U25" s="7" t="str">
        <f t="shared" ref="U25" si="33">IF(A25&lt;&gt;"","分拣摆渡","----")</f>
        <v>分拣摆渡</v>
      </c>
    </row>
    <row r="26" spans="1:21" s="35" customFormat="1" ht="18.75">
      <c r="A26" s="8">
        <v>43205</v>
      </c>
      <c r="B26" s="10" t="s">
        <v>278</v>
      </c>
      <c r="C26" s="10">
        <v>1717</v>
      </c>
      <c r="D26" s="10">
        <v>1745</v>
      </c>
      <c r="E26" s="11" t="s">
        <v>209</v>
      </c>
      <c r="F26" s="11" t="s">
        <v>1584</v>
      </c>
      <c r="G26" s="11" t="s">
        <v>203</v>
      </c>
      <c r="H26" s="11" t="s">
        <v>430</v>
      </c>
      <c r="I26" s="39"/>
      <c r="J26" s="40" t="s">
        <v>1615</v>
      </c>
      <c r="K26" s="10"/>
      <c r="L26" s="19" t="s">
        <v>1587</v>
      </c>
      <c r="M26" s="7" t="str">
        <f t="shared" ref="M26" si="34">IF(A26&lt;&gt;"","武汉威伟机械","------")</f>
        <v>武汉威伟机械</v>
      </c>
      <c r="N26" s="26" t="str">
        <f>VLOOKUP(P26,ch!$A$1:$B$34,2,0)</f>
        <v>鄂AZR992</v>
      </c>
      <c r="O26" s="10" t="s">
        <v>183</v>
      </c>
      <c r="P26" s="29" t="s">
        <v>107</v>
      </c>
      <c r="Q26" s="7" t="str">
        <f t="shared" ref="Q26" si="35">IF(A26&lt;&gt;"","9.6米","--")</f>
        <v>9.6米</v>
      </c>
      <c r="R26" s="14">
        <v>13</v>
      </c>
      <c r="S26" s="14">
        <v>0</v>
      </c>
      <c r="T26" s="14">
        <f t="shared" ref="T26" si="36">SUM(R26:S26)</f>
        <v>13</v>
      </c>
      <c r="U26" s="7" t="str">
        <f t="shared" ref="U26" si="37">IF(A26&lt;&gt;"","分拣摆渡","----")</f>
        <v>分拣摆渡</v>
      </c>
    </row>
    <row r="27" spans="1:21" s="35" customFormat="1" ht="18.75">
      <c r="A27" s="8">
        <v>43205</v>
      </c>
      <c r="B27" s="10" t="s">
        <v>278</v>
      </c>
      <c r="C27" s="10">
        <v>1903</v>
      </c>
      <c r="D27" s="10">
        <v>1922</v>
      </c>
      <c r="E27" s="11" t="s">
        <v>209</v>
      </c>
      <c r="F27" s="11" t="s">
        <v>1584</v>
      </c>
      <c r="G27" s="11" t="s">
        <v>203</v>
      </c>
      <c r="H27" s="11" t="s">
        <v>430</v>
      </c>
      <c r="I27" s="39"/>
      <c r="J27" s="40" t="s">
        <v>1616</v>
      </c>
      <c r="K27" s="10"/>
      <c r="L27" s="19" t="s">
        <v>1588</v>
      </c>
      <c r="M27" s="7" t="str">
        <f t="shared" ref="M27" si="38">IF(A27&lt;&gt;"","武汉威伟机械","------")</f>
        <v>武汉威伟机械</v>
      </c>
      <c r="N27" s="26" t="str">
        <f>VLOOKUP(P27,ch!$A$1:$B$34,2,0)</f>
        <v>鄂AZR992</v>
      </c>
      <c r="O27" s="10" t="s">
        <v>183</v>
      </c>
      <c r="P27" s="29" t="s">
        <v>107</v>
      </c>
      <c r="Q27" s="7" t="str">
        <f t="shared" ref="Q27" si="39">IF(A27&lt;&gt;"","9.6米","--")</f>
        <v>9.6米</v>
      </c>
      <c r="R27" s="14">
        <v>13</v>
      </c>
      <c r="S27" s="14">
        <v>0</v>
      </c>
      <c r="T27" s="14">
        <f t="shared" ref="T27" si="40">SUM(R27:S27)</f>
        <v>13</v>
      </c>
      <c r="U27" s="7" t="str">
        <f t="shared" ref="U27" si="41">IF(A27&lt;&gt;"","分拣摆渡","----")</f>
        <v>分拣摆渡</v>
      </c>
    </row>
    <row r="28" spans="1:21" s="35" customFormat="1" ht="18.75">
      <c r="A28" s="8">
        <v>43205</v>
      </c>
      <c r="B28" s="10" t="s">
        <v>310</v>
      </c>
      <c r="C28" s="10">
        <v>1946</v>
      </c>
      <c r="D28" s="10">
        <v>2011</v>
      </c>
      <c r="E28" s="11" t="s">
        <v>209</v>
      </c>
      <c r="F28" s="11" t="s">
        <v>1584</v>
      </c>
      <c r="G28" s="11" t="s">
        <v>203</v>
      </c>
      <c r="H28" s="11" t="s">
        <v>430</v>
      </c>
      <c r="I28" s="39"/>
      <c r="J28" s="40" t="s">
        <v>1617</v>
      </c>
      <c r="K28" s="10"/>
      <c r="L28" s="19" t="s">
        <v>1589</v>
      </c>
      <c r="M28" s="7" t="str">
        <f t="shared" ref="M28" si="42">IF(A28&lt;&gt;"","武汉威伟机械","------")</f>
        <v>武汉威伟机械</v>
      </c>
      <c r="N28" s="26" t="str">
        <f>VLOOKUP(P28,ch!$A$1:$B$34,2,0)</f>
        <v>鄂AZR992</v>
      </c>
      <c r="O28" s="10" t="s">
        <v>183</v>
      </c>
      <c r="P28" s="29" t="s">
        <v>107</v>
      </c>
      <c r="Q28" s="7" t="str">
        <f t="shared" ref="Q28" si="43">IF(A28&lt;&gt;"","9.6米","--")</f>
        <v>9.6米</v>
      </c>
      <c r="R28" s="14">
        <v>12</v>
      </c>
      <c r="S28" s="14">
        <v>0</v>
      </c>
      <c r="T28" s="14">
        <f t="shared" ref="T28" si="44">SUM(R28:S28)</f>
        <v>12</v>
      </c>
      <c r="U28" s="7" t="str">
        <f t="shared" ref="U28" si="45">IF(A28&lt;&gt;"","分拣摆渡","----")</f>
        <v>分拣摆渡</v>
      </c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/>
      <c r="N29" s="26"/>
      <c r="O29" s="10"/>
      <c r="P29" s="29"/>
      <c r="Q29" s="7"/>
      <c r="R29" s="14"/>
      <c r="S29" s="14"/>
      <c r="T29" s="14"/>
      <c r="U29" s="7"/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/>
      <c r="R30" s="14"/>
      <c r="S30" s="14"/>
      <c r="T30" s="14"/>
      <c r="U30" s="7"/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/>
      <c r="R31" s="14"/>
      <c r="S31" s="14"/>
      <c r="T31" s="14"/>
      <c r="U31" s="7"/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/>
      <c r="R32" s="14"/>
      <c r="S32" s="14"/>
      <c r="T32" s="14"/>
      <c r="U32" s="7"/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/>
      <c r="R33" s="14"/>
      <c r="S33" s="14"/>
      <c r="T33" s="14"/>
      <c r="U33" s="7"/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/>
      <c r="R34" s="14"/>
      <c r="S34" s="14"/>
      <c r="T34" s="14"/>
      <c r="U34" s="7"/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/>
      <c r="R35" s="14"/>
      <c r="S35" s="14"/>
      <c r="T35" s="14"/>
      <c r="U35" s="7"/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/>
      <c r="R36" s="14"/>
      <c r="S36" s="14"/>
      <c r="T36" s="14"/>
      <c r="U36" s="7"/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/>
      <c r="R39" s="14"/>
      <c r="S39" s="14"/>
      <c r="T39" s="14"/>
      <c r="U39" s="7"/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/>
      <c r="R40" s="14"/>
      <c r="S40" s="14"/>
      <c r="T40" s="14"/>
      <c r="U40" s="7"/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</sheetData>
  <phoneticPr fontId="3" type="noConversion"/>
  <conditionalFormatting sqref="I1:L1">
    <cfRule type="duplicateValues" dxfId="89" priority="17"/>
  </conditionalFormatting>
  <conditionalFormatting sqref="J1">
    <cfRule type="duplicateValues" dxfId="88" priority="16"/>
  </conditionalFormatting>
  <conditionalFormatting sqref="I20:L22 I2:L4 I7:L16">
    <cfRule type="duplicateValues" dxfId="87" priority="10"/>
  </conditionalFormatting>
  <conditionalFormatting sqref="L20:L22 L2:L4 L7:L16">
    <cfRule type="duplicateValues" dxfId="86" priority="9"/>
  </conditionalFormatting>
  <conditionalFormatting sqref="K20:L22 K2:L4 K7:L16">
    <cfRule type="duplicateValues" dxfId="85" priority="8"/>
  </conditionalFormatting>
  <conditionalFormatting sqref="I20:J22 I2:J4 I7:J16">
    <cfRule type="duplicateValues" dxfId="84" priority="7"/>
  </conditionalFormatting>
  <conditionalFormatting sqref="J20:J22 J2:J4 J7:J16">
    <cfRule type="duplicateValues" dxfId="83" priority="6"/>
  </conditionalFormatting>
  <conditionalFormatting sqref="I5:L6 I16:L41">
    <cfRule type="duplicateValues" dxfId="82" priority="5"/>
  </conditionalFormatting>
  <conditionalFormatting sqref="L5:L6 L16:L41">
    <cfRule type="duplicateValues" dxfId="81" priority="4"/>
  </conditionalFormatting>
  <conditionalFormatting sqref="K5:L6 K16:L41">
    <cfRule type="duplicateValues" dxfId="80" priority="3"/>
  </conditionalFormatting>
  <conditionalFormatting sqref="I5:J6 I16:J41">
    <cfRule type="duplicateValues" dxfId="79" priority="2"/>
  </conditionalFormatting>
  <conditionalFormatting sqref="J5:J6 J16:J41">
    <cfRule type="duplicateValues" dxfId="78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K195"/>
  <sheetViews>
    <sheetView topLeftCell="L4" workbookViewId="0">
      <selection activeCell="J11" sqref="J11"/>
    </sheetView>
  </sheetViews>
  <sheetFormatPr defaultRowHeight="13.5"/>
  <cols>
    <col min="1" max="1" width="12.5" bestFit="1" customWidth="1"/>
    <col min="2" max="2" width="8.5" bestFit="1" customWidth="1"/>
    <col min="3" max="4" width="10.75" bestFit="1" customWidth="1"/>
    <col min="5" max="5" width="15" bestFit="1" customWidth="1"/>
    <col min="6" max="6" width="21" bestFit="1" customWidth="1"/>
    <col min="7" max="7" width="1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1.875" customWidth="1"/>
    <col min="13" max="13" width="15" bestFit="1" customWidth="1"/>
    <col min="14" max="14" width="18.25" hidden="1" customWidth="1"/>
    <col min="15" max="15" width="12.875" customWidth="1"/>
    <col min="16" max="16" width="7.75" customWidth="1"/>
    <col min="17" max="17" width="6.25" bestFit="1" customWidth="1"/>
    <col min="18" max="19" width="18.25" bestFit="1" customWidth="1"/>
    <col min="20" max="20" width="11.125" bestFit="1" customWidth="1"/>
    <col min="21" max="21" width="10.25" bestFit="1" customWidth="1"/>
  </cols>
  <sheetData>
    <row r="1" spans="1:63" s="3" customFormat="1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1376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43206</v>
      </c>
      <c r="B2" s="10" t="s">
        <v>234</v>
      </c>
      <c r="C2" s="10">
        <v>1720</v>
      </c>
      <c r="D2" s="10">
        <v>1858</v>
      </c>
      <c r="E2" s="11" t="s">
        <v>1618</v>
      </c>
      <c r="F2" s="11" t="s">
        <v>251</v>
      </c>
      <c r="G2" s="11" t="s">
        <v>203</v>
      </c>
      <c r="H2" s="11" t="s">
        <v>430</v>
      </c>
      <c r="I2" s="39"/>
      <c r="J2" s="39" t="s">
        <v>1619</v>
      </c>
      <c r="K2" s="10"/>
      <c r="L2" s="19" t="s">
        <v>1620</v>
      </c>
      <c r="M2" s="7" t="str">
        <f t="shared" ref="M2:M9" si="0">IF(A2&lt;&gt;"","武汉威伟机械","------")</f>
        <v>武汉威伟机械</v>
      </c>
      <c r="N2" s="26" t="str">
        <f>VLOOKUP(P2,ch!$A$1:$B$34,2,0)</f>
        <v>鄂AQQ353</v>
      </c>
      <c r="O2" s="10" t="s">
        <v>180</v>
      </c>
      <c r="P2" s="29" t="s">
        <v>1621</v>
      </c>
      <c r="Q2" s="7" t="str">
        <f t="shared" ref="Q2:Q9" si="1">IF(A2&lt;&gt;"","9.6米","--")</f>
        <v>9.6米</v>
      </c>
      <c r="R2" s="14" t="s">
        <v>1622</v>
      </c>
      <c r="S2" s="14">
        <v>0</v>
      </c>
      <c r="T2" s="14" t="s">
        <v>1622</v>
      </c>
      <c r="U2" s="7" t="str">
        <f t="shared" ref="U2:U9" si="2">IF(A2&lt;&gt;"","分拣摆渡","----")</f>
        <v>分拣摆渡</v>
      </c>
    </row>
    <row r="3" spans="1:63" s="35" customFormat="1" ht="18.75">
      <c r="A3" s="8">
        <v>43206</v>
      </c>
      <c r="B3" s="10" t="s">
        <v>243</v>
      </c>
      <c r="C3" s="10">
        <v>1925</v>
      </c>
      <c r="D3" s="10">
        <v>2059</v>
      </c>
      <c r="E3" s="11" t="s">
        <v>1618</v>
      </c>
      <c r="F3" s="11" t="s">
        <v>251</v>
      </c>
      <c r="G3" s="11" t="s">
        <v>203</v>
      </c>
      <c r="H3" s="11" t="s">
        <v>430</v>
      </c>
      <c r="I3" s="39"/>
      <c r="J3" s="39" t="s">
        <v>1630</v>
      </c>
      <c r="K3" s="10"/>
      <c r="L3" s="19" t="s">
        <v>1631</v>
      </c>
      <c r="M3" s="7" t="str">
        <f>IF(A3&lt;&gt;"","武汉威伟机械","------")</f>
        <v>武汉威伟机械</v>
      </c>
      <c r="N3" s="26" t="s">
        <v>1110</v>
      </c>
      <c r="O3" s="10" t="s">
        <v>1134</v>
      </c>
      <c r="P3" s="29" t="s">
        <v>1632</v>
      </c>
      <c r="Q3" s="7" t="str">
        <f>IF(A3&lt;&gt;"","9.6米","--")</f>
        <v>9.6米</v>
      </c>
      <c r="R3" s="14">
        <v>14</v>
      </c>
      <c r="S3" s="14">
        <v>0</v>
      </c>
      <c r="T3" s="14">
        <f>SUM(R3:S3)</f>
        <v>14</v>
      </c>
      <c r="U3" s="7" t="str">
        <f>IF(A3&lt;&gt;"","分拣摆渡","----")</f>
        <v>分拣摆渡</v>
      </c>
    </row>
    <row r="4" spans="1:63" s="35" customFormat="1" ht="18.75">
      <c r="A4" s="8">
        <v>43206</v>
      </c>
      <c r="B4" s="10" t="s">
        <v>500</v>
      </c>
      <c r="C4" s="10">
        <v>1929</v>
      </c>
      <c r="D4" s="10">
        <v>2119</v>
      </c>
      <c r="E4" s="11" t="s">
        <v>1618</v>
      </c>
      <c r="F4" s="11" t="s">
        <v>251</v>
      </c>
      <c r="G4" s="11" t="s">
        <v>203</v>
      </c>
      <c r="H4" s="11" t="s">
        <v>430</v>
      </c>
      <c r="I4" s="39"/>
      <c r="J4" s="39" t="s">
        <v>1633</v>
      </c>
      <c r="K4" s="10" t="s">
        <v>1635</v>
      </c>
      <c r="L4" s="19" t="s">
        <v>1634</v>
      </c>
      <c r="M4" s="7" t="str">
        <f>IF(A4&lt;&gt;"","武汉威伟机械","------")</f>
        <v>武汉威伟机械</v>
      </c>
      <c r="N4" s="26" t="s">
        <v>65</v>
      </c>
      <c r="O4" s="10" t="s">
        <v>510</v>
      </c>
      <c r="P4" s="29" t="s">
        <v>509</v>
      </c>
      <c r="Q4" s="7" t="str">
        <f>IF(A4&lt;&gt;"","9.6米","--")</f>
        <v>9.6米</v>
      </c>
      <c r="R4" s="14">
        <v>10</v>
      </c>
      <c r="S4" s="14">
        <v>0</v>
      </c>
      <c r="T4" s="14">
        <v>10</v>
      </c>
      <c r="U4" s="7" t="str">
        <f>IF(A4&lt;&gt;"","分拣摆渡","----")</f>
        <v>分拣摆渡</v>
      </c>
    </row>
    <row r="5" spans="1:63" s="35" customFormat="1" ht="18.75">
      <c r="A5" s="8">
        <v>43206</v>
      </c>
      <c r="B5" s="10" t="s">
        <v>243</v>
      </c>
      <c r="C5" s="10">
        <v>1850</v>
      </c>
      <c r="D5" s="10">
        <v>2009</v>
      </c>
      <c r="E5" s="11" t="s">
        <v>235</v>
      </c>
      <c r="F5" s="11" t="s">
        <v>251</v>
      </c>
      <c r="G5" s="11" t="s">
        <v>203</v>
      </c>
      <c r="H5" s="11" t="s">
        <v>430</v>
      </c>
      <c r="I5" s="39"/>
      <c r="J5" s="39" t="s">
        <v>1625</v>
      </c>
      <c r="K5" s="10"/>
      <c r="L5" s="19" t="s">
        <v>1626</v>
      </c>
      <c r="M5" s="7" t="str">
        <f t="shared" ref="M5" si="3">IF(A5&lt;&gt;"","武汉威伟机械","------")</f>
        <v>武汉威伟机械</v>
      </c>
      <c r="N5" s="26" t="s">
        <v>1627</v>
      </c>
      <c r="O5" s="10" t="s">
        <v>176</v>
      </c>
      <c r="P5" s="29" t="s">
        <v>372</v>
      </c>
      <c r="Q5" s="7" t="str">
        <f t="shared" ref="Q5" si="4">IF(A5&lt;&gt;"","9.6米","--")</f>
        <v>9.6米</v>
      </c>
      <c r="R5" s="14">
        <v>14</v>
      </c>
      <c r="S5" s="14">
        <v>0</v>
      </c>
      <c r="T5" s="14">
        <f t="shared" ref="T5" si="5">SUM(R5:S5)</f>
        <v>14</v>
      </c>
      <c r="U5" s="7" t="str">
        <f t="shared" ref="U5" si="6">IF(A5&lt;&gt;"","分拣摆渡","----")</f>
        <v>分拣摆渡</v>
      </c>
    </row>
    <row r="6" spans="1:63" s="35" customFormat="1" ht="18.75">
      <c r="A6" s="8">
        <v>43206</v>
      </c>
      <c r="B6" s="10" t="s">
        <v>258</v>
      </c>
      <c r="C6" s="10">
        <v>51</v>
      </c>
      <c r="D6" s="10">
        <v>101</v>
      </c>
      <c r="E6" s="11" t="s">
        <v>203</v>
      </c>
      <c r="F6" s="11" t="s">
        <v>430</v>
      </c>
      <c r="G6" s="11" t="s">
        <v>209</v>
      </c>
      <c r="H6" s="11" t="s">
        <v>467</v>
      </c>
      <c r="I6" s="39"/>
      <c r="J6" s="39" t="s">
        <v>1577</v>
      </c>
      <c r="K6" s="10"/>
      <c r="L6" s="19" t="s">
        <v>1578</v>
      </c>
      <c r="M6" s="7" t="str">
        <f t="shared" si="0"/>
        <v>武汉威伟机械</v>
      </c>
      <c r="N6" s="26" t="str">
        <f>VLOOKUP(P6,ch!$A$1:$B$34,2,0)</f>
        <v>鄂AAW309</v>
      </c>
      <c r="O6" s="10" t="s">
        <v>165</v>
      </c>
      <c r="P6" s="29" t="s">
        <v>1579</v>
      </c>
      <c r="Q6" s="7" t="str">
        <f t="shared" si="1"/>
        <v>9.6米</v>
      </c>
      <c r="R6" s="14">
        <v>12</v>
      </c>
      <c r="S6" s="14">
        <v>0</v>
      </c>
      <c r="T6" s="14">
        <f t="shared" ref="T6:T7" si="7">SUM(R6:S6)</f>
        <v>12</v>
      </c>
      <c r="U6" s="7" t="str">
        <f t="shared" si="2"/>
        <v>分拣摆渡</v>
      </c>
    </row>
    <row r="7" spans="1:63" s="35" customFormat="1" ht="18.75">
      <c r="A7" s="8">
        <v>43206</v>
      </c>
      <c r="B7" s="10" t="s">
        <v>258</v>
      </c>
      <c r="C7" s="10">
        <v>18</v>
      </c>
      <c r="D7" s="10">
        <v>28</v>
      </c>
      <c r="E7" s="11" t="s">
        <v>203</v>
      </c>
      <c r="F7" s="11" t="s">
        <v>430</v>
      </c>
      <c r="G7" s="11" t="s">
        <v>209</v>
      </c>
      <c r="H7" s="11" t="s">
        <v>467</v>
      </c>
      <c r="I7" s="39"/>
      <c r="J7" s="39" t="s">
        <v>1580</v>
      </c>
      <c r="K7" s="10"/>
      <c r="L7" s="19" t="s">
        <v>1581</v>
      </c>
      <c r="M7" s="7" t="str">
        <f t="shared" si="0"/>
        <v>武汉威伟机械</v>
      </c>
      <c r="N7" s="26" t="str">
        <f>VLOOKUP(P7,ch!$A$1:$B$34,2,0)</f>
        <v>鄂AAW309</v>
      </c>
      <c r="O7" s="10" t="s">
        <v>165</v>
      </c>
      <c r="P7" s="29" t="s">
        <v>1579</v>
      </c>
      <c r="Q7" s="7" t="str">
        <f t="shared" si="1"/>
        <v>9.6米</v>
      </c>
      <c r="R7" s="14">
        <v>12</v>
      </c>
      <c r="S7" s="14">
        <v>0</v>
      </c>
      <c r="T7" s="14">
        <f t="shared" si="7"/>
        <v>12</v>
      </c>
      <c r="U7" s="7" t="str">
        <f t="shared" si="2"/>
        <v>分拣摆渡</v>
      </c>
    </row>
    <row r="8" spans="1:63" s="35" customFormat="1" ht="18.75">
      <c r="A8" s="8">
        <v>43206</v>
      </c>
      <c r="B8" s="10" t="s">
        <v>288</v>
      </c>
      <c r="C8" s="10">
        <v>1155</v>
      </c>
      <c r="D8" s="10">
        <v>1205</v>
      </c>
      <c r="E8" s="11" t="s">
        <v>203</v>
      </c>
      <c r="F8" s="11" t="s">
        <v>430</v>
      </c>
      <c r="G8" s="11" t="s">
        <v>209</v>
      </c>
      <c r="H8" s="11" t="s">
        <v>467</v>
      </c>
      <c r="I8" s="39"/>
      <c r="J8" s="39" t="s">
        <v>1636</v>
      </c>
      <c r="K8" s="10"/>
      <c r="L8" s="19" t="s">
        <v>1637</v>
      </c>
      <c r="M8" s="7" t="str">
        <f t="shared" si="0"/>
        <v>武汉威伟机械</v>
      </c>
      <c r="N8" s="26" t="str">
        <f>VLOOKUP(P8,ch!$A$1:$B$34,2,0)</f>
        <v>鄂AZR992</v>
      </c>
      <c r="O8" s="10" t="s">
        <v>183</v>
      </c>
      <c r="P8" s="29" t="s">
        <v>107</v>
      </c>
      <c r="Q8" s="7" t="str">
        <f t="shared" si="1"/>
        <v>9.6米</v>
      </c>
      <c r="R8" s="14">
        <v>14</v>
      </c>
      <c r="S8" s="14">
        <v>0</v>
      </c>
      <c r="T8" s="14">
        <v>14</v>
      </c>
      <c r="U8" s="7" t="str">
        <f t="shared" si="2"/>
        <v>分拣摆渡</v>
      </c>
    </row>
    <row r="9" spans="1:63" s="35" customFormat="1" ht="18.75">
      <c r="A9" s="8">
        <v>43206</v>
      </c>
      <c r="B9" s="10" t="s">
        <v>111</v>
      </c>
      <c r="C9" s="10">
        <v>1816</v>
      </c>
      <c r="D9" s="10">
        <v>1824</v>
      </c>
      <c r="E9" s="11" t="s">
        <v>209</v>
      </c>
      <c r="F9" s="11" t="s">
        <v>1584</v>
      </c>
      <c r="G9" s="11" t="s">
        <v>203</v>
      </c>
      <c r="H9" s="11" t="s">
        <v>430</v>
      </c>
      <c r="I9" s="39"/>
      <c r="J9" s="39" t="s">
        <v>1638</v>
      </c>
      <c r="K9" s="10"/>
      <c r="L9" s="19" t="s">
        <v>1639</v>
      </c>
      <c r="M9" s="7" t="str">
        <f t="shared" si="0"/>
        <v>武汉威伟机械</v>
      </c>
      <c r="N9" s="26" t="str">
        <f>VLOOKUP(P9,ch!$A$1:$B$34,2,0)</f>
        <v>鄂AZR992</v>
      </c>
      <c r="O9" s="10" t="s">
        <v>183</v>
      </c>
      <c r="P9" s="29" t="s">
        <v>107</v>
      </c>
      <c r="Q9" s="7" t="str">
        <f t="shared" si="1"/>
        <v>9.6米</v>
      </c>
      <c r="R9" s="14">
        <v>14</v>
      </c>
      <c r="S9" s="14">
        <v>0</v>
      </c>
      <c r="T9" s="14">
        <v>14</v>
      </c>
      <c r="U9" s="7" t="str">
        <f t="shared" si="2"/>
        <v>分拣摆渡</v>
      </c>
    </row>
    <row r="10" spans="1:63" s="35" customFormat="1" ht="18.75">
      <c r="A10" s="8">
        <v>43206</v>
      </c>
      <c r="B10" s="10" t="s">
        <v>278</v>
      </c>
      <c r="C10" s="10">
        <v>1210</v>
      </c>
      <c r="D10" s="10">
        <v>1212</v>
      </c>
      <c r="E10" s="11" t="s">
        <v>209</v>
      </c>
      <c r="F10" s="11" t="s">
        <v>1584</v>
      </c>
      <c r="G10" s="11" t="s">
        <v>203</v>
      </c>
      <c r="H10" s="11" t="s">
        <v>430</v>
      </c>
      <c r="I10" s="39"/>
      <c r="J10" s="39" t="s">
        <v>1623</v>
      </c>
      <c r="K10" s="10"/>
      <c r="L10" s="19" t="s">
        <v>1624</v>
      </c>
      <c r="M10" s="7" t="str">
        <f t="shared" ref="M10:M29" si="8">IF(A10&lt;&gt;"","武汉威伟机械","------")</f>
        <v>武汉威伟机械</v>
      </c>
      <c r="N10" s="26" t="str">
        <f>VLOOKUP(P10,ch!$A$1:$B$34,2,0)</f>
        <v>鄂ABY256</v>
      </c>
      <c r="O10" s="10" t="s">
        <v>166</v>
      </c>
      <c r="P10" s="29" t="s">
        <v>250</v>
      </c>
      <c r="Q10" s="7" t="str">
        <f t="shared" ref="Q10:Q29" si="9">IF(A10&lt;&gt;"","9.6米","--")</f>
        <v>9.6米</v>
      </c>
      <c r="R10" s="14">
        <v>14</v>
      </c>
      <c r="S10" s="14">
        <v>0</v>
      </c>
      <c r="T10" s="14">
        <f t="shared" ref="T10:T20" si="10">SUM(R10:S10)</f>
        <v>14</v>
      </c>
      <c r="U10" s="7" t="str">
        <f t="shared" ref="U10:U29" si="11">IF(A10&lt;&gt;"","分拣摆渡","----")</f>
        <v>分拣摆渡</v>
      </c>
    </row>
    <row r="11" spans="1:63" s="35" customFormat="1" ht="18.75">
      <c r="A11" s="8">
        <v>43206</v>
      </c>
      <c r="B11" s="10" t="s">
        <v>278</v>
      </c>
      <c r="C11" s="10">
        <v>1520</v>
      </c>
      <c r="D11" s="10">
        <v>1531</v>
      </c>
      <c r="E11" s="11" t="s">
        <v>209</v>
      </c>
      <c r="F11" s="11" t="s">
        <v>1584</v>
      </c>
      <c r="G11" s="11" t="s">
        <v>203</v>
      </c>
      <c r="H11" s="11" t="s">
        <v>430</v>
      </c>
      <c r="I11" s="39"/>
      <c r="J11" s="39" t="s">
        <v>1628</v>
      </c>
      <c r="K11" s="10"/>
      <c r="L11" s="19" t="s">
        <v>1629</v>
      </c>
      <c r="M11" s="7" t="str">
        <f t="shared" si="8"/>
        <v>武汉威伟机械</v>
      </c>
      <c r="N11" s="26" t="str">
        <f>VLOOKUP(P11,ch!$A$1:$B$34,2,0)</f>
        <v>鄂ABY256</v>
      </c>
      <c r="O11" s="10" t="s">
        <v>166</v>
      </c>
      <c r="P11" s="29" t="s">
        <v>250</v>
      </c>
      <c r="Q11" s="7" t="str">
        <f t="shared" si="9"/>
        <v>9.6米</v>
      </c>
      <c r="R11" s="14">
        <v>14</v>
      </c>
      <c r="S11" s="14">
        <v>0</v>
      </c>
      <c r="T11" s="14">
        <f t="shared" si="10"/>
        <v>14</v>
      </c>
      <c r="U11" s="7" t="str">
        <f t="shared" si="11"/>
        <v>分拣摆渡</v>
      </c>
    </row>
    <row r="12" spans="1:63" s="35" customFormat="1" ht="18.75">
      <c r="A12" s="8">
        <v>43206</v>
      </c>
      <c r="B12" s="10" t="s">
        <v>1086</v>
      </c>
      <c r="C12" s="10">
        <v>2250</v>
      </c>
      <c r="D12" s="10">
        <v>2300</v>
      </c>
      <c r="E12" s="11" t="s">
        <v>203</v>
      </c>
      <c r="F12" s="11" t="s">
        <v>430</v>
      </c>
      <c r="G12" s="11" t="s">
        <v>209</v>
      </c>
      <c r="H12" s="11" t="s">
        <v>467</v>
      </c>
      <c r="I12" s="39"/>
      <c r="J12" s="39" t="s">
        <v>1640</v>
      </c>
      <c r="K12" s="10"/>
      <c r="L12" s="19" t="s">
        <v>1641</v>
      </c>
      <c r="M12" s="7" t="str">
        <f t="shared" si="8"/>
        <v>武汉威伟机械</v>
      </c>
      <c r="N12" s="26" t="str">
        <f>VLOOKUP(P12,ch!$A$1:$B$34,2,0)</f>
        <v>鄂ABY277</v>
      </c>
      <c r="O12" s="10" t="s">
        <v>167</v>
      </c>
      <c r="P12" s="29" t="s">
        <v>191</v>
      </c>
      <c r="Q12" s="7" t="str">
        <f t="shared" si="9"/>
        <v>9.6米</v>
      </c>
      <c r="R12" s="14">
        <v>14</v>
      </c>
      <c r="S12" s="14">
        <v>0</v>
      </c>
      <c r="T12" s="14">
        <f t="shared" si="10"/>
        <v>14</v>
      </c>
      <c r="U12" s="7" t="str">
        <f t="shared" si="11"/>
        <v>分拣摆渡</v>
      </c>
    </row>
    <row r="13" spans="1:63" s="35" customFormat="1" ht="18.75">
      <c r="A13" s="8">
        <v>43206</v>
      </c>
      <c r="B13" s="10" t="s">
        <v>307</v>
      </c>
      <c r="C13" s="10">
        <v>2155</v>
      </c>
      <c r="D13" s="10">
        <v>2211</v>
      </c>
      <c r="E13" s="11" t="s">
        <v>209</v>
      </c>
      <c r="F13" s="11" t="s">
        <v>1642</v>
      </c>
      <c r="G13" s="11" t="s">
        <v>203</v>
      </c>
      <c r="H13" s="11" t="s">
        <v>430</v>
      </c>
      <c r="I13" s="39"/>
      <c r="J13" s="39" t="s">
        <v>1643</v>
      </c>
      <c r="K13" s="10"/>
      <c r="L13" s="19" t="s">
        <v>1644</v>
      </c>
      <c r="M13" s="7" t="str">
        <f t="shared" si="8"/>
        <v>武汉威伟机械</v>
      </c>
      <c r="N13" s="26" t="str">
        <f>VLOOKUP(P13,ch!$A$1:$B$34,2,0)</f>
        <v>鄂ABY277</v>
      </c>
      <c r="O13" s="10" t="s">
        <v>167</v>
      </c>
      <c r="P13" s="29" t="s">
        <v>191</v>
      </c>
      <c r="Q13" s="7" t="str">
        <f t="shared" si="9"/>
        <v>9.6米</v>
      </c>
      <c r="R13" s="14">
        <v>7</v>
      </c>
      <c r="S13" s="14">
        <v>0</v>
      </c>
      <c r="T13" s="14">
        <f t="shared" si="10"/>
        <v>7</v>
      </c>
      <c r="U13" s="7" t="str">
        <f t="shared" si="11"/>
        <v>分拣摆渡</v>
      </c>
    </row>
    <row r="14" spans="1:63" s="35" customFormat="1" ht="18.75">
      <c r="A14" s="8">
        <v>43206</v>
      </c>
      <c r="B14" s="10" t="s">
        <v>111</v>
      </c>
      <c r="C14" s="10">
        <v>1950</v>
      </c>
      <c r="D14" s="10">
        <v>2017</v>
      </c>
      <c r="E14" s="11" t="s">
        <v>209</v>
      </c>
      <c r="F14" s="11" t="s">
        <v>1642</v>
      </c>
      <c r="G14" s="11" t="s">
        <v>203</v>
      </c>
      <c r="H14" s="11" t="s">
        <v>430</v>
      </c>
      <c r="I14" s="39"/>
      <c r="J14" s="39" t="s">
        <v>1645</v>
      </c>
      <c r="K14" s="10"/>
      <c r="L14" s="19" t="s">
        <v>1646</v>
      </c>
      <c r="M14" s="7" t="str">
        <f t="shared" si="8"/>
        <v>武汉威伟机械</v>
      </c>
      <c r="N14" s="26" t="str">
        <f>VLOOKUP(P14,ch!$A$1:$B$34,2,0)</f>
        <v>鄂ABY277</v>
      </c>
      <c r="O14" s="10" t="s">
        <v>167</v>
      </c>
      <c r="P14" s="29" t="s">
        <v>191</v>
      </c>
      <c r="Q14" s="7" t="str">
        <f t="shared" si="9"/>
        <v>9.6米</v>
      </c>
      <c r="R14" s="14">
        <v>14</v>
      </c>
      <c r="S14" s="14">
        <v>0</v>
      </c>
      <c r="T14" s="14">
        <f t="shared" si="10"/>
        <v>14</v>
      </c>
      <c r="U14" s="7" t="str">
        <f t="shared" si="11"/>
        <v>分拣摆渡</v>
      </c>
    </row>
    <row r="15" spans="1:63" s="35" customFormat="1" ht="18.75">
      <c r="A15" s="8">
        <v>43206</v>
      </c>
      <c r="B15" s="10" t="s">
        <v>288</v>
      </c>
      <c r="C15" s="10">
        <v>1459</v>
      </c>
      <c r="D15" s="10">
        <v>1510</v>
      </c>
      <c r="E15" s="11" t="s">
        <v>203</v>
      </c>
      <c r="F15" s="11" t="s">
        <v>430</v>
      </c>
      <c r="G15" s="11" t="s">
        <v>209</v>
      </c>
      <c r="H15" s="11" t="s">
        <v>467</v>
      </c>
      <c r="I15" s="39"/>
      <c r="J15" s="39" t="s">
        <v>1647</v>
      </c>
      <c r="K15" s="10"/>
      <c r="L15" s="19" t="s">
        <v>1648</v>
      </c>
      <c r="M15" s="7" t="str">
        <f t="shared" si="8"/>
        <v>武汉威伟机械</v>
      </c>
      <c r="N15" s="26" t="str">
        <f>VLOOKUP(P15,ch!$A$1:$B$34,2,0)</f>
        <v>鄂ABY277</v>
      </c>
      <c r="O15" s="10" t="s">
        <v>167</v>
      </c>
      <c r="P15" s="29" t="s">
        <v>191</v>
      </c>
      <c r="Q15" s="7" t="str">
        <f t="shared" si="9"/>
        <v>9.6米</v>
      </c>
      <c r="R15" s="14">
        <v>13</v>
      </c>
      <c r="S15" s="14">
        <v>0</v>
      </c>
      <c r="T15" s="14">
        <f t="shared" si="10"/>
        <v>13</v>
      </c>
      <c r="U15" s="7" t="str">
        <f t="shared" si="11"/>
        <v>分拣摆渡</v>
      </c>
    </row>
    <row r="16" spans="1:63" s="35" customFormat="1" ht="18.75">
      <c r="A16" s="8">
        <v>43206</v>
      </c>
      <c r="B16" s="10" t="s">
        <v>288</v>
      </c>
      <c r="C16" s="10">
        <v>1130</v>
      </c>
      <c r="D16" s="10">
        <v>1140</v>
      </c>
      <c r="E16" s="11" t="s">
        <v>203</v>
      </c>
      <c r="F16" s="11" t="s">
        <v>430</v>
      </c>
      <c r="G16" s="11" t="s">
        <v>209</v>
      </c>
      <c r="H16" s="11" t="s">
        <v>467</v>
      </c>
      <c r="I16" s="39"/>
      <c r="J16" s="39" t="s">
        <v>1649</v>
      </c>
      <c r="K16" s="10"/>
      <c r="L16" s="19" t="s">
        <v>1650</v>
      </c>
      <c r="M16" s="7" t="str">
        <f t="shared" si="8"/>
        <v>武汉威伟机械</v>
      </c>
      <c r="N16" s="26" t="str">
        <f>VLOOKUP(P16,ch!$A$1:$B$34,2,0)</f>
        <v>鄂ABY277</v>
      </c>
      <c r="O16" s="10" t="s">
        <v>167</v>
      </c>
      <c r="P16" s="29" t="s">
        <v>191</v>
      </c>
      <c r="Q16" s="7" t="str">
        <f t="shared" si="9"/>
        <v>9.6米</v>
      </c>
      <c r="R16" s="14">
        <v>14</v>
      </c>
      <c r="S16" s="14">
        <v>0</v>
      </c>
      <c r="T16" s="14">
        <f t="shared" si="10"/>
        <v>14</v>
      </c>
      <c r="U16" s="7" t="str">
        <f t="shared" si="11"/>
        <v>分拣摆渡</v>
      </c>
    </row>
    <row r="17" spans="1:21" s="35" customFormat="1" ht="18.75">
      <c r="A17" s="8">
        <v>43206</v>
      </c>
      <c r="B17" s="10" t="s">
        <v>288</v>
      </c>
      <c r="C17" s="10">
        <v>1032</v>
      </c>
      <c r="D17" s="10">
        <v>1042</v>
      </c>
      <c r="E17" s="11" t="s">
        <v>203</v>
      </c>
      <c r="F17" s="11" t="s">
        <v>430</v>
      </c>
      <c r="G17" s="11" t="s">
        <v>209</v>
      </c>
      <c r="H17" s="11" t="s">
        <v>467</v>
      </c>
      <c r="I17" s="39"/>
      <c r="J17" s="39" t="s">
        <v>1651</v>
      </c>
      <c r="K17" s="10"/>
      <c r="L17" s="19" t="s">
        <v>1652</v>
      </c>
      <c r="M17" s="7" t="str">
        <f t="shared" si="8"/>
        <v>武汉威伟机械</v>
      </c>
      <c r="N17" s="26" t="str">
        <f>VLOOKUP(P17,ch!$A$1:$B$34,2,0)</f>
        <v>鄂ABY277</v>
      </c>
      <c r="O17" s="10" t="s">
        <v>167</v>
      </c>
      <c r="P17" s="29" t="s">
        <v>191</v>
      </c>
      <c r="Q17" s="7" t="str">
        <f t="shared" si="9"/>
        <v>9.6米</v>
      </c>
      <c r="R17" s="14">
        <v>14</v>
      </c>
      <c r="S17" s="14">
        <v>0</v>
      </c>
      <c r="T17" s="14">
        <f t="shared" si="10"/>
        <v>14</v>
      </c>
      <c r="U17" s="7" t="str">
        <f t="shared" si="11"/>
        <v>分拣摆渡</v>
      </c>
    </row>
    <row r="18" spans="1:21" s="35" customFormat="1" ht="18.75">
      <c r="A18" s="8">
        <v>43206</v>
      </c>
      <c r="B18" s="10" t="s">
        <v>288</v>
      </c>
      <c r="C18" s="10">
        <v>1001</v>
      </c>
      <c r="D18" s="10">
        <v>1011</v>
      </c>
      <c r="E18" s="11" t="s">
        <v>203</v>
      </c>
      <c r="F18" s="11" t="s">
        <v>430</v>
      </c>
      <c r="G18" s="11" t="s">
        <v>209</v>
      </c>
      <c r="H18" s="11" t="s">
        <v>467</v>
      </c>
      <c r="I18" s="39"/>
      <c r="J18" s="39" t="s">
        <v>1653</v>
      </c>
      <c r="K18" s="10"/>
      <c r="L18" s="19" t="s">
        <v>1654</v>
      </c>
      <c r="M18" s="7" t="str">
        <f t="shared" si="8"/>
        <v>武汉威伟机械</v>
      </c>
      <c r="N18" s="26" t="str">
        <f>VLOOKUP(P18,ch!$A$1:$B$34,2,0)</f>
        <v>鄂AFX299</v>
      </c>
      <c r="O18" s="10" t="s">
        <v>363</v>
      </c>
      <c r="P18" s="29" t="s">
        <v>118</v>
      </c>
      <c r="Q18" s="7" t="str">
        <f t="shared" si="9"/>
        <v>9.6米</v>
      </c>
      <c r="R18" s="14">
        <v>14</v>
      </c>
      <c r="S18" s="14">
        <v>0</v>
      </c>
      <c r="T18" s="14">
        <f t="shared" si="10"/>
        <v>14</v>
      </c>
      <c r="U18" s="7" t="str">
        <f t="shared" si="11"/>
        <v>分拣摆渡</v>
      </c>
    </row>
    <row r="19" spans="1:21" s="35" customFormat="1" ht="18.75">
      <c r="A19" s="8">
        <v>43206</v>
      </c>
      <c r="B19" s="10" t="s">
        <v>288</v>
      </c>
      <c r="C19" s="10">
        <v>1107</v>
      </c>
      <c r="D19" s="10">
        <v>1117</v>
      </c>
      <c r="E19" s="11" t="s">
        <v>203</v>
      </c>
      <c r="F19" s="11" t="s">
        <v>430</v>
      </c>
      <c r="G19" s="11" t="s">
        <v>209</v>
      </c>
      <c r="H19" s="11" t="s">
        <v>467</v>
      </c>
      <c r="I19" s="39"/>
      <c r="J19" s="39" t="s">
        <v>1655</v>
      </c>
      <c r="K19" s="10"/>
      <c r="L19" s="19" t="s">
        <v>1656</v>
      </c>
      <c r="M19" s="7" t="str">
        <f t="shared" si="8"/>
        <v>武汉威伟机械</v>
      </c>
      <c r="N19" s="26" t="str">
        <f>VLOOKUP(P19,ch!$A$1:$B$34,2,0)</f>
        <v>鄂AFX299</v>
      </c>
      <c r="O19" s="10" t="s">
        <v>363</v>
      </c>
      <c r="P19" s="29" t="s">
        <v>118</v>
      </c>
      <c r="Q19" s="7" t="str">
        <f t="shared" si="9"/>
        <v>9.6米</v>
      </c>
      <c r="R19" s="14">
        <v>14</v>
      </c>
      <c r="S19" s="14">
        <v>0</v>
      </c>
      <c r="T19" s="14">
        <f t="shared" si="10"/>
        <v>14</v>
      </c>
      <c r="U19" s="7" t="str">
        <f t="shared" si="11"/>
        <v>分拣摆渡</v>
      </c>
    </row>
    <row r="20" spans="1:21" s="35" customFormat="1" ht="18.75">
      <c r="A20" s="8">
        <v>43206</v>
      </c>
      <c r="B20" s="10" t="s">
        <v>288</v>
      </c>
      <c r="C20" s="10">
        <v>1200</v>
      </c>
      <c r="D20" s="10">
        <v>1200</v>
      </c>
      <c r="E20" s="11" t="s">
        <v>203</v>
      </c>
      <c r="F20" s="11" t="s">
        <v>430</v>
      </c>
      <c r="G20" s="11" t="s">
        <v>209</v>
      </c>
      <c r="H20" s="11" t="s">
        <v>467</v>
      </c>
      <c r="I20" s="39"/>
      <c r="J20" s="39" t="s">
        <v>1657</v>
      </c>
      <c r="K20" s="10"/>
      <c r="L20" s="19" t="s">
        <v>1658</v>
      </c>
      <c r="M20" s="7" t="str">
        <f t="shared" si="8"/>
        <v>武汉威伟机械</v>
      </c>
      <c r="N20" s="26" t="str">
        <f>VLOOKUP(P20,ch!$A$1:$B$34,2,0)</f>
        <v>鄂AFX299</v>
      </c>
      <c r="O20" s="10" t="s">
        <v>363</v>
      </c>
      <c r="P20" s="29" t="s">
        <v>118</v>
      </c>
      <c r="Q20" s="7" t="str">
        <f t="shared" si="9"/>
        <v>9.6米</v>
      </c>
      <c r="R20" s="14">
        <v>7</v>
      </c>
      <c r="S20" s="14">
        <v>0</v>
      </c>
      <c r="T20" s="14">
        <f t="shared" si="10"/>
        <v>7</v>
      </c>
      <c r="U20" s="7" t="str">
        <f t="shared" si="11"/>
        <v>分拣摆渡</v>
      </c>
    </row>
    <row r="21" spans="1:21" s="35" customFormat="1" ht="18.75">
      <c r="A21" s="8">
        <v>43206</v>
      </c>
      <c r="B21" s="10" t="s">
        <v>288</v>
      </c>
      <c r="C21" s="10">
        <v>1644</v>
      </c>
      <c r="D21" s="10">
        <v>1654</v>
      </c>
      <c r="E21" s="11" t="s">
        <v>203</v>
      </c>
      <c r="F21" s="11" t="s">
        <v>430</v>
      </c>
      <c r="G21" s="11" t="s">
        <v>209</v>
      </c>
      <c r="H21" s="11" t="s">
        <v>467</v>
      </c>
      <c r="I21" s="39"/>
      <c r="J21" s="39" t="s">
        <v>1659</v>
      </c>
      <c r="K21" s="10"/>
      <c r="L21" s="19" t="s">
        <v>1660</v>
      </c>
      <c r="M21" s="7" t="str">
        <f t="shared" si="8"/>
        <v>武汉威伟机械</v>
      </c>
      <c r="N21" s="26" t="str">
        <f>VLOOKUP(P21,ch!$A$1:$B$34,2,0)</f>
        <v>鄂AFX299</v>
      </c>
      <c r="O21" s="10" t="s">
        <v>363</v>
      </c>
      <c r="P21" s="29" t="s">
        <v>118</v>
      </c>
      <c r="Q21" s="7" t="str">
        <f t="shared" si="9"/>
        <v>9.6米</v>
      </c>
      <c r="R21" s="14" t="s">
        <v>1661</v>
      </c>
      <c r="S21" s="14">
        <v>0</v>
      </c>
      <c r="T21" s="14" t="s">
        <v>1661</v>
      </c>
      <c r="U21" s="7" t="str">
        <f t="shared" si="11"/>
        <v>分拣摆渡</v>
      </c>
    </row>
    <row r="22" spans="1:21" s="35" customFormat="1" ht="18.75">
      <c r="A22" s="8">
        <v>43206</v>
      </c>
      <c r="B22" s="10" t="s">
        <v>1086</v>
      </c>
      <c r="C22" s="10">
        <v>1918</v>
      </c>
      <c r="D22" s="10">
        <v>1928</v>
      </c>
      <c r="E22" s="11" t="s">
        <v>203</v>
      </c>
      <c r="F22" s="11" t="s">
        <v>430</v>
      </c>
      <c r="G22" s="11" t="s">
        <v>209</v>
      </c>
      <c r="H22" s="11" t="s">
        <v>467</v>
      </c>
      <c r="I22" s="39"/>
      <c r="J22" s="39" t="s">
        <v>1662</v>
      </c>
      <c r="K22" s="10"/>
      <c r="L22" s="19" t="s">
        <v>1663</v>
      </c>
      <c r="M22" s="7" t="str">
        <f t="shared" si="8"/>
        <v>武汉威伟机械</v>
      </c>
      <c r="N22" s="26" t="str">
        <f>VLOOKUP(P22,ch!$A$1:$B$34,2,0)</f>
        <v>鄂AFX299</v>
      </c>
      <c r="O22" s="10" t="s">
        <v>363</v>
      </c>
      <c r="P22" s="29" t="s">
        <v>118</v>
      </c>
      <c r="Q22" s="7" t="str">
        <f t="shared" si="9"/>
        <v>9.6米</v>
      </c>
      <c r="R22" s="14">
        <v>14</v>
      </c>
      <c r="S22" s="14">
        <v>0</v>
      </c>
      <c r="T22" s="14">
        <f>SUM(R22:S22)</f>
        <v>14</v>
      </c>
      <c r="U22" s="7" t="str">
        <f t="shared" si="11"/>
        <v>分拣摆渡</v>
      </c>
    </row>
    <row r="23" spans="1:21" s="35" customFormat="1" ht="18.75">
      <c r="A23" s="8">
        <v>43206</v>
      </c>
      <c r="B23" s="10" t="s">
        <v>1321</v>
      </c>
      <c r="C23" s="10">
        <v>2041</v>
      </c>
      <c r="D23" s="10">
        <v>2051</v>
      </c>
      <c r="E23" s="11" t="s">
        <v>203</v>
      </c>
      <c r="F23" s="11" t="s">
        <v>430</v>
      </c>
      <c r="G23" s="11" t="s">
        <v>209</v>
      </c>
      <c r="H23" s="11" t="s">
        <v>467</v>
      </c>
      <c r="I23" s="39"/>
      <c r="J23" s="39" t="s">
        <v>1664</v>
      </c>
      <c r="K23" s="10"/>
      <c r="L23" s="19" t="s">
        <v>1665</v>
      </c>
      <c r="M23" s="7" t="str">
        <f t="shared" si="8"/>
        <v>武汉威伟机械</v>
      </c>
      <c r="N23" s="26" t="str">
        <f>VLOOKUP(P23,ch!$A$1:$B$34,2,0)</f>
        <v>鄂AFX299</v>
      </c>
      <c r="O23" s="10" t="s">
        <v>363</v>
      </c>
      <c r="P23" s="29" t="s">
        <v>118</v>
      </c>
      <c r="Q23" s="7" t="str">
        <f t="shared" si="9"/>
        <v>9.6米</v>
      </c>
      <c r="R23" s="14">
        <v>14</v>
      </c>
      <c r="S23" s="14">
        <v>0</v>
      </c>
      <c r="T23" s="14">
        <f>SUM(R23:S23)</f>
        <v>14</v>
      </c>
      <c r="U23" s="7" t="str">
        <f t="shared" si="11"/>
        <v>分拣摆渡</v>
      </c>
    </row>
    <row r="24" spans="1:21" s="35" customFormat="1" ht="18.75">
      <c r="A24" s="8">
        <v>43206</v>
      </c>
      <c r="B24" s="10" t="s">
        <v>1086</v>
      </c>
      <c r="C24" s="10">
        <v>2151</v>
      </c>
      <c r="D24" s="10">
        <v>2201</v>
      </c>
      <c r="E24" s="11" t="s">
        <v>203</v>
      </c>
      <c r="F24" s="11" t="s">
        <v>430</v>
      </c>
      <c r="G24" s="11" t="s">
        <v>209</v>
      </c>
      <c r="H24" s="11" t="s">
        <v>467</v>
      </c>
      <c r="I24" s="39"/>
      <c r="J24" s="39" t="s">
        <v>1666</v>
      </c>
      <c r="K24" s="10"/>
      <c r="L24" s="19" t="s">
        <v>1667</v>
      </c>
      <c r="M24" s="7" t="str">
        <f t="shared" si="8"/>
        <v>武汉威伟机械</v>
      </c>
      <c r="N24" s="26" t="str">
        <f>VLOOKUP(P24,ch!$A$1:$B$34,2,0)</f>
        <v>鄂AFX299</v>
      </c>
      <c r="O24" s="10" t="s">
        <v>363</v>
      </c>
      <c r="P24" s="29" t="s">
        <v>118</v>
      </c>
      <c r="Q24" s="7" t="str">
        <f t="shared" si="9"/>
        <v>9.6米</v>
      </c>
      <c r="R24" s="14">
        <v>14</v>
      </c>
      <c r="S24" s="14">
        <v>0</v>
      </c>
      <c r="T24" s="14">
        <f>SUM(R24:S24)</f>
        <v>14</v>
      </c>
      <c r="U24" s="7" t="str">
        <f t="shared" si="11"/>
        <v>分拣摆渡</v>
      </c>
    </row>
    <row r="25" spans="1:21" s="35" customFormat="1" ht="18.75">
      <c r="A25" s="8">
        <v>43206</v>
      </c>
      <c r="B25" s="10" t="s">
        <v>1181</v>
      </c>
      <c r="C25" s="10">
        <v>2311</v>
      </c>
      <c r="D25" s="10">
        <v>2328</v>
      </c>
      <c r="E25" s="11" t="s">
        <v>209</v>
      </c>
      <c r="F25" s="11" t="s">
        <v>517</v>
      </c>
      <c r="G25" s="11" t="s">
        <v>203</v>
      </c>
      <c r="H25" s="11" t="s">
        <v>430</v>
      </c>
      <c r="I25" s="39"/>
      <c r="J25" s="39" t="s">
        <v>1668</v>
      </c>
      <c r="K25" s="10"/>
      <c r="L25" s="19" t="s">
        <v>1669</v>
      </c>
      <c r="M25" s="7" t="str">
        <f t="shared" si="8"/>
        <v>武汉威伟机械</v>
      </c>
      <c r="N25" s="26" t="str">
        <f>VLOOKUP(P25,ch!$A$1:$B$34,2,0)</f>
        <v>鄂AFX299</v>
      </c>
      <c r="O25" s="10" t="s">
        <v>363</v>
      </c>
      <c r="P25" s="29" t="s">
        <v>118</v>
      </c>
      <c r="Q25" s="7" t="str">
        <f t="shared" si="9"/>
        <v>9.6米</v>
      </c>
      <c r="R25" s="14" t="s">
        <v>1670</v>
      </c>
      <c r="S25" s="14">
        <v>0</v>
      </c>
      <c r="T25" s="14" t="s">
        <v>1670</v>
      </c>
      <c r="U25" s="7" t="str">
        <f t="shared" si="11"/>
        <v>分拣摆渡</v>
      </c>
    </row>
    <row r="26" spans="1:21" s="35" customFormat="1" ht="18.75">
      <c r="A26" s="8">
        <v>43206</v>
      </c>
      <c r="B26" s="10" t="s">
        <v>1086</v>
      </c>
      <c r="C26" s="10">
        <v>2343</v>
      </c>
      <c r="D26" s="10">
        <v>2353</v>
      </c>
      <c r="E26" s="11" t="s">
        <v>203</v>
      </c>
      <c r="F26" s="11" t="s">
        <v>430</v>
      </c>
      <c r="G26" s="11" t="s">
        <v>209</v>
      </c>
      <c r="H26" s="11" t="s">
        <v>467</v>
      </c>
      <c r="I26" s="39"/>
      <c r="J26" s="39" t="s">
        <v>1671</v>
      </c>
      <c r="K26" s="10"/>
      <c r="L26" s="19" t="s">
        <v>1672</v>
      </c>
      <c r="M26" s="7" t="str">
        <f t="shared" si="8"/>
        <v>武汉威伟机械</v>
      </c>
      <c r="N26" s="26" t="str">
        <f>VLOOKUP(P26,ch!$A$1:$B$34,2,0)</f>
        <v>鄂AFX299</v>
      </c>
      <c r="O26" s="10" t="s">
        <v>363</v>
      </c>
      <c r="P26" s="29" t="s">
        <v>118</v>
      </c>
      <c r="Q26" s="7" t="str">
        <f t="shared" si="9"/>
        <v>9.6米</v>
      </c>
      <c r="R26" s="14">
        <v>13</v>
      </c>
      <c r="S26" s="14">
        <v>0</v>
      </c>
      <c r="T26" s="14">
        <f>SUM(R26:S26)</f>
        <v>13</v>
      </c>
      <c r="U26" s="7" t="str">
        <f t="shared" si="11"/>
        <v>分拣摆渡</v>
      </c>
    </row>
    <row r="27" spans="1:21" s="35" customFormat="1" ht="18.75">
      <c r="A27" s="8">
        <v>43206</v>
      </c>
      <c r="B27" s="10" t="s">
        <v>1181</v>
      </c>
      <c r="C27" s="10">
        <v>1741</v>
      </c>
      <c r="D27" s="10">
        <v>1750</v>
      </c>
      <c r="E27" s="11" t="s">
        <v>209</v>
      </c>
      <c r="F27" s="11" t="s">
        <v>517</v>
      </c>
      <c r="G27" s="11" t="s">
        <v>203</v>
      </c>
      <c r="H27" s="11" t="s">
        <v>430</v>
      </c>
      <c r="I27" s="39"/>
      <c r="J27" s="39" t="s">
        <v>1673</v>
      </c>
      <c r="K27" s="10"/>
      <c r="L27" s="19" t="s">
        <v>1674</v>
      </c>
      <c r="M27" s="7" t="str">
        <f t="shared" si="8"/>
        <v>武汉威伟机械</v>
      </c>
      <c r="N27" s="26" t="str">
        <f>VLOOKUP(P27,ch!$A$1:$B$34,2,0)</f>
        <v>鄂AHB101</v>
      </c>
      <c r="O27" s="10" t="s">
        <v>168</v>
      </c>
      <c r="P27" s="29" t="s">
        <v>275</v>
      </c>
      <c r="Q27" s="7" t="str">
        <f t="shared" si="9"/>
        <v>9.6米</v>
      </c>
      <c r="R27" s="14">
        <v>11</v>
      </c>
      <c r="S27" s="14">
        <v>0</v>
      </c>
      <c r="T27" s="14">
        <f>SUM(R27:S27)</f>
        <v>11</v>
      </c>
      <c r="U27" s="7" t="str">
        <f t="shared" si="11"/>
        <v>分拣摆渡</v>
      </c>
    </row>
    <row r="28" spans="1:21" s="35" customFormat="1" ht="18.75">
      <c r="A28" s="8">
        <v>43206</v>
      </c>
      <c r="B28" s="10" t="s">
        <v>111</v>
      </c>
      <c r="C28" s="10">
        <v>2045</v>
      </c>
      <c r="D28" s="10">
        <v>2128</v>
      </c>
      <c r="E28" s="11" t="s">
        <v>209</v>
      </c>
      <c r="F28" s="11" t="s">
        <v>517</v>
      </c>
      <c r="G28" s="11" t="s">
        <v>203</v>
      </c>
      <c r="H28" s="11" t="s">
        <v>430</v>
      </c>
      <c r="I28" s="39"/>
      <c r="J28" s="39" t="s">
        <v>1675</v>
      </c>
      <c r="K28" s="10"/>
      <c r="L28" s="19" t="s">
        <v>1678</v>
      </c>
      <c r="M28" s="7" t="str">
        <f t="shared" si="8"/>
        <v>武汉威伟机械</v>
      </c>
      <c r="N28" s="26"/>
      <c r="O28" s="10" t="s">
        <v>167</v>
      </c>
      <c r="P28" s="29" t="s">
        <v>1676</v>
      </c>
      <c r="Q28" s="7" t="str">
        <f t="shared" si="9"/>
        <v>9.6米</v>
      </c>
      <c r="R28" s="14">
        <v>14</v>
      </c>
      <c r="S28" s="14">
        <v>0</v>
      </c>
      <c r="T28" s="14">
        <f>SUM(R28:S28)</f>
        <v>14</v>
      </c>
      <c r="U28" s="7" t="str">
        <f t="shared" si="11"/>
        <v>分拣摆渡</v>
      </c>
    </row>
    <row r="29" spans="1:21" s="35" customFormat="1" ht="18.75">
      <c r="A29" s="8">
        <v>43206</v>
      </c>
      <c r="B29" s="10" t="s">
        <v>288</v>
      </c>
      <c r="C29" s="10">
        <v>1828</v>
      </c>
      <c r="D29" s="10">
        <v>1838</v>
      </c>
      <c r="E29" s="11" t="s">
        <v>203</v>
      </c>
      <c r="F29" s="11" t="s">
        <v>430</v>
      </c>
      <c r="G29" s="11" t="s">
        <v>209</v>
      </c>
      <c r="H29" s="11" t="s">
        <v>467</v>
      </c>
      <c r="I29" s="39"/>
      <c r="J29" s="39" t="s">
        <v>1677</v>
      </c>
      <c r="K29" s="10"/>
      <c r="L29" s="19" t="s">
        <v>1679</v>
      </c>
      <c r="M29" s="7" t="str">
        <f t="shared" si="8"/>
        <v>武汉威伟机械</v>
      </c>
      <c r="N29" s="26"/>
      <c r="O29" s="10" t="s">
        <v>167</v>
      </c>
      <c r="P29" s="29" t="s">
        <v>1676</v>
      </c>
      <c r="Q29" s="7" t="str">
        <f t="shared" si="9"/>
        <v>9.6米</v>
      </c>
      <c r="R29" s="14">
        <v>14</v>
      </c>
      <c r="S29" s="14">
        <v>0</v>
      </c>
      <c r="T29" s="14">
        <f>SUM(R29:S29)</f>
        <v>14</v>
      </c>
      <c r="U29" s="7" t="str">
        <f t="shared" si="11"/>
        <v>分拣摆渡</v>
      </c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/>
      <c r="R30" s="14"/>
      <c r="S30" s="14"/>
      <c r="T30" s="14"/>
      <c r="U30" s="7"/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/>
      <c r="R31" s="14"/>
      <c r="S31" s="14"/>
      <c r="T31" s="14"/>
      <c r="U31" s="7"/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/>
      <c r="R32" s="14"/>
      <c r="S32" s="14"/>
      <c r="T32" s="14"/>
      <c r="U32" s="7"/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/>
      <c r="R33" s="14"/>
      <c r="S33" s="14"/>
      <c r="T33" s="14"/>
      <c r="U33" s="7"/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/>
      <c r="R34" s="14"/>
      <c r="S34" s="14"/>
      <c r="T34" s="14"/>
      <c r="U34" s="7"/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/>
      <c r="R35" s="14"/>
      <c r="S35" s="14"/>
      <c r="T35" s="14"/>
      <c r="U35" s="7"/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/>
      <c r="R36" s="14"/>
      <c r="S36" s="14"/>
      <c r="T36" s="14"/>
      <c r="U36" s="7"/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/>
      <c r="R39" s="14"/>
      <c r="S39" s="14"/>
      <c r="T39" s="14"/>
      <c r="U39" s="7"/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/>
      <c r="R40" s="14"/>
      <c r="S40" s="14"/>
      <c r="T40" s="14"/>
      <c r="U40" s="7"/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/>
      <c r="R44" s="14"/>
      <c r="S44" s="14"/>
      <c r="T44" s="14"/>
      <c r="U44" s="7"/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/>
      <c r="R45" s="14"/>
      <c r="S45" s="14"/>
      <c r="T45" s="14"/>
      <c r="U45" s="7"/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/>
      <c r="R46" s="14"/>
      <c r="S46" s="14"/>
      <c r="T46" s="14"/>
      <c r="U46" s="7"/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/>
      <c r="R47" s="14"/>
      <c r="S47" s="14"/>
      <c r="T47" s="14"/>
      <c r="U47" s="7"/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/>
      <c r="R48" s="14"/>
      <c r="S48" s="14"/>
      <c r="T48" s="14"/>
      <c r="U48" s="7"/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/>
      <c r="R49" s="14"/>
      <c r="S49" s="14"/>
      <c r="T49" s="14"/>
      <c r="U49" s="7"/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/>
      <c r="R50" s="14"/>
      <c r="S50" s="14"/>
      <c r="T50" s="14"/>
      <c r="U50" s="7"/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/>
      <c r="R51" s="14"/>
      <c r="S51" s="14"/>
      <c r="T51" s="14"/>
      <c r="U51" s="7"/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/>
      <c r="R52" s="14"/>
      <c r="S52" s="14"/>
      <c r="T52" s="14"/>
      <c r="U52" s="7"/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/>
      <c r="R53" s="14"/>
      <c r="S53" s="14"/>
      <c r="T53" s="14"/>
      <c r="U53" s="7"/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/>
      <c r="R54" s="14"/>
      <c r="S54" s="14"/>
      <c r="T54" s="14"/>
      <c r="U54" s="7"/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/>
      <c r="R55" s="14"/>
      <c r="S55" s="14"/>
      <c r="T55" s="14"/>
      <c r="U55" s="7"/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/>
      <c r="R56" s="14"/>
      <c r="S56" s="14"/>
      <c r="T56" s="14"/>
      <c r="U56" s="7"/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/>
      <c r="R57" s="14"/>
      <c r="S57" s="14"/>
      <c r="T57" s="14"/>
      <c r="U57" s="7"/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/>
      <c r="R58" s="14"/>
      <c r="S58" s="14"/>
      <c r="T58" s="14"/>
      <c r="U58" s="7"/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  <row r="62" spans="1:21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9"/>
      <c r="M62" s="7"/>
      <c r="N62" s="26"/>
      <c r="O62" s="10"/>
      <c r="P62" s="29"/>
      <c r="Q62" s="7"/>
      <c r="R62" s="14"/>
      <c r="S62" s="14"/>
      <c r="T62" s="14"/>
      <c r="U62" s="7"/>
    </row>
    <row r="63" spans="1:21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9"/>
      <c r="M63" s="7"/>
      <c r="N63" s="26"/>
      <c r="O63" s="10"/>
      <c r="P63" s="29"/>
      <c r="Q63" s="7"/>
      <c r="R63" s="14"/>
      <c r="S63" s="14"/>
      <c r="T63" s="14"/>
      <c r="U63" s="7"/>
    </row>
    <row r="64" spans="1:21" s="35" customFormat="1" ht="18.75">
      <c r="A64" s="8"/>
      <c r="B64" s="10"/>
      <c r="C64" s="10"/>
      <c r="D64" s="10"/>
      <c r="E64" s="11"/>
      <c r="F64" s="11"/>
      <c r="G64" s="11"/>
      <c r="H64" s="11"/>
      <c r="I64" s="39"/>
      <c r="J64" s="39"/>
      <c r="K64" s="10"/>
      <c r="L64" s="19"/>
      <c r="M64" s="7"/>
      <c r="N64" s="26"/>
      <c r="O64" s="10"/>
      <c r="P64" s="29"/>
      <c r="Q64" s="7"/>
      <c r="R64" s="14"/>
      <c r="S64" s="14"/>
      <c r="T64" s="14"/>
      <c r="U64" s="7"/>
    </row>
    <row r="65" spans="1:21" s="35" customFormat="1" ht="18.75">
      <c r="A65" s="8"/>
      <c r="B65" s="10"/>
      <c r="C65" s="10"/>
      <c r="D65" s="10"/>
      <c r="E65" s="11"/>
      <c r="F65" s="11"/>
      <c r="G65" s="11"/>
      <c r="H65" s="11"/>
      <c r="I65" s="39"/>
      <c r="J65" s="39"/>
      <c r="K65" s="10"/>
      <c r="L65" s="19"/>
      <c r="M65" s="7"/>
      <c r="N65" s="26"/>
      <c r="O65" s="10"/>
      <c r="P65" s="29"/>
      <c r="Q65" s="7"/>
      <c r="R65" s="14"/>
      <c r="S65" s="14"/>
      <c r="T65" s="14"/>
      <c r="U65" s="7"/>
    </row>
    <row r="66" spans="1:21" s="35" customFormat="1" ht="18.75">
      <c r="A66" s="8"/>
      <c r="B66" s="10"/>
      <c r="C66" s="10"/>
      <c r="D66" s="10"/>
      <c r="E66" s="11"/>
      <c r="F66" s="11"/>
      <c r="G66" s="11"/>
      <c r="H66" s="11"/>
      <c r="I66" s="39"/>
      <c r="J66" s="39"/>
      <c r="K66" s="10"/>
      <c r="L66" s="19"/>
      <c r="M66" s="7"/>
      <c r="N66" s="26"/>
      <c r="O66" s="10"/>
      <c r="P66" s="29"/>
      <c r="Q66" s="7"/>
      <c r="R66" s="14"/>
      <c r="S66" s="14"/>
      <c r="T66" s="14"/>
      <c r="U66" s="7"/>
    </row>
    <row r="67" spans="1:21" s="35" customFormat="1" ht="18.75">
      <c r="A67" s="8"/>
      <c r="B67" s="10"/>
      <c r="C67" s="10"/>
      <c r="D67" s="10"/>
      <c r="E67" s="11"/>
      <c r="F67" s="11"/>
      <c r="G67" s="11"/>
      <c r="H67" s="11"/>
      <c r="I67" s="39"/>
      <c r="J67" s="39"/>
      <c r="K67" s="10"/>
      <c r="L67" s="19"/>
      <c r="M67" s="7"/>
      <c r="N67" s="26"/>
      <c r="O67" s="10"/>
      <c r="P67" s="29"/>
      <c r="Q67" s="7"/>
      <c r="R67" s="14"/>
      <c r="S67" s="14"/>
      <c r="T67" s="14"/>
      <c r="U67" s="7"/>
    </row>
    <row r="68" spans="1:21" s="35" customFormat="1" ht="18.75">
      <c r="A68" s="8"/>
      <c r="B68" s="10"/>
      <c r="C68" s="10"/>
      <c r="D68" s="10"/>
      <c r="E68" s="11"/>
      <c r="F68" s="11"/>
      <c r="G68" s="11"/>
      <c r="H68" s="11"/>
      <c r="I68" s="39"/>
      <c r="J68" s="39"/>
      <c r="K68" s="10"/>
      <c r="L68" s="19"/>
      <c r="M68" s="7"/>
      <c r="N68" s="26"/>
      <c r="O68" s="10"/>
      <c r="P68" s="29"/>
      <c r="Q68" s="7"/>
      <c r="R68" s="14"/>
      <c r="S68" s="14"/>
      <c r="T68" s="14"/>
      <c r="U68" s="7"/>
    </row>
    <row r="69" spans="1:21" s="35" customFormat="1" ht="18.75">
      <c r="A69" s="8"/>
      <c r="B69" s="10"/>
      <c r="C69" s="10"/>
      <c r="D69" s="10"/>
      <c r="E69" s="11"/>
      <c r="F69" s="11"/>
      <c r="G69" s="11"/>
      <c r="H69" s="11"/>
      <c r="I69" s="39"/>
      <c r="J69" s="39"/>
      <c r="K69" s="10"/>
      <c r="L69" s="19"/>
      <c r="M69" s="7"/>
      <c r="N69" s="26"/>
      <c r="O69" s="10"/>
      <c r="P69" s="29"/>
      <c r="Q69" s="7"/>
      <c r="R69" s="14"/>
      <c r="S69" s="14"/>
      <c r="T69" s="14"/>
      <c r="U69" s="7"/>
    </row>
    <row r="70" spans="1:21" s="35" customFormat="1" ht="18.75">
      <c r="A70" s="8"/>
      <c r="B70" s="10"/>
      <c r="C70" s="10"/>
      <c r="D70" s="10"/>
      <c r="E70" s="11"/>
      <c r="F70" s="11"/>
      <c r="G70" s="11"/>
      <c r="H70" s="11"/>
      <c r="I70" s="39"/>
      <c r="J70" s="39"/>
      <c r="K70" s="10"/>
      <c r="L70" s="19"/>
      <c r="M70" s="7"/>
      <c r="N70" s="26"/>
      <c r="O70" s="10"/>
      <c r="P70" s="29"/>
      <c r="Q70" s="7"/>
      <c r="R70" s="14"/>
      <c r="S70" s="14"/>
      <c r="T70" s="14"/>
      <c r="U70" s="7"/>
    </row>
    <row r="71" spans="1:21" s="35" customFormat="1" ht="18.75">
      <c r="A71" s="8"/>
      <c r="B71" s="10"/>
      <c r="C71" s="10"/>
      <c r="D71" s="10"/>
      <c r="E71" s="11"/>
      <c r="F71" s="11"/>
      <c r="G71" s="11"/>
      <c r="H71" s="11"/>
      <c r="I71" s="39"/>
      <c r="J71" s="39"/>
      <c r="K71" s="10"/>
      <c r="L71" s="19"/>
      <c r="M71" s="7"/>
      <c r="N71" s="26"/>
      <c r="O71" s="10"/>
      <c r="P71" s="29"/>
      <c r="Q71" s="7"/>
      <c r="R71" s="14"/>
      <c r="S71" s="14"/>
      <c r="T71" s="14"/>
      <c r="U71" s="7"/>
    </row>
    <row r="72" spans="1:21" s="35" customFormat="1" ht="18.75">
      <c r="A72" s="8"/>
      <c r="B72" s="10"/>
      <c r="C72" s="10"/>
      <c r="D72" s="10"/>
      <c r="E72" s="11"/>
      <c r="F72" s="11"/>
      <c r="G72" s="11"/>
      <c r="H72" s="11"/>
      <c r="I72" s="39"/>
      <c r="J72" s="39"/>
      <c r="K72" s="10"/>
      <c r="L72" s="19"/>
      <c r="M72" s="7"/>
      <c r="N72" s="26"/>
      <c r="O72" s="10"/>
      <c r="P72" s="29"/>
      <c r="Q72" s="7"/>
      <c r="R72" s="14"/>
      <c r="S72" s="14"/>
      <c r="T72" s="14"/>
      <c r="U72" s="7"/>
    </row>
    <row r="73" spans="1:21" s="35" customFormat="1" ht="18.75">
      <c r="A73" s="8"/>
      <c r="B73" s="10"/>
      <c r="C73" s="10"/>
      <c r="D73" s="10"/>
      <c r="E73" s="11"/>
      <c r="F73" s="11"/>
      <c r="G73" s="11"/>
      <c r="H73" s="11"/>
      <c r="I73" s="39"/>
      <c r="J73" s="39"/>
      <c r="K73" s="10"/>
      <c r="L73" s="19"/>
      <c r="M73" s="7"/>
      <c r="N73" s="26"/>
      <c r="O73" s="10"/>
      <c r="P73" s="29"/>
      <c r="Q73" s="7"/>
      <c r="R73" s="14"/>
      <c r="S73" s="14"/>
      <c r="T73" s="14"/>
      <c r="U73" s="7"/>
    </row>
    <row r="74" spans="1:21" s="35" customFormat="1" ht="18.75">
      <c r="A74" s="8"/>
      <c r="B74" s="10"/>
      <c r="C74" s="10"/>
      <c r="D74" s="10"/>
      <c r="E74" s="11"/>
      <c r="F74" s="11"/>
      <c r="G74" s="11"/>
      <c r="H74" s="11"/>
      <c r="I74" s="39"/>
      <c r="J74" s="39"/>
      <c r="K74" s="10"/>
      <c r="L74" s="19"/>
      <c r="M74" s="7"/>
      <c r="N74" s="26"/>
      <c r="O74" s="10"/>
      <c r="P74" s="29"/>
      <c r="Q74" s="7"/>
      <c r="R74" s="14"/>
      <c r="S74" s="14"/>
      <c r="T74" s="14"/>
      <c r="U74" s="7"/>
    </row>
    <row r="75" spans="1:21" s="35" customFormat="1" ht="18.75">
      <c r="A75" s="8"/>
      <c r="B75" s="10"/>
      <c r="C75" s="10"/>
      <c r="D75" s="10"/>
      <c r="E75" s="11"/>
      <c r="F75" s="11"/>
      <c r="G75" s="11"/>
      <c r="H75" s="11"/>
      <c r="I75" s="39"/>
      <c r="J75" s="39"/>
      <c r="K75" s="10"/>
      <c r="L75" s="19"/>
      <c r="M75" s="7"/>
      <c r="N75" s="26"/>
      <c r="O75" s="10"/>
      <c r="P75" s="29"/>
      <c r="Q75" s="7"/>
      <c r="R75" s="14"/>
      <c r="S75" s="14"/>
      <c r="T75" s="14"/>
      <c r="U75" s="7"/>
    </row>
    <row r="76" spans="1:21" s="35" customFormat="1" ht="18.75">
      <c r="A76" s="8"/>
      <c r="B76" s="10"/>
      <c r="C76" s="10"/>
      <c r="D76" s="10"/>
      <c r="E76" s="11"/>
      <c r="F76" s="11"/>
      <c r="G76" s="11"/>
      <c r="H76" s="11"/>
      <c r="I76" s="39"/>
      <c r="J76" s="39"/>
      <c r="K76" s="10"/>
      <c r="L76" s="19"/>
      <c r="M76" s="7"/>
      <c r="N76" s="26"/>
      <c r="O76" s="10"/>
      <c r="P76" s="29"/>
      <c r="Q76" s="7"/>
      <c r="R76" s="14"/>
      <c r="S76" s="14"/>
      <c r="T76" s="14"/>
      <c r="U76" s="7"/>
    </row>
    <row r="77" spans="1:21" s="35" customFormat="1" ht="18.75">
      <c r="A77" s="8"/>
      <c r="B77" s="10"/>
      <c r="C77" s="10"/>
      <c r="D77" s="10"/>
      <c r="E77" s="11"/>
      <c r="F77" s="11"/>
      <c r="G77" s="11"/>
      <c r="H77" s="11"/>
      <c r="I77" s="39"/>
      <c r="J77" s="39"/>
      <c r="K77" s="10"/>
      <c r="L77" s="19"/>
      <c r="M77" s="7"/>
      <c r="N77" s="26"/>
      <c r="O77" s="10"/>
      <c r="P77" s="29"/>
      <c r="Q77" s="7"/>
      <c r="R77" s="14"/>
      <c r="S77" s="14"/>
      <c r="T77" s="14"/>
      <c r="U77" s="7"/>
    </row>
    <row r="78" spans="1:21" s="35" customFormat="1" ht="18.75">
      <c r="A78" s="8"/>
      <c r="B78" s="10"/>
      <c r="C78" s="10"/>
      <c r="D78" s="10"/>
      <c r="E78" s="11"/>
      <c r="F78" s="11"/>
      <c r="G78" s="11"/>
      <c r="H78" s="11"/>
      <c r="I78" s="39"/>
      <c r="J78" s="39"/>
      <c r="K78" s="10"/>
      <c r="L78" s="19"/>
      <c r="M78" s="7"/>
      <c r="N78" s="26"/>
      <c r="O78" s="10"/>
      <c r="P78" s="29"/>
      <c r="Q78" s="7"/>
      <c r="R78" s="14"/>
      <c r="S78" s="14"/>
      <c r="T78" s="14"/>
      <c r="U78" s="7"/>
    </row>
    <row r="79" spans="1:21" s="35" customFormat="1" ht="18.75">
      <c r="A79" s="8"/>
      <c r="B79" s="10"/>
      <c r="C79" s="10"/>
      <c r="D79" s="10"/>
      <c r="E79" s="11"/>
      <c r="F79" s="11"/>
      <c r="G79" s="11"/>
      <c r="H79" s="11"/>
      <c r="I79" s="39"/>
      <c r="J79" s="39"/>
      <c r="K79" s="10"/>
      <c r="L79" s="19"/>
      <c r="M79" s="7"/>
      <c r="N79" s="26"/>
      <c r="O79" s="10"/>
      <c r="P79" s="29"/>
      <c r="Q79" s="7"/>
      <c r="R79" s="14"/>
      <c r="S79" s="14"/>
      <c r="T79" s="14"/>
      <c r="U79" s="7"/>
    </row>
    <row r="80" spans="1:21" s="35" customFormat="1" ht="18.75">
      <c r="A80" s="8"/>
      <c r="B80" s="10"/>
      <c r="C80" s="10"/>
      <c r="D80" s="10"/>
      <c r="E80" s="11"/>
      <c r="F80" s="11"/>
      <c r="G80" s="11"/>
      <c r="H80" s="11"/>
      <c r="I80" s="39"/>
      <c r="J80" s="39"/>
      <c r="K80" s="10"/>
      <c r="L80" s="19"/>
      <c r="M80" s="7"/>
      <c r="N80" s="26"/>
      <c r="O80" s="10"/>
      <c r="P80" s="29"/>
      <c r="Q80" s="7"/>
      <c r="R80" s="14"/>
      <c r="S80" s="14"/>
      <c r="T80" s="14"/>
      <c r="U80" s="7"/>
    </row>
    <row r="81" spans="1:21" s="35" customFormat="1" ht="18.75">
      <c r="A81" s="8"/>
      <c r="B81" s="10"/>
      <c r="C81" s="10"/>
      <c r="D81" s="10"/>
      <c r="E81" s="11"/>
      <c r="F81" s="11"/>
      <c r="G81" s="11"/>
      <c r="H81" s="11"/>
      <c r="I81" s="39"/>
      <c r="J81" s="39"/>
      <c r="K81" s="10"/>
      <c r="L81" s="19"/>
      <c r="M81" s="7"/>
      <c r="N81" s="26"/>
      <c r="O81" s="10"/>
      <c r="P81" s="29"/>
      <c r="Q81" s="7"/>
      <c r="R81" s="14"/>
      <c r="S81" s="14"/>
      <c r="T81" s="14"/>
      <c r="U81" s="7"/>
    </row>
    <row r="82" spans="1:21" s="35" customFormat="1" ht="18.75">
      <c r="A82" s="8"/>
      <c r="B82" s="10"/>
      <c r="C82" s="10"/>
      <c r="D82" s="10"/>
      <c r="E82" s="11"/>
      <c r="F82" s="11"/>
      <c r="G82" s="11"/>
      <c r="H82" s="11"/>
      <c r="I82" s="39"/>
      <c r="J82" s="39"/>
      <c r="K82" s="10"/>
      <c r="L82" s="19"/>
      <c r="M82" s="7"/>
      <c r="N82" s="26"/>
      <c r="O82" s="10"/>
      <c r="P82" s="29"/>
      <c r="Q82" s="7"/>
      <c r="R82" s="14"/>
      <c r="S82" s="14"/>
      <c r="T82" s="14"/>
      <c r="U82" s="7"/>
    </row>
    <row r="83" spans="1:21" s="35" customFormat="1" ht="18.75">
      <c r="A83" s="8"/>
      <c r="B83" s="10"/>
      <c r="C83" s="10"/>
      <c r="D83" s="10"/>
      <c r="E83" s="11"/>
      <c r="F83" s="11"/>
      <c r="G83" s="11"/>
      <c r="H83" s="11"/>
      <c r="I83" s="39"/>
      <c r="J83" s="39"/>
      <c r="K83" s="10"/>
      <c r="L83" s="19"/>
      <c r="M83" s="7"/>
      <c r="N83" s="26"/>
      <c r="O83" s="10"/>
      <c r="P83" s="29"/>
      <c r="Q83" s="7"/>
      <c r="R83" s="14"/>
      <c r="S83" s="14"/>
      <c r="T83" s="14"/>
      <c r="U83" s="7"/>
    </row>
    <row r="84" spans="1:21" s="35" customFormat="1" ht="18.75">
      <c r="A84" s="8"/>
      <c r="B84" s="10"/>
      <c r="C84" s="10"/>
      <c r="D84" s="10"/>
      <c r="E84" s="11"/>
      <c r="F84" s="11"/>
      <c r="G84" s="11"/>
      <c r="H84" s="11"/>
      <c r="I84" s="39"/>
      <c r="J84" s="39"/>
      <c r="K84" s="10"/>
      <c r="L84" s="19"/>
      <c r="M84" s="7"/>
      <c r="N84" s="26"/>
      <c r="O84" s="10"/>
      <c r="P84" s="29"/>
      <c r="Q84" s="7"/>
      <c r="R84" s="14"/>
      <c r="S84" s="14"/>
      <c r="T84" s="14"/>
      <c r="U84" s="7"/>
    </row>
    <row r="85" spans="1:21" s="35" customFormat="1" ht="18.75">
      <c r="A85" s="8"/>
      <c r="B85" s="10"/>
      <c r="C85" s="10"/>
      <c r="D85" s="10"/>
      <c r="E85" s="11"/>
      <c r="F85" s="11"/>
      <c r="G85" s="11"/>
      <c r="H85" s="11"/>
      <c r="I85" s="39"/>
      <c r="J85" s="39"/>
      <c r="K85" s="10"/>
      <c r="L85" s="19"/>
      <c r="M85" s="7"/>
      <c r="N85" s="26"/>
      <c r="O85" s="10"/>
      <c r="P85" s="29"/>
      <c r="Q85" s="7"/>
      <c r="R85" s="14"/>
      <c r="S85" s="14"/>
      <c r="T85" s="14"/>
      <c r="U85" s="7"/>
    </row>
    <row r="86" spans="1:21" s="35" customFormat="1" ht="18.75">
      <c r="A86" s="8"/>
      <c r="B86" s="10"/>
      <c r="C86" s="10"/>
      <c r="D86" s="10"/>
      <c r="E86" s="11"/>
      <c r="F86" s="11"/>
      <c r="G86" s="11"/>
      <c r="H86" s="11"/>
      <c r="I86" s="39"/>
      <c r="J86" s="39"/>
      <c r="K86" s="10"/>
      <c r="L86" s="19"/>
      <c r="M86" s="7"/>
      <c r="N86" s="26"/>
      <c r="O86" s="10"/>
      <c r="P86" s="29"/>
      <c r="Q86" s="7"/>
      <c r="R86" s="14"/>
      <c r="S86" s="14"/>
      <c r="T86" s="14"/>
      <c r="U86" s="7"/>
    </row>
    <row r="87" spans="1:21" s="35" customFormat="1" ht="18.75">
      <c r="A87" s="8"/>
      <c r="B87" s="10"/>
      <c r="C87" s="10"/>
      <c r="D87" s="10"/>
      <c r="E87" s="11"/>
      <c r="F87" s="11"/>
      <c r="G87" s="11"/>
      <c r="H87" s="11"/>
      <c r="I87" s="39"/>
      <c r="J87" s="39"/>
      <c r="K87" s="10"/>
      <c r="L87" s="19"/>
      <c r="M87" s="7"/>
      <c r="N87" s="26"/>
      <c r="O87" s="10"/>
      <c r="P87" s="29"/>
      <c r="Q87" s="7"/>
      <c r="R87" s="14"/>
      <c r="S87" s="14"/>
      <c r="T87" s="14"/>
      <c r="U87" s="7"/>
    </row>
    <row r="88" spans="1:21" s="35" customFormat="1" ht="18.75">
      <c r="A88" s="8"/>
      <c r="B88" s="10"/>
      <c r="C88" s="10"/>
      <c r="D88" s="10"/>
      <c r="E88" s="11"/>
      <c r="F88" s="11"/>
      <c r="G88" s="11"/>
      <c r="H88" s="11"/>
      <c r="I88" s="39"/>
      <c r="J88" s="39"/>
      <c r="K88" s="10"/>
      <c r="L88" s="19"/>
      <c r="M88" s="7"/>
      <c r="N88" s="26"/>
      <c r="O88" s="10"/>
      <c r="P88" s="29"/>
      <c r="Q88" s="7"/>
      <c r="R88" s="14"/>
      <c r="S88" s="14"/>
      <c r="T88" s="14"/>
      <c r="U88" s="7"/>
    </row>
    <row r="89" spans="1:21" s="35" customFormat="1" ht="18.75">
      <c r="A89" s="8"/>
      <c r="B89" s="10"/>
      <c r="C89" s="10"/>
      <c r="D89" s="10"/>
      <c r="E89" s="11"/>
      <c r="F89" s="11"/>
      <c r="G89" s="11"/>
      <c r="H89" s="11"/>
      <c r="I89" s="39"/>
      <c r="J89" s="39"/>
      <c r="K89" s="10"/>
      <c r="L89" s="19"/>
      <c r="M89" s="7"/>
      <c r="N89" s="26"/>
      <c r="O89" s="10"/>
      <c r="P89" s="29"/>
      <c r="Q89" s="7"/>
      <c r="R89" s="14"/>
      <c r="S89" s="14"/>
      <c r="T89" s="14"/>
      <c r="U89" s="7"/>
    </row>
    <row r="90" spans="1:21" s="35" customFormat="1" ht="18.75">
      <c r="A90" s="8"/>
      <c r="B90" s="10"/>
      <c r="C90" s="10"/>
      <c r="D90" s="10"/>
      <c r="E90" s="11"/>
      <c r="F90" s="11"/>
      <c r="G90" s="11"/>
      <c r="H90" s="11"/>
      <c r="I90" s="39"/>
      <c r="J90" s="39"/>
      <c r="K90" s="10"/>
      <c r="L90" s="19"/>
      <c r="M90" s="7"/>
      <c r="N90" s="26"/>
      <c r="O90" s="10"/>
      <c r="P90" s="29"/>
      <c r="Q90" s="7"/>
      <c r="R90" s="14"/>
      <c r="S90" s="14"/>
      <c r="T90" s="14"/>
      <c r="U90" s="7"/>
    </row>
    <row r="91" spans="1:21" s="35" customFormat="1" ht="18.75">
      <c r="A91" s="8"/>
      <c r="B91" s="10"/>
      <c r="C91" s="10"/>
      <c r="D91" s="10"/>
      <c r="E91" s="11"/>
      <c r="F91" s="11"/>
      <c r="G91" s="11"/>
      <c r="H91" s="11"/>
      <c r="I91" s="39"/>
      <c r="J91" s="39"/>
      <c r="K91" s="10"/>
      <c r="L91" s="19"/>
      <c r="M91" s="7"/>
      <c r="N91" s="26"/>
      <c r="O91" s="10"/>
      <c r="P91" s="29"/>
      <c r="Q91" s="7"/>
      <c r="R91" s="14"/>
      <c r="S91" s="14"/>
      <c r="T91" s="14"/>
      <c r="U91" s="7"/>
    </row>
    <row r="92" spans="1:21" s="35" customFormat="1" ht="18.75">
      <c r="A92" s="8"/>
      <c r="B92" s="10"/>
      <c r="C92" s="10"/>
      <c r="D92" s="10"/>
      <c r="E92" s="11"/>
      <c r="F92" s="11"/>
      <c r="G92" s="11"/>
      <c r="H92" s="11"/>
      <c r="I92" s="39"/>
      <c r="J92" s="39"/>
      <c r="K92" s="10"/>
      <c r="L92" s="19"/>
      <c r="M92" s="7"/>
      <c r="N92" s="26"/>
      <c r="O92" s="10"/>
      <c r="P92" s="29"/>
      <c r="Q92" s="7"/>
      <c r="R92" s="14"/>
      <c r="S92" s="14"/>
      <c r="T92" s="14"/>
      <c r="U92" s="7"/>
    </row>
    <row r="93" spans="1:21" s="35" customFormat="1" ht="18.75">
      <c r="A93" s="8"/>
      <c r="B93" s="10"/>
      <c r="C93" s="10"/>
      <c r="D93" s="10"/>
      <c r="E93" s="11"/>
      <c r="F93" s="11"/>
      <c r="G93" s="11"/>
      <c r="H93" s="11"/>
      <c r="I93" s="39"/>
      <c r="J93" s="39"/>
      <c r="K93" s="10"/>
      <c r="L93" s="19"/>
      <c r="M93" s="7"/>
      <c r="N93" s="26"/>
      <c r="O93" s="10"/>
      <c r="P93" s="29"/>
      <c r="Q93" s="7"/>
      <c r="R93" s="14"/>
      <c r="S93" s="14"/>
      <c r="T93" s="14"/>
      <c r="U93" s="7"/>
    </row>
    <row r="94" spans="1:21" s="35" customFormat="1" ht="18.75">
      <c r="A94" s="8"/>
      <c r="B94" s="10"/>
      <c r="C94" s="10"/>
      <c r="D94" s="10"/>
      <c r="E94" s="11"/>
      <c r="F94" s="11"/>
      <c r="G94" s="11"/>
      <c r="H94" s="11"/>
      <c r="I94" s="39"/>
      <c r="J94" s="39"/>
      <c r="K94" s="10"/>
      <c r="L94" s="19"/>
      <c r="M94" s="7"/>
      <c r="N94" s="26"/>
      <c r="O94" s="10"/>
      <c r="P94" s="29"/>
      <c r="Q94" s="7"/>
      <c r="R94" s="14"/>
      <c r="S94" s="14"/>
      <c r="T94" s="14"/>
      <c r="U94" s="7"/>
    </row>
    <row r="95" spans="1:21" s="35" customFormat="1" ht="18.75">
      <c r="A95" s="8"/>
      <c r="B95" s="10"/>
      <c r="C95" s="10"/>
      <c r="D95" s="10"/>
      <c r="E95" s="11"/>
      <c r="F95" s="11"/>
      <c r="G95" s="11"/>
      <c r="H95" s="11"/>
      <c r="I95" s="39"/>
      <c r="J95" s="39"/>
      <c r="K95" s="10"/>
      <c r="L95" s="19"/>
      <c r="M95" s="7"/>
      <c r="N95" s="26"/>
      <c r="O95" s="10"/>
      <c r="P95" s="29"/>
      <c r="Q95" s="7"/>
      <c r="R95" s="14"/>
      <c r="S95" s="14"/>
      <c r="T95" s="14"/>
      <c r="U95" s="7"/>
    </row>
    <row r="96" spans="1:21" s="35" customFormat="1" ht="18.75">
      <c r="A96" s="8"/>
      <c r="B96" s="10"/>
      <c r="C96" s="10"/>
      <c r="D96" s="10"/>
      <c r="E96" s="11"/>
      <c r="F96" s="11"/>
      <c r="G96" s="11"/>
      <c r="H96" s="11"/>
      <c r="I96" s="39"/>
      <c r="J96" s="39"/>
      <c r="K96" s="10"/>
      <c r="L96" s="19"/>
      <c r="M96" s="7"/>
      <c r="N96" s="26"/>
      <c r="O96" s="10"/>
      <c r="P96" s="29"/>
      <c r="Q96" s="7"/>
      <c r="R96" s="14"/>
      <c r="S96" s="14"/>
      <c r="T96" s="14"/>
      <c r="U96" s="7"/>
    </row>
    <row r="97" spans="1:21" s="35" customFormat="1" ht="18.75">
      <c r="A97" s="8"/>
      <c r="B97" s="10"/>
      <c r="C97" s="10"/>
      <c r="D97" s="10"/>
      <c r="E97" s="11"/>
      <c r="F97" s="11"/>
      <c r="G97" s="11"/>
      <c r="H97" s="11"/>
      <c r="I97" s="39"/>
      <c r="J97" s="39"/>
      <c r="K97" s="10"/>
      <c r="L97" s="19"/>
      <c r="M97" s="7"/>
      <c r="N97" s="26"/>
      <c r="O97" s="10"/>
      <c r="P97" s="29"/>
      <c r="Q97" s="7"/>
      <c r="R97" s="14"/>
      <c r="S97" s="14"/>
      <c r="T97" s="14"/>
      <c r="U97" s="7"/>
    </row>
    <row r="98" spans="1:21" s="35" customFormat="1" ht="18.75">
      <c r="A98" s="8"/>
      <c r="B98" s="10"/>
      <c r="C98" s="10"/>
      <c r="D98" s="10"/>
      <c r="E98" s="11"/>
      <c r="F98" s="11"/>
      <c r="G98" s="11"/>
      <c r="H98" s="11"/>
      <c r="I98" s="39"/>
      <c r="J98" s="39"/>
      <c r="K98" s="10"/>
      <c r="L98" s="19"/>
      <c r="M98" s="7"/>
      <c r="N98" s="26"/>
      <c r="O98" s="10"/>
      <c r="P98" s="29"/>
      <c r="Q98" s="7"/>
      <c r="R98" s="14"/>
      <c r="S98" s="14"/>
      <c r="T98" s="14"/>
      <c r="U98" s="7"/>
    </row>
    <row r="99" spans="1:21" s="35" customFormat="1" ht="18.75">
      <c r="A99" s="8"/>
      <c r="B99" s="10"/>
      <c r="C99" s="10"/>
      <c r="D99" s="10"/>
      <c r="E99" s="11"/>
      <c r="F99" s="11"/>
      <c r="G99" s="11"/>
      <c r="H99" s="11"/>
      <c r="I99" s="39"/>
      <c r="J99" s="39"/>
      <c r="K99" s="10"/>
      <c r="L99" s="19"/>
      <c r="M99" s="7"/>
      <c r="N99" s="26"/>
      <c r="O99" s="10"/>
      <c r="P99" s="29"/>
      <c r="Q99" s="7"/>
      <c r="R99" s="14"/>
      <c r="S99" s="14"/>
      <c r="T99" s="14"/>
      <c r="U99" s="7"/>
    </row>
    <row r="100" spans="1:21" s="35" customFormat="1" ht="18.75">
      <c r="A100" s="8"/>
      <c r="B100" s="10"/>
      <c r="C100" s="10"/>
      <c r="D100" s="10"/>
      <c r="E100" s="11"/>
      <c r="F100" s="11"/>
      <c r="G100" s="11"/>
      <c r="H100" s="11"/>
      <c r="I100" s="39"/>
      <c r="J100" s="39"/>
      <c r="K100" s="10"/>
      <c r="L100" s="19"/>
      <c r="M100" s="7"/>
      <c r="N100" s="26"/>
      <c r="O100" s="10"/>
      <c r="P100" s="29"/>
      <c r="Q100" s="7"/>
      <c r="R100" s="14"/>
      <c r="S100" s="14"/>
      <c r="T100" s="14"/>
      <c r="U100" s="7"/>
    </row>
    <row r="101" spans="1:21" s="35" customFormat="1" ht="18.75">
      <c r="A101" s="8"/>
      <c r="B101" s="10"/>
      <c r="C101" s="10"/>
      <c r="D101" s="10"/>
      <c r="E101" s="11"/>
      <c r="F101" s="11"/>
      <c r="G101" s="11"/>
      <c r="H101" s="11"/>
      <c r="I101" s="39"/>
      <c r="J101" s="39"/>
      <c r="K101" s="10"/>
      <c r="L101" s="19"/>
      <c r="M101" s="7"/>
      <c r="N101" s="26"/>
      <c r="O101" s="10"/>
      <c r="P101" s="29"/>
      <c r="Q101" s="7"/>
      <c r="R101" s="14"/>
      <c r="S101" s="14"/>
      <c r="T101" s="14"/>
      <c r="U101" s="7"/>
    </row>
    <row r="102" spans="1:21" s="35" customFormat="1" ht="18.75">
      <c r="A102" s="8"/>
      <c r="B102" s="10"/>
      <c r="C102" s="10"/>
      <c r="D102" s="10"/>
      <c r="E102" s="11"/>
      <c r="F102" s="11"/>
      <c r="G102" s="11"/>
      <c r="H102" s="11"/>
      <c r="I102" s="39"/>
      <c r="J102" s="39"/>
      <c r="K102" s="10"/>
      <c r="L102" s="19"/>
      <c r="M102" s="7"/>
      <c r="N102" s="26"/>
      <c r="O102" s="10"/>
      <c r="P102" s="29"/>
      <c r="Q102" s="7"/>
      <c r="R102" s="14"/>
      <c r="S102" s="14"/>
      <c r="T102" s="14"/>
      <c r="U102" s="7"/>
    </row>
    <row r="103" spans="1:21" s="35" customFormat="1" ht="18.75">
      <c r="A103" s="8"/>
      <c r="B103" s="10"/>
      <c r="C103" s="10"/>
      <c r="D103" s="10"/>
      <c r="E103" s="11"/>
      <c r="F103" s="11"/>
      <c r="G103" s="11"/>
      <c r="H103" s="11"/>
      <c r="I103" s="39"/>
      <c r="J103" s="39"/>
      <c r="K103" s="10"/>
      <c r="L103" s="19"/>
      <c r="M103" s="7"/>
      <c r="N103" s="26"/>
      <c r="O103" s="10"/>
      <c r="P103" s="29"/>
      <c r="Q103" s="7"/>
      <c r="R103" s="14"/>
      <c r="S103" s="14"/>
      <c r="T103" s="14"/>
      <c r="U103" s="7"/>
    </row>
    <row r="104" spans="1:21" s="35" customFormat="1" ht="18.75">
      <c r="A104" s="8"/>
      <c r="B104" s="10"/>
      <c r="C104" s="10"/>
      <c r="D104" s="10"/>
      <c r="E104" s="11"/>
      <c r="F104" s="11"/>
      <c r="G104" s="11"/>
      <c r="H104" s="11"/>
      <c r="I104" s="39"/>
      <c r="J104" s="39"/>
      <c r="K104" s="10"/>
      <c r="L104" s="19"/>
      <c r="M104" s="7"/>
      <c r="N104" s="26"/>
      <c r="O104" s="10"/>
      <c r="P104" s="29"/>
      <c r="Q104" s="7"/>
      <c r="R104" s="14"/>
      <c r="S104" s="14"/>
      <c r="T104" s="14"/>
      <c r="U104" s="7"/>
    </row>
    <row r="105" spans="1:21" s="35" customFormat="1" ht="18.75">
      <c r="A105" s="8"/>
      <c r="B105" s="10"/>
      <c r="C105" s="10"/>
      <c r="D105" s="10"/>
      <c r="E105" s="11"/>
      <c r="F105" s="11"/>
      <c r="G105" s="11"/>
      <c r="H105" s="11"/>
      <c r="I105" s="39"/>
      <c r="J105" s="39"/>
      <c r="K105" s="10"/>
      <c r="L105" s="19"/>
      <c r="M105" s="7"/>
      <c r="N105" s="26"/>
      <c r="O105" s="10"/>
      <c r="P105" s="29"/>
      <c r="Q105" s="7"/>
      <c r="R105" s="14"/>
      <c r="S105" s="14"/>
      <c r="T105" s="14"/>
      <c r="U105" s="7"/>
    </row>
    <row r="106" spans="1:21" s="35" customFormat="1" ht="18.75">
      <c r="A106" s="8"/>
      <c r="B106" s="10"/>
      <c r="C106" s="10"/>
      <c r="D106" s="10"/>
      <c r="E106" s="11"/>
      <c r="F106" s="11"/>
      <c r="G106" s="11"/>
      <c r="H106" s="11"/>
      <c r="I106" s="39"/>
      <c r="J106" s="39"/>
      <c r="K106" s="10"/>
      <c r="L106" s="19"/>
      <c r="M106" s="7"/>
      <c r="N106" s="26"/>
      <c r="O106" s="10"/>
      <c r="P106" s="29"/>
      <c r="Q106" s="7"/>
      <c r="R106" s="14"/>
      <c r="S106" s="14"/>
      <c r="T106" s="14"/>
      <c r="U106" s="7"/>
    </row>
    <row r="107" spans="1:21" s="35" customFormat="1" ht="18.75">
      <c r="A107" s="8"/>
      <c r="B107" s="10"/>
      <c r="C107" s="10"/>
      <c r="D107" s="10"/>
      <c r="E107" s="11"/>
      <c r="F107" s="11"/>
      <c r="G107" s="11"/>
      <c r="H107" s="11"/>
      <c r="I107" s="39"/>
      <c r="J107" s="39"/>
      <c r="K107" s="10"/>
      <c r="L107" s="19"/>
      <c r="M107" s="7"/>
      <c r="N107" s="26"/>
      <c r="O107" s="10"/>
      <c r="P107" s="29"/>
      <c r="Q107" s="7"/>
      <c r="R107" s="14"/>
      <c r="S107" s="14"/>
      <c r="T107" s="14"/>
      <c r="U107" s="7"/>
    </row>
    <row r="108" spans="1:21" s="35" customFormat="1" ht="18.75">
      <c r="A108" s="8"/>
      <c r="B108" s="10"/>
      <c r="C108" s="10"/>
      <c r="D108" s="10"/>
      <c r="E108" s="11"/>
      <c r="F108" s="11"/>
      <c r="G108" s="11"/>
      <c r="H108" s="11"/>
      <c r="I108" s="39"/>
      <c r="J108" s="39"/>
      <c r="K108" s="10"/>
      <c r="L108" s="19"/>
      <c r="M108" s="7"/>
      <c r="N108" s="26"/>
      <c r="O108" s="10"/>
      <c r="P108" s="29"/>
      <c r="Q108" s="7"/>
      <c r="R108" s="14"/>
      <c r="S108" s="14"/>
      <c r="T108" s="14"/>
      <c r="U108" s="7"/>
    </row>
    <row r="109" spans="1:21" s="35" customFormat="1" ht="18.75">
      <c r="A109" s="8"/>
      <c r="B109" s="10"/>
      <c r="C109" s="10"/>
      <c r="D109" s="10"/>
      <c r="E109" s="11"/>
      <c r="F109" s="11"/>
      <c r="G109" s="11"/>
      <c r="H109" s="11"/>
      <c r="I109" s="39"/>
      <c r="J109" s="39"/>
      <c r="K109" s="10"/>
      <c r="L109" s="19"/>
      <c r="M109" s="7"/>
      <c r="N109" s="26"/>
      <c r="O109" s="10"/>
      <c r="P109" s="29"/>
      <c r="Q109" s="7"/>
      <c r="R109" s="14"/>
      <c r="S109" s="14"/>
      <c r="T109" s="14"/>
      <c r="U109" s="7"/>
    </row>
    <row r="110" spans="1:21" s="35" customFormat="1" ht="18.75">
      <c r="A110" s="8"/>
      <c r="B110" s="10"/>
      <c r="C110" s="10"/>
      <c r="D110" s="10"/>
      <c r="E110" s="11"/>
      <c r="F110" s="11"/>
      <c r="G110" s="11"/>
      <c r="H110" s="11"/>
      <c r="I110" s="39"/>
      <c r="J110" s="39"/>
      <c r="K110" s="10"/>
      <c r="L110" s="19"/>
      <c r="M110" s="7"/>
      <c r="N110" s="26"/>
      <c r="O110" s="10"/>
      <c r="P110" s="29"/>
      <c r="Q110" s="7"/>
      <c r="R110" s="14"/>
      <c r="S110" s="14"/>
      <c r="T110" s="14"/>
      <c r="U110" s="7"/>
    </row>
    <row r="111" spans="1:21" s="35" customFormat="1" ht="18.75">
      <c r="A111" s="8"/>
      <c r="B111" s="10"/>
      <c r="C111" s="10"/>
      <c r="D111" s="10"/>
      <c r="E111" s="11"/>
      <c r="F111" s="11"/>
      <c r="G111" s="11"/>
      <c r="H111" s="11"/>
      <c r="I111" s="39"/>
      <c r="J111" s="39"/>
      <c r="K111" s="10"/>
      <c r="L111" s="19"/>
      <c r="M111" s="7"/>
      <c r="N111" s="26"/>
      <c r="O111" s="10"/>
      <c r="P111" s="29"/>
      <c r="Q111" s="7"/>
      <c r="R111" s="14"/>
      <c r="S111" s="14"/>
      <c r="T111" s="14"/>
      <c r="U111" s="7"/>
    </row>
    <row r="112" spans="1:21" s="35" customFormat="1" ht="18.75">
      <c r="A112" s="8"/>
      <c r="B112" s="10"/>
      <c r="C112" s="10"/>
      <c r="D112" s="10"/>
      <c r="E112" s="11"/>
      <c r="F112" s="11"/>
      <c r="G112" s="11"/>
      <c r="H112" s="11"/>
      <c r="I112" s="39"/>
      <c r="J112" s="39"/>
      <c r="K112" s="10"/>
      <c r="L112" s="19"/>
      <c r="M112" s="7"/>
      <c r="N112" s="26"/>
      <c r="O112" s="10"/>
      <c r="P112" s="29"/>
      <c r="Q112" s="7"/>
      <c r="R112" s="14"/>
      <c r="S112" s="14"/>
      <c r="T112" s="14"/>
      <c r="U112" s="7"/>
    </row>
    <row r="113" spans="1:21" s="35" customFormat="1" ht="18.75">
      <c r="A113" s="8"/>
      <c r="B113" s="10"/>
      <c r="C113" s="10"/>
      <c r="D113" s="10"/>
      <c r="E113" s="11"/>
      <c r="F113" s="11"/>
      <c r="G113" s="11"/>
      <c r="H113" s="11"/>
      <c r="I113" s="39"/>
      <c r="J113" s="39"/>
      <c r="K113" s="10"/>
      <c r="L113" s="19"/>
      <c r="M113" s="7"/>
      <c r="N113" s="26"/>
      <c r="O113" s="10"/>
      <c r="P113" s="29"/>
      <c r="Q113" s="7"/>
      <c r="R113" s="14"/>
      <c r="S113" s="14"/>
      <c r="T113" s="14"/>
      <c r="U113" s="7"/>
    </row>
    <row r="114" spans="1:21" s="35" customFormat="1" ht="18.75">
      <c r="A114" s="8"/>
      <c r="B114" s="10"/>
      <c r="C114" s="10"/>
      <c r="D114" s="10"/>
      <c r="E114" s="11"/>
      <c r="F114" s="11"/>
      <c r="G114" s="11"/>
      <c r="H114" s="11"/>
      <c r="I114" s="39"/>
      <c r="J114" s="39"/>
      <c r="K114" s="10"/>
      <c r="L114" s="19"/>
      <c r="M114" s="7"/>
      <c r="N114" s="26"/>
      <c r="O114" s="10"/>
      <c r="P114" s="29"/>
      <c r="Q114" s="7"/>
      <c r="R114" s="14"/>
      <c r="S114" s="14"/>
      <c r="T114" s="14"/>
      <c r="U114" s="7"/>
    </row>
    <row r="115" spans="1:21" s="35" customFormat="1" ht="18.75">
      <c r="A115" s="8"/>
      <c r="B115" s="10"/>
      <c r="C115" s="10"/>
      <c r="D115" s="10"/>
      <c r="E115" s="11"/>
      <c r="F115" s="11"/>
      <c r="G115" s="11"/>
      <c r="H115" s="11"/>
      <c r="I115" s="39"/>
      <c r="J115" s="39"/>
      <c r="K115" s="10"/>
      <c r="L115" s="19"/>
      <c r="M115" s="7"/>
      <c r="N115" s="26"/>
      <c r="O115" s="10"/>
      <c r="P115" s="29"/>
      <c r="Q115" s="7"/>
      <c r="R115" s="14"/>
      <c r="S115" s="14"/>
      <c r="T115" s="14"/>
      <c r="U115" s="7"/>
    </row>
    <row r="116" spans="1:21" s="35" customFormat="1" ht="18.75">
      <c r="A116" s="8"/>
      <c r="B116" s="10"/>
      <c r="C116" s="10"/>
      <c r="D116" s="10"/>
      <c r="E116" s="11"/>
      <c r="F116" s="11"/>
      <c r="G116" s="11"/>
      <c r="H116" s="11"/>
      <c r="I116" s="39"/>
      <c r="J116" s="39"/>
      <c r="K116" s="10"/>
      <c r="L116" s="19"/>
      <c r="M116" s="7"/>
      <c r="N116" s="26"/>
      <c r="O116" s="10"/>
      <c r="P116" s="29"/>
      <c r="Q116" s="7"/>
      <c r="R116" s="14"/>
      <c r="S116" s="14"/>
      <c r="T116" s="14"/>
      <c r="U116" s="7"/>
    </row>
    <row r="117" spans="1:21" s="35" customFormat="1" ht="18.75">
      <c r="A117" s="8"/>
      <c r="B117" s="10"/>
      <c r="C117" s="10"/>
      <c r="D117" s="10"/>
      <c r="E117" s="11"/>
      <c r="F117" s="11"/>
      <c r="G117" s="11"/>
      <c r="H117" s="11"/>
      <c r="I117" s="39"/>
      <c r="J117" s="39"/>
      <c r="K117" s="10"/>
      <c r="L117" s="19"/>
      <c r="M117" s="7"/>
      <c r="N117" s="26"/>
      <c r="O117" s="10"/>
      <c r="P117" s="29"/>
      <c r="Q117" s="7"/>
      <c r="R117" s="14"/>
      <c r="S117" s="14"/>
      <c r="T117" s="14"/>
      <c r="U117" s="7"/>
    </row>
    <row r="118" spans="1:21" s="35" customFormat="1" ht="18.75">
      <c r="A118" s="8"/>
      <c r="B118" s="10"/>
      <c r="C118" s="10"/>
      <c r="D118" s="10"/>
      <c r="E118" s="11"/>
      <c r="F118" s="11"/>
      <c r="G118" s="11"/>
      <c r="H118" s="11"/>
      <c r="I118" s="39"/>
      <c r="J118" s="39"/>
      <c r="K118" s="10"/>
      <c r="L118" s="19"/>
      <c r="M118" s="7"/>
      <c r="N118" s="26"/>
      <c r="O118" s="10"/>
      <c r="P118" s="29"/>
      <c r="Q118" s="7"/>
      <c r="R118" s="14"/>
      <c r="S118" s="14"/>
      <c r="T118" s="14"/>
      <c r="U118" s="7"/>
    </row>
    <row r="119" spans="1:21" s="35" customFormat="1" ht="18.75">
      <c r="A119" s="8"/>
      <c r="B119" s="10"/>
      <c r="C119" s="10"/>
      <c r="D119" s="10"/>
      <c r="E119" s="11"/>
      <c r="F119" s="11"/>
      <c r="G119" s="11"/>
      <c r="H119" s="11"/>
      <c r="I119" s="39"/>
      <c r="J119" s="39"/>
      <c r="K119" s="10"/>
      <c r="L119" s="19"/>
      <c r="M119" s="7"/>
      <c r="N119" s="26"/>
      <c r="O119" s="10"/>
      <c r="P119" s="29"/>
      <c r="Q119" s="7"/>
      <c r="R119" s="14"/>
      <c r="S119" s="14"/>
      <c r="T119" s="14"/>
      <c r="U119" s="7"/>
    </row>
    <row r="120" spans="1:21" s="35" customFormat="1" ht="18.75">
      <c r="A120" s="8"/>
      <c r="B120" s="10"/>
      <c r="C120" s="10"/>
      <c r="D120" s="10"/>
      <c r="E120" s="11"/>
      <c r="F120" s="11"/>
      <c r="G120" s="11"/>
      <c r="H120" s="11"/>
      <c r="I120" s="39"/>
      <c r="J120" s="39"/>
      <c r="K120" s="10"/>
      <c r="L120" s="19"/>
      <c r="M120" s="7"/>
      <c r="N120" s="26"/>
      <c r="O120" s="10"/>
      <c r="P120" s="29"/>
      <c r="Q120" s="7"/>
      <c r="R120" s="14"/>
      <c r="S120" s="14"/>
      <c r="T120" s="14"/>
      <c r="U120" s="7"/>
    </row>
    <row r="121" spans="1:21" s="35" customFormat="1" ht="18.75">
      <c r="A121" s="8"/>
      <c r="B121" s="10"/>
      <c r="C121" s="10"/>
      <c r="D121" s="10"/>
      <c r="E121" s="11"/>
      <c r="F121" s="11"/>
      <c r="G121" s="11"/>
      <c r="H121" s="11"/>
      <c r="I121" s="39"/>
      <c r="J121" s="39"/>
      <c r="K121" s="10"/>
      <c r="L121" s="19"/>
      <c r="M121" s="7"/>
      <c r="N121" s="26"/>
      <c r="O121" s="10"/>
      <c r="P121" s="29"/>
      <c r="Q121" s="7"/>
      <c r="R121" s="14"/>
      <c r="S121" s="14"/>
      <c r="T121" s="14"/>
      <c r="U121" s="7"/>
    </row>
    <row r="122" spans="1:21" s="35" customFormat="1" ht="18.75">
      <c r="A122" s="8"/>
      <c r="B122" s="10"/>
      <c r="C122" s="10"/>
      <c r="D122" s="10"/>
      <c r="E122" s="11"/>
      <c r="F122" s="11"/>
      <c r="G122" s="11"/>
      <c r="H122" s="11"/>
      <c r="I122" s="39"/>
      <c r="J122" s="39"/>
      <c r="K122" s="10"/>
      <c r="L122" s="19"/>
      <c r="M122" s="7"/>
      <c r="N122" s="26"/>
      <c r="O122" s="10"/>
      <c r="P122" s="29"/>
      <c r="Q122" s="7"/>
      <c r="R122" s="14"/>
      <c r="S122" s="14"/>
      <c r="T122" s="14"/>
      <c r="U122" s="7"/>
    </row>
    <row r="123" spans="1:21" s="35" customFormat="1" ht="18.75">
      <c r="A123" s="8"/>
      <c r="B123" s="10"/>
      <c r="C123" s="10"/>
      <c r="D123" s="10"/>
      <c r="E123" s="11"/>
      <c r="F123" s="11"/>
      <c r="G123" s="11"/>
      <c r="H123" s="11"/>
      <c r="I123" s="39"/>
      <c r="J123" s="39"/>
      <c r="K123" s="10"/>
      <c r="L123" s="19"/>
      <c r="M123" s="7"/>
      <c r="N123" s="26"/>
      <c r="O123" s="10"/>
      <c r="P123" s="29"/>
      <c r="Q123" s="7"/>
      <c r="R123" s="14"/>
      <c r="S123" s="14"/>
      <c r="T123" s="14"/>
      <c r="U123" s="7"/>
    </row>
    <row r="124" spans="1:21" s="35" customFormat="1" ht="18.75">
      <c r="A124" s="8"/>
      <c r="B124" s="10"/>
      <c r="C124" s="10"/>
      <c r="D124" s="10"/>
      <c r="E124" s="11"/>
      <c r="F124" s="11"/>
      <c r="G124" s="11"/>
      <c r="H124" s="11"/>
      <c r="I124" s="39"/>
      <c r="J124" s="39"/>
      <c r="K124" s="10"/>
      <c r="L124" s="19"/>
      <c r="M124" s="7"/>
      <c r="N124" s="26"/>
      <c r="O124" s="10"/>
      <c r="P124" s="29"/>
      <c r="Q124" s="7"/>
      <c r="R124" s="14"/>
      <c r="S124" s="14"/>
      <c r="T124" s="14"/>
      <c r="U124" s="7"/>
    </row>
    <row r="125" spans="1:21" s="35" customFormat="1" ht="18.75">
      <c r="A125" s="8"/>
      <c r="B125" s="10"/>
      <c r="C125" s="10"/>
      <c r="D125" s="10"/>
      <c r="E125" s="11"/>
      <c r="F125" s="11"/>
      <c r="G125" s="11"/>
      <c r="H125" s="11"/>
      <c r="I125" s="39"/>
      <c r="J125" s="39"/>
      <c r="K125" s="10"/>
      <c r="L125" s="19"/>
      <c r="M125" s="7"/>
      <c r="N125" s="26"/>
      <c r="O125" s="10"/>
      <c r="P125" s="29"/>
      <c r="Q125" s="7"/>
      <c r="R125" s="14"/>
      <c r="S125" s="14"/>
      <c r="T125" s="14"/>
      <c r="U125" s="7"/>
    </row>
    <row r="126" spans="1:21" s="35" customFormat="1" ht="18.75">
      <c r="A126" s="8"/>
      <c r="B126" s="10"/>
      <c r="C126" s="10"/>
      <c r="D126" s="10"/>
      <c r="E126" s="11"/>
      <c r="F126" s="11"/>
      <c r="G126" s="11"/>
      <c r="H126" s="11"/>
      <c r="I126" s="39"/>
      <c r="J126" s="39"/>
      <c r="K126" s="10"/>
      <c r="L126" s="19"/>
      <c r="M126" s="7"/>
      <c r="N126" s="26"/>
      <c r="O126" s="10"/>
      <c r="P126" s="29"/>
      <c r="Q126" s="7"/>
      <c r="R126" s="14"/>
      <c r="S126" s="14"/>
      <c r="T126" s="14"/>
      <c r="U126" s="7"/>
    </row>
    <row r="127" spans="1:21" s="35" customFormat="1" ht="18.75">
      <c r="A127" s="8"/>
      <c r="B127" s="10"/>
      <c r="C127" s="10"/>
      <c r="D127" s="10"/>
      <c r="E127" s="11"/>
      <c r="F127" s="11"/>
      <c r="G127" s="11"/>
      <c r="H127" s="11"/>
      <c r="I127" s="39"/>
      <c r="J127" s="39"/>
      <c r="K127" s="10"/>
      <c r="L127" s="19"/>
      <c r="M127" s="7"/>
      <c r="N127" s="26"/>
      <c r="O127" s="10"/>
      <c r="P127" s="29"/>
      <c r="Q127" s="7"/>
      <c r="R127" s="14"/>
      <c r="S127" s="14"/>
      <c r="T127" s="14"/>
      <c r="U127" s="7"/>
    </row>
    <row r="128" spans="1:21" s="35" customFormat="1" ht="18.75">
      <c r="A128" s="8"/>
      <c r="B128" s="10"/>
      <c r="C128" s="10"/>
      <c r="D128" s="10"/>
      <c r="E128" s="11"/>
      <c r="F128" s="11"/>
      <c r="G128" s="11"/>
      <c r="H128" s="11"/>
      <c r="I128" s="39"/>
      <c r="J128" s="39"/>
      <c r="K128" s="10"/>
      <c r="L128" s="19"/>
      <c r="M128" s="7"/>
      <c r="N128" s="26"/>
      <c r="O128" s="10"/>
      <c r="P128" s="29"/>
      <c r="Q128" s="7"/>
      <c r="R128" s="14"/>
      <c r="S128" s="14"/>
      <c r="T128" s="14"/>
      <c r="U128" s="7"/>
    </row>
    <row r="129" spans="1:21" s="35" customFormat="1" ht="18.75">
      <c r="A129" s="8"/>
      <c r="B129" s="10"/>
      <c r="C129" s="10"/>
      <c r="D129" s="10"/>
      <c r="E129" s="11"/>
      <c r="F129" s="11"/>
      <c r="G129" s="11"/>
      <c r="H129" s="11"/>
      <c r="I129" s="39"/>
      <c r="J129" s="39"/>
      <c r="K129" s="10"/>
      <c r="L129" s="19"/>
      <c r="M129" s="7"/>
      <c r="N129" s="26"/>
      <c r="O129" s="10"/>
      <c r="P129" s="29"/>
      <c r="Q129" s="7"/>
      <c r="R129" s="14"/>
      <c r="S129" s="14"/>
      <c r="T129" s="14"/>
      <c r="U129" s="7"/>
    </row>
    <row r="130" spans="1:21" s="35" customFormat="1" ht="18.75">
      <c r="A130" s="8"/>
      <c r="B130" s="10"/>
      <c r="C130" s="10"/>
      <c r="D130" s="10"/>
      <c r="E130" s="11"/>
      <c r="F130" s="11"/>
      <c r="G130" s="11"/>
      <c r="H130" s="11"/>
      <c r="I130" s="39"/>
      <c r="J130" s="39"/>
      <c r="K130" s="10"/>
      <c r="L130" s="19"/>
      <c r="M130" s="7"/>
      <c r="N130" s="26"/>
      <c r="O130" s="10"/>
      <c r="P130" s="29"/>
      <c r="Q130" s="7"/>
      <c r="R130" s="14"/>
      <c r="S130" s="14"/>
      <c r="T130" s="14"/>
      <c r="U130" s="7"/>
    </row>
    <row r="131" spans="1:21" s="35" customFormat="1" ht="18.75">
      <c r="A131" s="8"/>
      <c r="B131" s="10"/>
      <c r="C131" s="10"/>
      <c r="D131" s="10"/>
      <c r="E131" s="11"/>
      <c r="F131" s="11"/>
      <c r="G131" s="11"/>
      <c r="H131" s="11"/>
      <c r="I131" s="39"/>
      <c r="J131" s="39"/>
      <c r="K131" s="10"/>
      <c r="L131" s="19"/>
      <c r="M131" s="7"/>
      <c r="N131" s="26"/>
      <c r="O131" s="10"/>
      <c r="P131" s="29"/>
      <c r="Q131" s="7"/>
      <c r="R131" s="14"/>
      <c r="S131" s="14"/>
      <c r="T131" s="14"/>
      <c r="U131" s="7"/>
    </row>
    <row r="132" spans="1:21" s="35" customFormat="1" ht="18.75">
      <c r="A132" s="8"/>
      <c r="B132" s="10"/>
      <c r="C132" s="10"/>
      <c r="D132" s="10"/>
      <c r="E132" s="11"/>
      <c r="F132" s="11"/>
      <c r="G132" s="11"/>
      <c r="H132" s="11"/>
      <c r="I132" s="39"/>
      <c r="J132" s="39"/>
      <c r="K132" s="10"/>
      <c r="L132" s="19"/>
      <c r="M132" s="7"/>
      <c r="N132" s="26"/>
      <c r="O132" s="10"/>
      <c r="P132" s="29"/>
      <c r="Q132" s="7"/>
      <c r="R132" s="14"/>
      <c r="S132" s="14"/>
      <c r="T132" s="14"/>
      <c r="U132" s="7"/>
    </row>
    <row r="133" spans="1:21" s="35" customFormat="1" ht="18.75">
      <c r="A133" s="8"/>
      <c r="B133" s="10"/>
      <c r="C133" s="10"/>
      <c r="D133" s="10"/>
      <c r="E133" s="11"/>
      <c r="F133" s="11"/>
      <c r="G133" s="11"/>
      <c r="H133" s="11"/>
      <c r="I133" s="39"/>
      <c r="J133" s="39"/>
      <c r="K133" s="10"/>
      <c r="L133" s="19"/>
      <c r="M133" s="7"/>
      <c r="N133" s="26"/>
      <c r="O133" s="10"/>
      <c r="P133" s="29"/>
      <c r="Q133" s="7"/>
      <c r="R133" s="14"/>
      <c r="S133" s="14"/>
      <c r="T133" s="14"/>
      <c r="U133" s="7"/>
    </row>
    <row r="134" spans="1:21" s="35" customFormat="1" ht="18.75">
      <c r="A134" s="8"/>
      <c r="B134" s="10"/>
      <c r="C134" s="10"/>
      <c r="D134" s="10"/>
      <c r="E134" s="11"/>
      <c r="F134" s="11"/>
      <c r="G134" s="11"/>
      <c r="H134" s="11"/>
      <c r="I134" s="39"/>
      <c r="J134" s="39"/>
      <c r="K134" s="10"/>
      <c r="L134" s="19"/>
      <c r="M134" s="7"/>
      <c r="N134" s="26"/>
      <c r="O134" s="10"/>
      <c r="P134" s="29"/>
      <c r="Q134" s="7"/>
      <c r="R134" s="14"/>
      <c r="S134" s="14"/>
      <c r="T134" s="14"/>
      <c r="U134" s="7"/>
    </row>
    <row r="135" spans="1:21" s="35" customFormat="1" ht="18.75">
      <c r="A135" s="8"/>
      <c r="B135" s="10"/>
      <c r="C135" s="10"/>
      <c r="D135" s="10"/>
      <c r="E135" s="11"/>
      <c r="F135" s="11"/>
      <c r="G135" s="11"/>
      <c r="H135" s="11"/>
      <c r="I135" s="39"/>
      <c r="J135" s="39"/>
      <c r="K135" s="10"/>
      <c r="L135" s="19"/>
      <c r="M135" s="7"/>
      <c r="N135" s="26"/>
      <c r="O135" s="10"/>
      <c r="P135" s="29"/>
      <c r="Q135" s="7"/>
      <c r="R135" s="14"/>
      <c r="S135" s="14"/>
      <c r="T135" s="14"/>
      <c r="U135" s="7"/>
    </row>
    <row r="136" spans="1:21" s="35" customFormat="1" ht="18.75">
      <c r="A136" s="8"/>
      <c r="B136" s="10"/>
      <c r="C136" s="10"/>
      <c r="D136" s="10"/>
      <c r="E136" s="11"/>
      <c r="F136" s="11"/>
      <c r="G136" s="11"/>
      <c r="H136" s="11"/>
      <c r="I136" s="39"/>
      <c r="J136" s="39"/>
      <c r="K136" s="10"/>
      <c r="L136" s="19"/>
      <c r="M136" s="7"/>
      <c r="N136" s="26"/>
      <c r="O136" s="10"/>
      <c r="P136" s="29"/>
      <c r="Q136" s="7"/>
      <c r="R136" s="14"/>
      <c r="S136" s="14"/>
      <c r="T136" s="14"/>
      <c r="U136" s="7"/>
    </row>
    <row r="137" spans="1:21" s="35" customFormat="1" ht="18.75">
      <c r="A137" s="8"/>
      <c r="B137" s="10"/>
      <c r="C137" s="10"/>
      <c r="D137" s="10"/>
      <c r="E137" s="11"/>
      <c r="F137" s="11"/>
      <c r="G137" s="11"/>
      <c r="H137" s="11"/>
      <c r="I137" s="39"/>
      <c r="J137" s="39"/>
      <c r="K137" s="10"/>
      <c r="L137" s="19"/>
      <c r="M137" s="7"/>
      <c r="N137" s="26"/>
      <c r="O137" s="10"/>
      <c r="P137" s="29"/>
      <c r="Q137" s="7"/>
      <c r="R137" s="14"/>
      <c r="S137" s="14"/>
      <c r="T137" s="14"/>
      <c r="U137" s="7"/>
    </row>
    <row r="138" spans="1:21" s="35" customFormat="1" ht="18.75">
      <c r="A138" s="8"/>
      <c r="B138" s="10"/>
      <c r="C138" s="10"/>
      <c r="D138" s="10"/>
      <c r="E138" s="11"/>
      <c r="F138" s="11"/>
      <c r="G138" s="11"/>
      <c r="H138" s="11"/>
      <c r="I138" s="39"/>
      <c r="J138" s="39"/>
      <c r="K138" s="10"/>
      <c r="L138" s="19"/>
      <c r="M138" s="7"/>
      <c r="N138" s="26"/>
      <c r="O138" s="10"/>
      <c r="P138" s="29"/>
      <c r="Q138" s="7"/>
      <c r="R138" s="14"/>
      <c r="S138" s="14"/>
      <c r="T138" s="14"/>
      <c r="U138" s="7"/>
    </row>
    <row r="139" spans="1:21" s="35" customFormat="1" ht="18.75">
      <c r="A139" s="8"/>
      <c r="B139" s="10"/>
      <c r="C139" s="10"/>
      <c r="D139" s="10"/>
      <c r="E139" s="11"/>
      <c r="F139" s="11"/>
      <c r="G139" s="11"/>
      <c r="H139" s="11"/>
      <c r="I139" s="39"/>
      <c r="J139" s="39"/>
      <c r="K139" s="10"/>
      <c r="L139" s="19"/>
      <c r="M139" s="7"/>
      <c r="N139" s="26"/>
      <c r="O139" s="10"/>
      <c r="P139" s="29"/>
      <c r="Q139" s="7"/>
      <c r="R139" s="14"/>
      <c r="S139" s="14"/>
      <c r="T139" s="14"/>
      <c r="U139" s="7"/>
    </row>
    <row r="140" spans="1:21" s="35" customFormat="1" ht="18.75">
      <c r="A140" s="8"/>
      <c r="B140" s="10"/>
      <c r="C140" s="10"/>
      <c r="D140" s="10"/>
      <c r="E140" s="11"/>
      <c r="F140" s="11"/>
      <c r="G140" s="11"/>
      <c r="H140" s="11"/>
      <c r="I140" s="39"/>
      <c r="J140" s="39"/>
      <c r="K140" s="10"/>
      <c r="L140" s="19"/>
      <c r="M140" s="7"/>
      <c r="N140" s="26"/>
      <c r="O140" s="10"/>
      <c r="P140" s="29"/>
      <c r="Q140" s="7"/>
      <c r="R140" s="14"/>
      <c r="S140" s="14"/>
      <c r="T140" s="14"/>
      <c r="U140" s="7"/>
    </row>
    <row r="141" spans="1:21" s="35" customFormat="1" ht="18.75">
      <c r="A141" s="8"/>
      <c r="B141" s="10"/>
      <c r="C141" s="10"/>
      <c r="D141" s="10"/>
      <c r="E141" s="11"/>
      <c r="F141" s="11"/>
      <c r="G141" s="11"/>
      <c r="H141" s="11"/>
      <c r="I141" s="39"/>
      <c r="J141" s="39"/>
      <c r="K141" s="10"/>
      <c r="L141" s="19"/>
      <c r="M141" s="7"/>
      <c r="N141" s="26"/>
      <c r="O141" s="10"/>
      <c r="P141" s="29"/>
      <c r="Q141" s="7"/>
      <c r="R141" s="14"/>
      <c r="S141" s="14"/>
      <c r="T141" s="14"/>
      <c r="U141" s="7"/>
    </row>
    <row r="142" spans="1:21" s="35" customFormat="1" ht="18.75">
      <c r="A142" s="8"/>
      <c r="B142" s="10"/>
      <c r="C142" s="10"/>
      <c r="D142" s="10"/>
      <c r="E142" s="11"/>
      <c r="F142" s="11"/>
      <c r="G142" s="11"/>
      <c r="H142" s="11"/>
      <c r="I142" s="39"/>
      <c r="J142" s="39"/>
      <c r="K142" s="10"/>
      <c r="L142" s="19"/>
      <c r="M142" s="7"/>
      <c r="N142" s="26"/>
      <c r="O142" s="10"/>
      <c r="P142" s="29"/>
      <c r="Q142" s="7"/>
      <c r="R142" s="14"/>
      <c r="S142" s="14"/>
      <c r="T142" s="14"/>
      <c r="U142" s="7"/>
    </row>
    <row r="143" spans="1:21" s="35" customFormat="1" ht="18.75">
      <c r="A143" s="8"/>
      <c r="B143" s="10"/>
      <c r="C143" s="10"/>
      <c r="D143" s="10"/>
      <c r="E143" s="11"/>
      <c r="F143" s="11"/>
      <c r="G143" s="11"/>
      <c r="H143" s="11"/>
      <c r="I143" s="39"/>
      <c r="J143" s="39"/>
      <c r="K143" s="10"/>
      <c r="L143" s="19"/>
      <c r="M143" s="7"/>
      <c r="N143" s="26"/>
      <c r="O143" s="10"/>
      <c r="P143" s="29"/>
      <c r="Q143" s="7"/>
      <c r="R143" s="14"/>
      <c r="S143" s="14"/>
      <c r="T143" s="14"/>
      <c r="U143" s="7"/>
    </row>
    <row r="144" spans="1:21" s="35" customFormat="1" ht="18.75">
      <c r="A144" s="8"/>
      <c r="B144" s="10"/>
      <c r="C144" s="10"/>
      <c r="D144" s="10"/>
      <c r="E144" s="11"/>
      <c r="F144" s="11"/>
      <c r="G144" s="11"/>
      <c r="H144" s="11"/>
      <c r="I144" s="39"/>
      <c r="J144" s="39"/>
      <c r="K144" s="10"/>
      <c r="L144" s="19"/>
      <c r="M144" s="7"/>
      <c r="N144" s="26"/>
      <c r="O144" s="10"/>
      <c r="P144" s="29"/>
      <c r="Q144" s="7"/>
      <c r="R144" s="14"/>
      <c r="S144" s="14"/>
      <c r="T144" s="14"/>
      <c r="U144" s="7"/>
    </row>
    <row r="145" spans="1:21" s="35" customFormat="1" ht="18.75">
      <c r="A145" s="8"/>
      <c r="B145" s="10"/>
      <c r="C145" s="10"/>
      <c r="D145" s="10"/>
      <c r="E145" s="11"/>
      <c r="F145" s="11"/>
      <c r="G145" s="11"/>
      <c r="H145" s="11"/>
      <c r="I145" s="39"/>
      <c r="J145" s="39"/>
      <c r="K145" s="10"/>
      <c r="L145" s="19"/>
      <c r="M145" s="7"/>
      <c r="N145" s="26"/>
      <c r="O145" s="10"/>
      <c r="P145" s="29"/>
      <c r="Q145" s="7"/>
      <c r="R145" s="14"/>
      <c r="S145" s="14"/>
      <c r="T145" s="14"/>
      <c r="U145" s="7"/>
    </row>
    <row r="146" spans="1:21" s="35" customFormat="1" ht="18.75">
      <c r="A146" s="8"/>
      <c r="B146" s="10"/>
      <c r="C146" s="10"/>
      <c r="D146" s="10"/>
      <c r="E146" s="11"/>
      <c r="F146" s="11"/>
      <c r="G146" s="11"/>
      <c r="H146" s="11"/>
      <c r="I146" s="39"/>
      <c r="J146" s="39"/>
      <c r="K146" s="10"/>
      <c r="L146" s="19"/>
      <c r="M146" s="7"/>
      <c r="N146" s="26"/>
      <c r="O146" s="10"/>
      <c r="P146" s="29"/>
      <c r="Q146" s="7"/>
      <c r="R146" s="14"/>
      <c r="S146" s="14"/>
      <c r="T146" s="14"/>
      <c r="U146" s="7"/>
    </row>
    <row r="147" spans="1:21" s="35" customFormat="1" ht="18.75">
      <c r="A147" s="8"/>
      <c r="B147" s="10"/>
      <c r="C147" s="10"/>
      <c r="D147" s="10"/>
      <c r="E147" s="11"/>
      <c r="F147" s="11"/>
      <c r="G147" s="11"/>
      <c r="H147" s="11"/>
      <c r="I147" s="39"/>
      <c r="J147" s="39"/>
      <c r="K147" s="10"/>
      <c r="L147" s="19"/>
      <c r="M147" s="7"/>
      <c r="N147" s="26"/>
      <c r="O147" s="10"/>
      <c r="P147" s="29"/>
      <c r="Q147" s="7"/>
      <c r="R147" s="14"/>
      <c r="S147" s="14"/>
      <c r="T147" s="14"/>
      <c r="U147" s="7"/>
    </row>
    <row r="148" spans="1:21" s="35" customFormat="1" ht="18.75">
      <c r="A148" s="8"/>
      <c r="B148" s="10"/>
      <c r="C148" s="10"/>
      <c r="D148" s="10"/>
      <c r="E148" s="11"/>
      <c r="F148" s="11"/>
      <c r="G148" s="11"/>
      <c r="H148" s="11"/>
      <c r="I148" s="39"/>
      <c r="J148" s="39"/>
      <c r="K148" s="10"/>
      <c r="L148" s="19"/>
      <c r="M148" s="7"/>
      <c r="N148" s="26"/>
      <c r="O148" s="10"/>
      <c r="P148" s="29"/>
      <c r="Q148" s="7"/>
      <c r="R148" s="14"/>
      <c r="S148" s="14"/>
      <c r="T148" s="14"/>
      <c r="U148" s="7"/>
    </row>
    <row r="149" spans="1:21" s="35" customFormat="1" ht="18.75">
      <c r="A149" s="8"/>
      <c r="B149" s="10"/>
      <c r="C149" s="10"/>
      <c r="D149" s="10"/>
      <c r="E149" s="11"/>
      <c r="F149" s="11"/>
      <c r="G149" s="11"/>
      <c r="H149" s="11"/>
      <c r="I149" s="39"/>
      <c r="J149" s="39"/>
      <c r="K149" s="10"/>
      <c r="L149" s="19"/>
      <c r="M149" s="7"/>
      <c r="N149" s="26"/>
      <c r="O149" s="10"/>
      <c r="P149" s="29"/>
      <c r="Q149" s="7"/>
      <c r="R149" s="14"/>
      <c r="S149" s="14"/>
      <c r="T149" s="14"/>
      <c r="U149" s="7"/>
    </row>
    <row r="150" spans="1:21" s="35" customFormat="1" ht="18.75">
      <c r="A150" s="8"/>
      <c r="B150" s="10"/>
      <c r="C150" s="10"/>
      <c r="D150" s="10"/>
      <c r="E150" s="11"/>
      <c r="F150" s="11"/>
      <c r="G150" s="11"/>
      <c r="H150" s="11"/>
      <c r="I150" s="39"/>
      <c r="J150" s="39"/>
      <c r="K150" s="10"/>
      <c r="L150" s="19"/>
      <c r="M150" s="7"/>
      <c r="N150" s="26"/>
      <c r="O150" s="10"/>
      <c r="P150" s="29"/>
      <c r="Q150" s="7"/>
      <c r="R150" s="14"/>
      <c r="S150" s="14"/>
      <c r="T150" s="14"/>
      <c r="U150" s="7"/>
    </row>
    <row r="151" spans="1:21" s="35" customFormat="1" ht="18.75">
      <c r="A151" s="8"/>
      <c r="B151" s="10"/>
      <c r="C151" s="10"/>
      <c r="D151" s="10"/>
      <c r="E151" s="11"/>
      <c r="F151" s="11"/>
      <c r="G151" s="11"/>
      <c r="H151" s="11"/>
      <c r="I151" s="39"/>
      <c r="J151" s="39"/>
      <c r="K151" s="10"/>
      <c r="L151" s="19"/>
      <c r="M151" s="7"/>
      <c r="N151" s="26"/>
      <c r="O151" s="10"/>
      <c r="P151" s="29"/>
      <c r="Q151" s="7"/>
      <c r="R151" s="14"/>
      <c r="S151" s="14"/>
      <c r="T151" s="14"/>
      <c r="U151" s="7"/>
    </row>
    <row r="152" spans="1:21" s="35" customFormat="1" ht="18.75">
      <c r="A152" s="8"/>
      <c r="B152" s="10"/>
      <c r="C152" s="10"/>
      <c r="D152" s="10"/>
      <c r="E152" s="11"/>
      <c r="F152" s="11"/>
      <c r="G152" s="11"/>
      <c r="H152" s="11"/>
      <c r="I152" s="39"/>
      <c r="J152" s="39"/>
      <c r="K152" s="10"/>
      <c r="L152" s="19"/>
      <c r="M152" s="7"/>
      <c r="N152" s="26"/>
      <c r="O152" s="10"/>
      <c r="P152" s="29"/>
      <c r="Q152" s="7"/>
      <c r="R152" s="14"/>
      <c r="S152" s="14"/>
      <c r="T152" s="14"/>
      <c r="U152" s="7"/>
    </row>
    <row r="153" spans="1:21" s="35" customFormat="1" ht="18.75">
      <c r="A153" s="8"/>
      <c r="B153" s="10"/>
      <c r="C153" s="10"/>
      <c r="D153" s="10"/>
      <c r="E153" s="11"/>
      <c r="F153" s="11"/>
      <c r="G153" s="11"/>
      <c r="H153" s="11"/>
      <c r="I153" s="39"/>
      <c r="J153" s="39"/>
      <c r="K153" s="10"/>
      <c r="L153" s="19"/>
      <c r="M153" s="7"/>
      <c r="N153" s="26"/>
      <c r="O153" s="10"/>
      <c r="P153" s="29"/>
      <c r="Q153" s="7"/>
      <c r="R153" s="14"/>
      <c r="S153" s="14"/>
      <c r="T153" s="14"/>
      <c r="U153" s="7"/>
    </row>
    <row r="154" spans="1:21" s="35" customFormat="1" ht="18.75">
      <c r="A154" s="8"/>
      <c r="B154" s="10"/>
      <c r="C154" s="10"/>
      <c r="D154" s="10"/>
      <c r="E154" s="11"/>
      <c r="F154" s="11"/>
      <c r="G154" s="11"/>
      <c r="H154" s="11"/>
      <c r="I154" s="39"/>
      <c r="J154" s="39"/>
      <c r="K154" s="10"/>
      <c r="L154" s="19"/>
      <c r="M154" s="7"/>
      <c r="N154" s="26"/>
      <c r="O154" s="10"/>
      <c r="P154" s="29"/>
      <c r="Q154" s="7"/>
      <c r="R154" s="14"/>
      <c r="S154" s="14"/>
      <c r="T154" s="14"/>
      <c r="U154" s="7"/>
    </row>
    <row r="155" spans="1:21" s="35" customFormat="1" ht="18.75">
      <c r="A155" s="8"/>
      <c r="B155" s="10"/>
      <c r="C155" s="10"/>
      <c r="D155" s="10"/>
      <c r="E155" s="11"/>
      <c r="F155" s="11"/>
      <c r="G155" s="11"/>
      <c r="H155" s="11"/>
      <c r="I155" s="39"/>
      <c r="J155" s="39"/>
      <c r="K155" s="10"/>
      <c r="L155" s="19"/>
      <c r="M155" s="7"/>
      <c r="N155" s="26"/>
      <c r="O155" s="10"/>
      <c r="P155" s="29"/>
      <c r="Q155" s="7"/>
      <c r="R155" s="14"/>
      <c r="S155" s="14"/>
      <c r="T155" s="14"/>
      <c r="U155" s="7"/>
    </row>
    <row r="156" spans="1:21" s="35" customFormat="1" ht="18.75">
      <c r="A156" s="8"/>
      <c r="B156" s="10"/>
      <c r="C156" s="10"/>
      <c r="D156" s="10"/>
      <c r="E156" s="11"/>
      <c r="F156" s="11"/>
      <c r="G156" s="11"/>
      <c r="H156" s="11"/>
      <c r="I156" s="39"/>
      <c r="J156" s="39"/>
      <c r="K156" s="10"/>
      <c r="L156" s="19"/>
      <c r="M156" s="7"/>
      <c r="N156" s="26"/>
      <c r="O156" s="10"/>
      <c r="P156" s="29"/>
      <c r="Q156" s="7"/>
      <c r="R156" s="14"/>
      <c r="S156" s="14"/>
      <c r="T156" s="14"/>
      <c r="U156" s="7"/>
    </row>
    <row r="157" spans="1:21" s="35" customFormat="1" ht="18.75">
      <c r="A157" s="8"/>
      <c r="B157" s="10"/>
      <c r="C157" s="10"/>
      <c r="D157" s="10"/>
      <c r="E157" s="11"/>
      <c r="F157" s="11"/>
      <c r="G157" s="11"/>
      <c r="H157" s="11"/>
      <c r="I157" s="39"/>
      <c r="J157" s="39"/>
      <c r="K157" s="10"/>
      <c r="L157" s="19"/>
      <c r="M157" s="7"/>
      <c r="N157" s="26"/>
      <c r="O157" s="10"/>
      <c r="P157" s="29"/>
      <c r="Q157" s="7"/>
      <c r="R157" s="14"/>
      <c r="S157" s="14"/>
      <c r="T157" s="14"/>
      <c r="U157" s="7"/>
    </row>
    <row r="158" spans="1:21" s="35" customFormat="1" ht="18.75">
      <c r="A158" s="8"/>
      <c r="B158" s="10"/>
      <c r="C158" s="10"/>
      <c r="D158" s="10"/>
      <c r="E158" s="11"/>
      <c r="F158" s="11"/>
      <c r="G158" s="11"/>
      <c r="H158" s="11"/>
      <c r="I158" s="39"/>
      <c r="J158" s="39"/>
      <c r="K158" s="10"/>
      <c r="L158" s="19"/>
      <c r="M158" s="7"/>
      <c r="N158" s="26"/>
      <c r="O158" s="10"/>
      <c r="P158" s="29"/>
      <c r="Q158" s="7"/>
      <c r="R158" s="14"/>
      <c r="S158" s="14"/>
      <c r="T158" s="14"/>
      <c r="U158" s="7"/>
    </row>
    <row r="159" spans="1:21" s="35" customFormat="1" ht="18.75">
      <c r="A159" s="8"/>
      <c r="B159" s="10"/>
      <c r="C159" s="10"/>
      <c r="D159" s="10"/>
      <c r="E159" s="11"/>
      <c r="F159" s="11"/>
      <c r="G159" s="11"/>
      <c r="H159" s="11"/>
      <c r="I159" s="39"/>
      <c r="J159" s="39"/>
      <c r="K159" s="10"/>
      <c r="L159" s="19"/>
      <c r="M159" s="7"/>
      <c r="N159" s="26"/>
      <c r="O159" s="10"/>
      <c r="P159" s="29"/>
      <c r="Q159" s="7"/>
      <c r="R159" s="14"/>
      <c r="S159" s="14"/>
      <c r="T159" s="14"/>
      <c r="U159" s="7"/>
    </row>
    <row r="160" spans="1:21" s="35" customFormat="1" ht="18.75">
      <c r="A160" s="8"/>
      <c r="B160" s="10"/>
      <c r="C160" s="10"/>
      <c r="D160" s="10"/>
      <c r="E160" s="11"/>
      <c r="F160" s="11"/>
      <c r="G160" s="11"/>
      <c r="H160" s="11"/>
      <c r="I160" s="39"/>
      <c r="J160" s="39"/>
      <c r="K160" s="10"/>
      <c r="L160" s="19"/>
      <c r="M160" s="7"/>
      <c r="N160" s="26"/>
      <c r="O160" s="10"/>
      <c r="P160" s="29"/>
      <c r="Q160" s="7"/>
      <c r="R160" s="14"/>
      <c r="S160" s="14"/>
      <c r="T160" s="14"/>
      <c r="U160" s="7"/>
    </row>
    <row r="161" spans="1:21" s="35" customFormat="1" ht="18.75">
      <c r="A161" s="8"/>
      <c r="B161" s="10"/>
      <c r="C161" s="10"/>
      <c r="D161" s="10"/>
      <c r="E161" s="11"/>
      <c r="F161" s="11"/>
      <c r="G161" s="11"/>
      <c r="H161" s="11"/>
      <c r="I161" s="39"/>
      <c r="J161" s="39"/>
      <c r="K161" s="10"/>
      <c r="L161" s="19"/>
      <c r="M161" s="7"/>
      <c r="N161" s="26"/>
      <c r="O161" s="10"/>
      <c r="P161" s="29"/>
      <c r="Q161" s="7"/>
      <c r="R161" s="14"/>
      <c r="S161" s="14"/>
      <c r="T161" s="14"/>
      <c r="U161" s="7"/>
    </row>
    <row r="162" spans="1:21" s="35" customFormat="1" ht="18.75">
      <c r="A162" s="8"/>
      <c r="B162" s="10"/>
      <c r="C162" s="10"/>
      <c r="D162" s="10"/>
      <c r="E162" s="11"/>
      <c r="F162" s="11"/>
      <c r="G162" s="11"/>
      <c r="H162" s="11"/>
      <c r="I162" s="39"/>
      <c r="J162" s="39"/>
      <c r="K162" s="10"/>
      <c r="L162" s="19"/>
      <c r="M162" s="7"/>
      <c r="N162" s="26"/>
      <c r="O162" s="10"/>
      <c r="P162" s="29"/>
      <c r="Q162" s="7"/>
      <c r="R162" s="14"/>
      <c r="S162" s="14"/>
      <c r="T162" s="14"/>
      <c r="U162" s="7"/>
    </row>
    <row r="163" spans="1:21" s="35" customFormat="1" ht="18.75">
      <c r="A163" s="8"/>
      <c r="B163" s="10"/>
      <c r="C163" s="10"/>
      <c r="D163" s="10"/>
      <c r="E163" s="11"/>
      <c r="F163" s="11"/>
      <c r="G163" s="11"/>
      <c r="H163" s="11"/>
      <c r="I163" s="39"/>
      <c r="J163" s="39"/>
      <c r="K163" s="10"/>
      <c r="L163" s="19"/>
      <c r="M163" s="7"/>
      <c r="N163" s="26"/>
      <c r="O163" s="10"/>
      <c r="P163" s="29"/>
      <c r="Q163" s="7"/>
      <c r="R163" s="14"/>
      <c r="S163" s="14"/>
      <c r="T163" s="14"/>
      <c r="U163" s="7"/>
    </row>
    <row r="164" spans="1:21" s="35" customFormat="1" ht="18.75">
      <c r="A164" s="8"/>
      <c r="B164" s="10"/>
      <c r="C164" s="10"/>
      <c r="D164" s="10"/>
      <c r="E164" s="11"/>
      <c r="F164" s="11"/>
      <c r="G164" s="11"/>
      <c r="H164" s="11"/>
      <c r="I164" s="39"/>
      <c r="J164" s="39"/>
      <c r="K164" s="10"/>
      <c r="L164" s="19"/>
      <c r="M164" s="7"/>
      <c r="N164" s="26"/>
      <c r="O164" s="10"/>
      <c r="P164" s="29"/>
      <c r="Q164" s="7"/>
      <c r="R164" s="14"/>
      <c r="S164" s="14"/>
      <c r="T164" s="14"/>
      <c r="U164" s="7"/>
    </row>
    <row r="165" spans="1:21" s="35" customFormat="1" ht="18.75">
      <c r="A165" s="8"/>
      <c r="B165" s="10"/>
      <c r="C165" s="10"/>
      <c r="D165" s="10"/>
      <c r="E165" s="11"/>
      <c r="F165" s="11"/>
      <c r="G165" s="11"/>
      <c r="H165" s="11"/>
      <c r="I165" s="39"/>
      <c r="J165" s="39"/>
      <c r="K165" s="10"/>
      <c r="L165" s="19"/>
      <c r="M165" s="7"/>
      <c r="N165" s="26"/>
      <c r="O165" s="10"/>
      <c r="P165" s="29"/>
      <c r="Q165" s="7"/>
      <c r="R165" s="14"/>
      <c r="S165" s="14"/>
      <c r="T165" s="14"/>
      <c r="U165" s="7"/>
    </row>
    <row r="166" spans="1:21" s="35" customFormat="1" ht="18.75">
      <c r="A166" s="8"/>
      <c r="B166" s="10"/>
      <c r="C166" s="10"/>
      <c r="D166" s="10"/>
      <c r="E166" s="11"/>
      <c r="F166" s="11"/>
      <c r="G166" s="11"/>
      <c r="H166" s="11"/>
      <c r="I166" s="39"/>
      <c r="J166" s="39"/>
      <c r="K166" s="10"/>
      <c r="L166" s="19"/>
      <c r="M166" s="7"/>
      <c r="N166" s="26"/>
      <c r="O166" s="10"/>
      <c r="P166" s="29"/>
      <c r="Q166" s="7"/>
      <c r="R166" s="14"/>
      <c r="S166" s="14"/>
      <c r="T166" s="14"/>
      <c r="U166" s="7"/>
    </row>
    <row r="167" spans="1:21" s="35" customFormat="1" ht="18.75">
      <c r="A167" s="8"/>
      <c r="B167" s="10"/>
      <c r="C167" s="10"/>
      <c r="D167" s="10"/>
      <c r="E167" s="11"/>
      <c r="F167" s="11"/>
      <c r="G167" s="11"/>
      <c r="H167" s="11"/>
      <c r="I167" s="39"/>
      <c r="J167" s="39"/>
      <c r="K167" s="10"/>
      <c r="L167" s="19"/>
      <c r="M167" s="7"/>
      <c r="N167" s="26"/>
      <c r="O167" s="10"/>
      <c r="P167" s="29"/>
      <c r="Q167" s="7"/>
      <c r="R167" s="14"/>
      <c r="S167" s="14"/>
      <c r="T167" s="14"/>
      <c r="U167" s="7"/>
    </row>
    <row r="168" spans="1:21" s="35" customFormat="1" ht="18.75">
      <c r="A168" s="8"/>
      <c r="B168" s="10"/>
      <c r="C168" s="10"/>
      <c r="D168" s="10"/>
      <c r="E168" s="11"/>
      <c r="F168" s="11"/>
      <c r="G168" s="11"/>
      <c r="H168" s="11"/>
      <c r="I168" s="39"/>
      <c r="J168" s="39"/>
      <c r="K168" s="10"/>
      <c r="L168" s="19"/>
      <c r="M168" s="7"/>
      <c r="N168" s="26"/>
      <c r="O168" s="10"/>
      <c r="P168" s="29"/>
      <c r="Q168" s="7"/>
      <c r="R168" s="14"/>
      <c r="S168" s="14"/>
      <c r="T168" s="14"/>
      <c r="U168" s="7"/>
    </row>
    <row r="169" spans="1:21" s="35" customFormat="1" ht="18.75">
      <c r="A169" s="8"/>
      <c r="B169" s="10"/>
      <c r="C169" s="10"/>
      <c r="D169" s="10"/>
      <c r="E169" s="11"/>
      <c r="F169" s="11"/>
      <c r="G169" s="11"/>
      <c r="H169" s="11"/>
      <c r="I169" s="39"/>
      <c r="J169" s="39"/>
      <c r="K169" s="10"/>
      <c r="L169" s="19"/>
      <c r="M169" s="7"/>
      <c r="N169" s="26"/>
      <c r="O169" s="10"/>
      <c r="P169" s="29"/>
      <c r="Q169" s="7"/>
      <c r="R169" s="14"/>
      <c r="S169" s="14"/>
      <c r="T169" s="14"/>
      <c r="U169" s="7"/>
    </row>
    <row r="170" spans="1:21" s="35" customFormat="1" ht="18.75">
      <c r="A170" s="8"/>
      <c r="B170" s="10"/>
      <c r="C170" s="10"/>
      <c r="D170" s="10"/>
      <c r="E170" s="11"/>
      <c r="F170" s="11"/>
      <c r="G170" s="11"/>
      <c r="H170" s="11"/>
      <c r="I170" s="39"/>
      <c r="J170" s="39"/>
      <c r="K170" s="10"/>
      <c r="L170" s="19"/>
      <c r="M170" s="7"/>
      <c r="N170" s="26"/>
      <c r="O170" s="10"/>
      <c r="P170" s="29"/>
      <c r="Q170" s="7"/>
      <c r="R170" s="14"/>
      <c r="S170" s="14"/>
      <c r="T170" s="14"/>
      <c r="U170" s="7"/>
    </row>
    <row r="171" spans="1:21" s="35" customFormat="1" ht="18.75">
      <c r="A171" s="8"/>
      <c r="B171" s="10"/>
      <c r="C171" s="10"/>
      <c r="D171" s="10"/>
      <c r="E171" s="11"/>
      <c r="F171" s="11"/>
      <c r="G171" s="11"/>
      <c r="H171" s="11"/>
      <c r="I171" s="39"/>
      <c r="J171" s="39"/>
      <c r="K171" s="10"/>
      <c r="L171" s="19"/>
      <c r="M171" s="7"/>
      <c r="N171" s="26"/>
      <c r="O171" s="10"/>
      <c r="P171" s="29"/>
      <c r="Q171" s="7"/>
      <c r="R171" s="14"/>
      <c r="S171" s="14"/>
      <c r="T171" s="14"/>
      <c r="U171" s="7"/>
    </row>
    <row r="172" spans="1:21" s="35" customFormat="1" ht="18.75">
      <c r="A172" s="8"/>
      <c r="B172" s="10"/>
      <c r="C172" s="10"/>
      <c r="D172" s="10"/>
      <c r="E172" s="11"/>
      <c r="F172" s="11"/>
      <c r="G172" s="11"/>
      <c r="H172" s="11"/>
      <c r="I172" s="39"/>
      <c r="J172" s="39"/>
      <c r="K172" s="10"/>
      <c r="L172" s="19"/>
      <c r="M172" s="7"/>
      <c r="N172" s="26"/>
      <c r="O172" s="10"/>
      <c r="P172" s="29"/>
      <c r="Q172" s="7"/>
      <c r="R172" s="14"/>
      <c r="S172" s="14"/>
      <c r="T172" s="14"/>
      <c r="U172" s="7"/>
    </row>
    <row r="173" spans="1:21" s="35" customFormat="1" ht="18.75">
      <c r="A173" s="8"/>
      <c r="B173" s="10"/>
      <c r="C173" s="10"/>
      <c r="D173" s="10"/>
      <c r="E173" s="11"/>
      <c r="F173" s="11"/>
      <c r="G173" s="11"/>
      <c r="H173" s="11"/>
      <c r="I173" s="39"/>
      <c r="J173" s="39"/>
      <c r="K173" s="10"/>
      <c r="L173" s="19"/>
      <c r="M173" s="7"/>
      <c r="N173" s="26"/>
      <c r="O173" s="10"/>
      <c r="P173" s="29"/>
      <c r="Q173" s="7"/>
      <c r="R173" s="14"/>
      <c r="S173" s="14"/>
      <c r="T173" s="14"/>
      <c r="U173" s="7"/>
    </row>
    <row r="174" spans="1:21" s="35" customFormat="1" ht="18.75">
      <c r="A174" s="8"/>
      <c r="B174" s="10"/>
      <c r="C174" s="10"/>
      <c r="D174" s="10"/>
      <c r="E174" s="11"/>
      <c r="F174" s="11"/>
      <c r="G174" s="11"/>
      <c r="H174" s="11"/>
      <c r="I174" s="39"/>
      <c r="J174" s="39"/>
      <c r="K174" s="10"/>
      <c r="L174" s="19"/>
      <c r="M174" s="7"/>
      <c r="N174" s="26"/>
      <c r="O174" s="10"/>
      <c r="P174" s="29"/>
      <c r="Q174" s="7"/>
      <c r="R174" s="14"/>
      <c r="S174" s="14"/>
      <c r="T174" s="14"/>
      <c r="U174" s="7"/>
    </row>
    <row r="175" spans="1:21" s="35" customFormat="1" ht="18.75">
      <c r="A175" s="8"/>
      <c r="B175" s="10"/>
      <c r="C175" s="10"/>
      <c r="D175" s="10"/>
      <c r="E175" s="11"/>
      <c r="F175" s="11"/>
      <c r="G175" s="11"/>
      <c r="H175" s="11"/>
      <c r="I175" s="39"/>
      <c r="J175" s="39"/>
      <c r="K175" s="10"/>
      <c r="L175" s="19"/>
      <c r="M175" s="7"/>
      <c r="N175" s="26"/>
      <c r="O175" s="10"/>
      <c r="P175" s="29"/>
      <c r="Q175" s="7"/>
      <c r="R175" s="14"/>
      <c r="S175" s="14"/>
      <c r="T175" s="14"/>
      <c r="U175" s="7"/>
    </row>
    <row r="176" spans="1:21" s="35" customFormat="1" ht="18.75">
      <c r="A176" s="8"/>
      <c r="B176" s="10"/>
      <c r="C176" s="10"/>
      <c r="D176" s="10"/>
      <c r="E176" s="11"/>
      <c r="F176" s="11"/>
      <c r="G176" s="11"/>
      <c r="H176" s="11"/>
      <c r="I176" s="39"/>
      <c r="J176" s="39"/>
      <c r="K176" s="10"/>
      <c r="L176" s="19"/>
      <c r="M176" s="7"/>
      <c r="N176" s="26"/>
      <c r="O176" s="10"/>
      <c r="P176" s="29"/>
      <c r="Q176" s="7"/>
      <c r="R176" s="14"/>
      <c r="S176" s="14"/>
      <c r="T176" s="14"/>
      <c r="U176" s="7"/>
    </row>
    <row r="177" spans="1:21" s="35" customFormat="1" ht="18.75">
      <c r="A177" s="8"/>
      <c r="B177" s="10"/>
      <c r="C177" s="10"/>
      <c r="D177" s="10"/>
      <c r="E177" s="11"/>
      <c r="F177" s="11"/>
      <c r="G177" s="11"/>
      <c r="H177" s="11"/>
      <c r="I177" s="39"/>
      <c r="J177" s="39"/>
      <c r="K177" s="10"/>
      <c r="L177" s="19"/>
      <c r="M177" s="7"/>
      <c r="N177" s="26"/>
      <c r="O177" s="10"/>
      <c r="P177" s="29"/>
      <c r="Q177" s="7"/>
      <c r="R177" s="14"/>
      <c r="S177" s="14"/>
      <c r="T177" s="14"/>
      <c r="U177" s="7"/>
    </row>
    <row r="178" spans="1:21" s="35" customFormat="1" ht="18.75">
      <c r="A178" s="8"/>
      <c r="B178" s="10"/>
      <c r="C178" s="10"/>
      <c r="D178" s="10"/>
      <c r="E178" s="11"/>
      <c r="F178" s="11"/>
      <c r="G178" s="11"/>
      <c r="H178" s="11"/>
      <c r="I178" s="39"/>
      <c r="J178" s="39"/>
      <c r="K178" s="10"/>
      <c r="L178" s="19"/>
      <c r="M178" s="7"/>
      <c r="N178" s="26"/>
      <c r="O178" s="10"/>
      <c r="P178" s="29"/>
      <c r="Q178" s="7"/>
      <c r="R178" s="14"/>
      <c r="S178" s="14"/>
      <c r="T178" s="14"/>
      <c r="U178" s="7"/>
    </row>
    <row r="179" spans="1:21" s="35" customFormat="1" ht="18.75">
      <c r="A179" s="8"/>
      <c r="B179" s="10"/>
      <c r="C179" s="10"/>
      <c r="D179" s="10"/>
      <c r="E179" s="11"/>
      <c r="F179" s="11"/>
      <c r="G179" s="11"/>
      <c r="H179" s="11"/>
      <c r="I179" s="39"/>
      <c r="J179" s="39"/>
      <c r="K179" s="10"/>
      <c r="L179" s="19"/>
      <c r="M179" s="7"/>
      <c r="N179" s="26"/>
      <c r="O179" s="10"/>
      <c r="P179" s="29"/>
      <c r="Q179" s="7"/>
      <c r="R179" s="14"/>
      <c r="S179" s="14"/>
      <c r="T179" s="14"/>
      <c r="U179" s="7"/>
    </row>
    <row r="180" spans="1:21" s="35" customFormat="1" ht="18.75">
      <c r="A180" s="8"/>
      <c r="B180" s="10"/>
      <c r="C180" s="10"/>
      <c r="D180" s="10"/>
      <c r="E180" s="11"/>
      <c r="F180" s="11"/>
      <c r="G180" s="11"/>
      <c r="H180" s="11"/>
      <c r="I180" s="39"/>
      <c r="J180" s="39"/>
      <c r="K180" s="10"/>
      <c r="L180" s="19"/>
      <c r="M180" s="7"/>
      <c r="N180" s="26"/>
      <c r="O180" s="10"/>
      <c r="P180" s="29"/>
      <c r="Q180" s="7"/>
      <c r="R180" s="14"/>
      <c r="S180" s="14"/>
      <c r="T180" s="14"/>
      <c r="U180" s="7"/>
    </row>
    <row r="181" spans="1:21" s="35" customFormat="1" ht="18.75">
      <c r="A181" s="8"/>
      <c r="B181" s="10"/>
      <c r="C181" s="10"/>
      <c r="D181" s="10"/>
      <c r="E181" s="11"/>
      <c r="F181" s="11"/>
      <c r="G181" s="11"/>
      <c r="H181" s="11"/>
      <c r="I181" s="39"/>
      <c r="J181" s="39"/>
      <c r="K181" s="10"/>
      <c r="L181" s="19"/>
      <c r="M181" s="7"/>
      <c r="N181" s="26"/>
      <c r="O181" s="10"/>
      <c r="P181" s="29"/>
      <c r="Q181" s="7"/>
      <c r="R181" s="14"/>
      <c r="S181" s="14"/>
      <c r="T181" s="14"/>
      <c r="U181" s="7"/>
    </row>
    <row r="182" spans="1:21" s="35" customFormat="1" ht="18.75">
      <c r="A182" s="8"/>
      <c r="B182" s="10"/>
      <c r="C182" s="10"/>
      <c r="D182" s="10"/>
      <c r="E182" s="11"/>
      <c r="F182" s="11"/>
      <c r="G182" s="11"/>
      <c r="H182" s="11"/>
      <c r="I182" s="39"/>
      <c r="J182" s="39"/>
      <c r="K182" s="10"/>
      <c r="L182" s="19"/>
      <c r="M182" s="7"/>
      <c r="N182" s="26"/>
      <c r="O182" s="10"/>
      <c r="P182" s="29"/>
      <c r="Q182" s="7"/>
      <c r="R182" s="14"/>
      <c r="S182" s="14"/>
      <c r="T182" s="14"/>
      <c r="U182" s="7"/>
    </row>
    <row r="183" spans="1:21" s="35" customFormat="1" ht="18.75">
      <c r="A183" s="8"/>
      <c r="B183" s="10"/>
      <c r="C183" s="10"/>
      <c r="D183" s="10"/>
      <c r="E183" s="11"/>
      <c r="F183" s="11"/>
      <c r="G183" s="11"/>
      <c r="H183" s="11"/>
      <c r="I183" s="39"/>
      <c r="J183" s="39"/>
      <c r="K183" s="10"/>
      <c r="L183" s="19"/>
      <c r="M183" s="7"/>
      <c r="N183" s="26"/>
      <c r="O183" s="10"/>
      <c r="P183" s="29"/>
      <c r="Q183" s="7"/>
      <c r="R183" s="14"/>
      <c r="S183" s="14"/>
      <c r="T183" s="14"/>
      <c r="U183" s="7"/>
    </row>
    <row r="184" spans="1:21" s="35" customFormat="1" ht="18.75">
      <c r="A184" s="8"/>
      <c r="B184" s="10"/>
      <c r="C184" s="10"/>
      <c r="D184" s="10"/>
      <c r="E184" s="11"/>
      <c r="F184" s="11"/>
      <c r="G184" s="11"/>
      <c r="H184" s="11"/>
      <c r="I184" s="39"/>
      <c r="J184" s="39"/>
      <c r="K184" s="10"/>
      <c r="L184" s="19"/>
      <c r="M184" s="7"/>
      <c r="N184" s="26"/>
      <c r="O184" s="10"/>
      <c r="P184" s="29"/>
      <c r="Q184" s="7"/>
      <c r="R184" s="14"/>
      <c r="S184" s="14"/>
      <c r="T184" s="14"/>
      <c r="U184" s="7"/>
    </row>
    <row r="185" spans="1:21" s="35" customFormat="1" ht="18.75">
      <c r="A185" s="8"/>
      <c r="B185" s="10"/>
      <c r="C185" s="10"/>
      <c r="D185" s="10"/>
      <c r="E185" s="11"/>
      <c r="F185" s="11"/>
      <c r="G185" s="11"/>
      <c r="H185" s="11"/>
      <c r="I185" s="39"/>
      <c r="J185" s="39"/>
      <c r="K185" s="10"/>
      <c r="L185" s="19"/>
      <c r="M185" s="7"/>
      <c r="N185" s="26"/>
      <c r="O185" s="10"/>
      <c r="P185" s="29"/>
      <c r="Q185" s="7"/>
      <c r="R185" s="14"/>
      <c r="S185" s="14"/>
      <c r="T185" s="14"/>
      <c r="U185" s="7"/>
    </row>
    <row r="186" spans="1:21" s="35" customFormat="1" ht="18.75">
      <c r="A186" s="8"/>
      <c r="B186" s="10"/>
      <c r="C186" s="10"/>
      <c r="D186" s="10"/>
      <c r="E186" s="11"/>
      <c r="F186" s="11"/>
      <c r="G186" s="11"/>
      <c r="H186" s="11"/>
      <c r="I186" s="39"/>
      <c r="J186" s="39"/>
      <c r="K186" s="10"/>
      <c r="L186" s="19"/>
      <c r="M186" s="7"/>
      <c r="N186" s="26"/>
      <c r="O186" s="10"/>
      <c r="P186" s="29"/>
      <c r="Q186" s="7"/>
      <c r="R186" s="14"/>
      <c r="S186" s="14"/>
      <c r="T186" s="14"/>
      <c r="U186" s="7"/>
    </row>
    <row r="187" spans="1:21" s="35" customFormat="1" ht="18.75">
      <c r="A187" s="8"/>
      <c r="B187" s="10"/>
      <c r="C187" s="10"/>
      <c r="D187" s="10"/>
      <c r="E187" s="11"/>
      <c r="F187" s="11"/>
      <c r="G187" s="11"/>
      <c r="H187" s="11"/>
      <c r="I187" s="39"/>
      <c r="J187" s="39"/>
      <c r="K187" s="10"/>
      <c r="L187" s="19"/>
      <c r="M187" s="7"/>
      <c r="N187" s="26"/>
      <c r="O187" s="10"/>
      <c r="P187" s="29"/>
      <c r="Q187" s="7"/>
      <c r="R187" s="14"/>
      <c r="S187" s="14"/>
      <c r="T187" s="14"/>
      <c r="U187" s="7"/>
    </row>
    <row r="188" spans="1:21" s="35" customFormat="1" ht="18.75">
      <c r="A188" s="8"/>
      <c r="B188" s="10"/>
      <c r="C188" s="10"/>
      <c r="D188" s="10"/>
      <c r="E188" s="11"/>
      <c r="F188" s="11"/>
      <c r="G188" s="11"/>
      <c r="H188" s="11"/>
      <c r="I188" s="39"/>
      <c r="J188" s="39"/>
      <c r="K188" s="10"/>
      <c r="L188" s="19"/>
      <c r="M188" s="7"/>
      <c r="N188" s="26"/>
      <c r="O188" s="10"/>
      <c r="P188" s="29"/>
      <c r="Q188" s="7"/>
      <c r="R188" s="14"/>
      <c r="S188" s="14"/>
      <c r="T188" s="14"/>
      <c r="U188" s="7"/>
    </row>
    <row r="189" spans="1:21" s="35" customFormat="1" ht="18.75">
      <c r="A189" s="8"/>
      <c r="B189" s="10"/>
      <c r="C189" s="10"/>
      <c r="D189" s="10"/>
      <c r="E189" s="11"/>
      <c r="F189" s="11"/>
      <c r="G189" s="11"/>
      <c r="H189" s="11"/>
      <c r="I189" s="39"/>
      <c r="J189" s="39"/>
      <c r="K189" s="10"/>
      <c r="L189" s="19"/>
      <c r="M189" s="7"/>
      <c r="N189" s="26"/>
      <c r="O189" s="10"/>
      <c r="P189" s="29"/>
      <c r="Q189" s="7"/>
      <c r="R189" s="14"/>
      <c r="S189" s="14"/>
      <c r="T189" s="14"/>
      <c r="U189" s="7"/>
    </row>
    <row r="190" spans="1:21" s="35" customFormat="1" ht="18.75">
      <c r="A190" s="8"/>
      <c r="B190" s="10"/>
      <c r="C190" s="10"/>
      <c r="D190" s="10"/>
      <c r="E190" s="11"/>
      <c r="F190" s="11"/>
      <c r="G190" s="11"/>
      <c r="H190" s="11"/>
      <c r="I190" s="39"/>
      <c r="J190" s="39"/>
      <c r="K190" s="10"/>
      <c r="L190" s="19"/>
      <c r="M190" s="7"/>
      <c r="N190" s="26"/>
      <c r="O190" s="10"/>
      <c r="P190" s="29"/>
      <c r="Q190" s="7"/>
      <c r="R190" s="14"/>
      <c r="S190" s="14"/>
      <c r="T190" s="14"/>
      <c r="U190" s="7"/>
    </row>
    <row r="191" spans="1:21" s="35" customFormat="1" ht="18.75">
      <c r="A191" s="8"/>
      <c r="B191" s="10"/>
      <c r="C191" s="10"/>
      <c r="D191" s="10"/>
      <c r="E191" s="11"/>
      <c r="F191" s="11"/>
      <c r="G191" s="11"/>
      <c r="H191" s="11"/>
      <c r="I191" s="39"/>
      <c r="J191" s="39"/>
      <c r="K191" s="10"/>
      <c r="L191" s="19"/>
      <c r="M191" s="7"/>
      <c r="N191" s="26"/>
      <c r="O191" s="10"/>
      <c r="P191" s="29"/>
      <c r="Q191" s="7"/>
      <c r="R191" s="14"/>
      <c r="S191" s="14"/>
      <c r="T191" s="14"/>
      <c r="U191" s="7"/>
    </row>
    <row r="192" spans="1:21" s="35" customFormat="1" ht="18.75">
      <c r="A192" s="8"/>
      <c r="B192" s="10"/>
      <c r="C192" s="10"/>
      <c r="D192" s="10"/>
      <c r="E192" s="11"/>
      <c r="F192" s="11"/>
      <c r="G192" s="11"/>
      <c r="H192" s="11"/>
      <c r="I192" s="39"/>
      <c r="J192" s="39"/>
      <c r="K192" s="10"/>
      <c r="L192" s="19"/>
      <c r="M192" s="7"/>
      <c r="N192" s="26"/>
      <c r="O192" s="10"/>
      <c r="P192" s="29"/>
      <c r="Q192" s="7"/>
      <c r="R192" s="14"/>
      <c r="S192" s="14"/>
      <c r="T192" s="14"/>
      <c r="U192" s="7"/>
    </row>
    <row r="193" spans="1:21" s="35" customFormat="1" ht="18.75">
      <c r="A193" s="8"/>
      <c r="B193" s="10"/>
      <c r="C193" s="10"/>
      <c r="D193" s="10"/>
      <c r="E193" s="11"/>
      <c r="F193" s="11"/>
      <c r="G193" s="11"/>
      <c r="H193" s="11"/>
      <c r="I193" s="39"/>
      <c r="J193" s="39"/>
      <c r="K193" s="10"/>
      <c r="L193" s="19"/>
      <c r="M193" s="7"/>
      <c r="N193" s="26"/>
      <c r="O193" s="10"/>
      <c r="P193" s="29"/>
      <c r="Q193" s="7"/>
      <c r="R193" s="14"/>
      <c r="S193" s="14"/>
      <c r="T193" s="14"/>
      <c r="U193" s="7"/>
    </row>
    <row r="194" spans="1:21" s="35" customFormat="1" ht="18.75">
      <c r="A194" s="8"/>
      <c r="B194" s="10"/>
      <c r="C194" s="10"/>
      <c r="D194" s="10"/>
      <c r="E194" s="11"/>
      <c r="F194" s="11"/>
      <c r="G194" s="11"/>
      <c r="H194" s="11"/>
      <c r="I194" s="39"/>
      <c r="J194" s="39"/>
      <c r="K194" s="10"/>
      <c r="L194" s="19"/>
      <c r="M194" s="7"/>
      <c r="N194" s="26"/>
      <c r="O194" s="10"/>
      <c r="P194" s="29"/>
      <c r="Q194" s="7"/>
      <c r="R194" s="14"/>
      <c r="S194" s="14"/>
      <c r="T194" s="14"/>
      <c r="U194" s="7"/>
    </row>
    <row r="195" spans="1:21" s="35" customFormat="1" ht="18.75">
      <c r="A195" s="8"/>
      <c r="B195" s="10"/>
      <c r="C195" s="10"/>
      <c r="D195" s="10"/>
      <c r="E195" s="11"/>
      <c r="F195" s="11"/>
      <c r="G195" s="11"/>
      <c r="H195" s="11"/>
      <c r="I195" s="39"/>
      <c r="J195" s="39"/>
      <c r="K195" s="10"/>
      <c r="L195" s="19"/>
      <c r="M195" s="7"/>
      <c r="N195" s="26"/>
      <c r="O195" s="10"/>
      <c r="P195" s="29"/>
      <c r="Q195" s="7"/>
      <c r="R195" s="14"/>
      <c r="S195" s="14"/>
      <c r="T195" s="14"/>
      <c r="U195" s="7"/>
    </row>
  </sheetData>
  <autoFilter ref="A1:U29"/>
  <phoneticPr fontId="3" type="noConversion"/>
  <conditionalFormatting sqref="I1:L1">
    <cfRule type="duplicateValues" dxfId="77" priority="22"/>
  </conditionalFormatting>
  <conditionalFormatting sqref="J1">
    <cfRule type="duplicateValues" dxfId="76" priority="21"/>
  </conditionalFormatting>
  <conditionalFormatting sqref="I6:L6">
    <cfRule type="duplicateValues" dxfId="75" priority="10"/>
  </conditionalFormatting>
  <conditionalFormatting sqref="L6">
    <cfRule type="duplicateValues" dxfId="74" priority="9"/>
  </conditionalFormatting>
  <conditionalFormatting sqref="K6:L6">
    <cfRule type="duplicateValues" dxfId="73" priority="8"/>
  </conditionalFormatting>
  <conditionalFormatting sqref="I6:J6">
    <cfRule type="duplicateValues" dxfId="72" priority="7"/>
  </conditionalFormatting>
  <conditionalFormatting sqref="J6">
    <cfRule type="duplicateValues" dxfId="71" priority="6"/>
  </conditionalFormatting>
  <conditionalFormatting sqref="I7:L7">
    <cfRule type="duplicateValues" dxfId="70" priority="5"/>
  </conditionalFormatting>
  <conditionalFormatting sqref="L7">
    <cfRule type="duplicateValues" dxfId="69" priority="4"/>
  </conditionalFormatting>
  <conditionalFormatting sqref="K7:L7">
    <cfRule type="duplicateValues" dxfId="68" priority="3"/>
  </conditionalFormatting>
  <conditionalFormatting sqref="I7:J7">
    <cfRule type="duplicateValues" dxfId="67" priority="2"/>
  </conditionalFormatting>
  <conditionalFormatting sqref="J7">
    <cfRule type="duplicateValues" dxfId="66" priority="1"/>
  </conditionalFormatting>
  <conditionalFormatting sqref="I2:L195">
    <cfRule type="duplicateValues" dxfId="65" priority="55"/>
  </conditionalFormatting>
  <conditionalFormatting sqref="L2:L195">
    <cfRule type="duplicateValues" dxfId="64" priority="56"/>
  </conditionalFormatting>
  <conditionalFormatting sqref="K2:L195">
    <cfRule type="duplicateValues" dxfId="63" priority="57"/>
  </conditionalFormatting>
  <conditionalFormatting sqref="I2:J195">
    <cfRule type="duplicateValues" dxfId="62" priority="58"/>
  </conditionalFormatting>
  <conditionalFormatting sqref="J2:J195">
    <cfRule type="duplicateValues" dxfId="61" priority="59"/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K173"/>
  <sheetViews>
    <sheetView topLeftCell="H1" workbookViewId="0">
      <selection activeCell="H1" sqref="A1:XFD1048576"/>
    </sheetView>
  </sheetViews>
  <sheetFormatPr defaultRowHeight="13.5"/>
  <cols>
    <col min="1" max="1" width="12.5" bestFit="1" customWidth="1"/>
    <col min="2" max="2" width="8.5" bestFit="1" customWidth="1"/>
    <col min="3" max="4" width="10.75" bestFit="1" customWidth="1"/>
    <col min="5" max="5" width="15" bestFit="1" customWidth="1"/>
    <col min="6" max="6" width="29.625" bestFit="1" customWidth="1"/>
    <col min="7" max="7" width="1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1.875" customWidth="1"/>
    <col min="13" max="13" width="15" bestFit="1" customWidth="1"/>
    <col min="14" max="14" width="18.25" hidden="1" customWidth="1"/>
    <col min="15" max="15" width="12.875" customWidth="1"/>
    <col min="16" max="16" width="7.75" customWidth="1"/>
    <col min="17" max="17" width="6.25" bestFit="1" customWidth="1"/>
    <col min="18" max="19" width="18.25" bestFit="1" customWidth="1"/>
    <col min="20" max="20" width="16.75" bestFit="1" customWidth="1"/>
    <col min="21" max="21" width="10.25" bestFit="1" customWidth="1"/>
  </cols>
  <sheetData>
    <row r="1" spans="1:63" s="3" customFormat="1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1376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43207</v>
      </c>
      <c r="B2" s="10" t="s">
        <v>234</v>
      </c>
      <c r="C2" s="10">
        <v>1640</v>
      </c>
      <c r="D2" s="10">
        <v>1837</v>
      </c>
      <c r="E2" s="11" t="s">
        <v>235</v>
      </c>
      <c r="F2" s="11" t="s">
        <v>251</v>
      </c>
      <c r="G2" s="11" t="s">
        <v>203</v>
      </c>
      <c r="H2" s="11" t="s">
        <v>430</v>
      </c>
      <c r="I2" s="39"/>
      <c r="J2" s="40" t="s">
        <v>1724</v>
      </c>
      <c r="K2" s="10"/>
      <c r="L2" s="19" t="s">
        <v>1680</v>
      </c>
      <c r="M2" s="7" t="str">
        <f t="shared" ref="M2" si="0">IF(A2&lt;&gt;"","武汉威伟机械","------")</f>
        <v>武汉威伟机械</v>
      </c>
      <c r="N2" s="26" t="str">
        <f>VLOOKUP(P2,ch!$A$1:$B$34,2,0)</f>
        <v>鄂ALU291</v>
      </c>
      <c r="O2" s="10" t="s">
        <v>181</v>
      </c>
      <c r="P2" s="29" t="s">
        <v>197</v>
      </c>
      <c r="Q2" s="7" t="str">
        <f t="shared" ref="Q2" si="1">IF(A2&lt;&gt;"","9.6米","--")</f>
        <v>9.6米</v>
      </c>
      <c r="R2" s="14" t="s">
        <v>1681</v>
      </c>
      <c r="S2" s="14">
        <v>0</v>
      </c>
      <c r="T2" s="14" t="s">
        <v>1681</v>
      </c>
      <c r="U2" s="7" t="str">
        <f t="shared" ref="U2" si="2">IF(A2&lt;&gt;"","分拣摆渡","----")</f>
        <v>分拣摆渡</v>
      </c>
    </row>
    <row r="3" spans="1:63" s="35" customFormat="1" ht="18.75">
      <c r="A3" s="8">
        <v>43207</v>
      </c>
      <c r="B3" s="10" t="s">
        <v>234</v>
      </c>
      <c r="C3" s="10">
        <v>1120</v>
      </c>
      <c r="D3" s="10">
        <v>1302</v>
      </c>
      <c r="E3" s="11" t="s">
        <v>235</v>
      </c>
      <c r="F3" s="11" t="s">
        <v>251</v>
      </c>
      <c r="G3" s="11" t="s">
        <v>203</v>
      </c>
      <c r="H3" s="11" t="s">
        <v>430</v>
      </c>
      <c r="I3" s="39"/>
      <c r="J3" s="40" t="s">
        <v>1725</v>
      </c>
      <c r="K3" s="10"/>
      <c r="L3" s="19" t="s">
        <v>1682</v>
      </c>
      <c r="M3" s="7" t="str">
        <f t="shared" ref="M3:M13" si="3">IF(A3&lt;&gt;"","武汉威伟机械","------")</f>
        <v>武汉威伟机械</v>
      </c>
      <c r="N3" s="26" t="str">
        <f>VLOOKUP(P3,ch!$A$1:$B$34,2,0)</f>
        <v>鄂ALU151</v>
      </c>
      <c r="O3" s="10" t="s">
        <v>178</v>
      </c>
      <c r="P3" s="29" t="s">
        <v>361</v>
      </c>
      <c r="Q3" s="7" t="str">
        <f t="shared" ref="Q3:Q13" si="4">IF(A3&lt;&gt;"","9.6米","--")</f>
        <v>9.6米</v>
      </c>
      <c r="R3" s="14" t="s">
        <v>1683</v>
      </c>
      <c r="S3" s="14">
        <v>0</v>
      </c>
      <c r="T3" s="14" t="s">
        <v>1683</v>
      </c>
      <c r="U3" s="7" t="str">
        <f t="shared" ref="U3:U13" si="5">IF(A3&lt;&gt;"","分拣摆渡","----")</f>
        <v>分拣摆渡</v>
      </c>
    </row>
    <row r="4" spans="1:63" s="35" customFormat="1" ht="18.75">
      <c r="A4" s="8">
        <v>43207</v>
      </c>
      <c r="B4" s="10" t="s">
        <v>243</v>
      </c>
      <c r="C4" s="10">
        <v>1825</v>
      </c>
      <c r="D4" s="10">
        <v>2114</v>
      </c>
      <c r="E4" s="11" t="s">
        <v>235</v>
      </c>
      <c r="F4" s="11" t="s">
        <v>251</v>
      </c>
      <c r="G4" s="11" t="s">
        <v>203</v>
      </c>
      <c r="H4" s="11" t="s">
        <v>430</v>
      </c>
      <c r="I4" s="39"/>
      <c r="J4" s="93" t="s">
        <v>1726</v>
      </c>
      <c r="K4" s="10"/>
      <c r="L4" s="19" t="s">
        <v>1687</v>
      </c>
      <c r="M4" s="7" t="str">
        <f t="shared" ref="M4" si="6">IF(A4&lt;&gt;"","武汉威伟机械","------")</f>
        <v>武汉威伟机械</v>
      </c>
      <c r="N4" s="26" t="str">
        <f>VLOOKUP(P4,ch!$A$1:$B$34,2,0)</f>
        <v>鄂AZV373</v>
      </c>
      <c r="O4" s="10" t="s">
        <v>174</v>
      </c>
      <c r="P4" s="29" t="s">
        <v>195</v>
      </c>
      <c r="Q4" s="7" t="str">
        <f t="shared" ref="Q4" si="7">IF(A4&lt;&gt;"","9.6米","--")</f>
        <v>9.6米</v>
      </c>
      <c r="R4" s="14">
        <v>14</v>
      </c>
      <c r="S4" s="14">
        <v>0</v>
      </c>
      <c r="T4" s="14">
        <v>14</v>
      </c>
      <c r="U4" s="7" t="str">
        <f t="shared" ref="U4" si="8">IF(A4&lt;&gt;"","分拣摆渡","----")</f>
        <v>分拣摆渡</v>
      </c>
    </row>
    <row r="5" spans="1:63" s="35" customFormat="1" ht="18.75">
      <c r="A5" s="8">
        <v>43207</v>
      </c>
      <c r="B5" s="10" t="s">
        <v>234</v>
      </c>
      <c r="C5" s="10">
        <v>1250</v>
      </c>
      <c r="D5" s="10">
        <v>1425</v>
      </c>
      <c r="E5" s="11" t="s">
        <v>235</v>
      </c>
      <c r="F5" s="11" t="s">
        <v>251</v>
      </c>
      <c r="G5" s="11" t="s">
        <v>203</v>
      </c>
      <c r="H5" s="11" t="s">
        <v>430</v>
      </c>
      <c r="I5" s="39"/>
      <c r="J5" s="93" t="s">
        <v>1727</v>
      </c>
      <c r="K5" s="10"/>
      <c r="L5" s="19" t="s">
        <v>1688</v>
      </c>
      <c r="M5" s="7" t="str">
        <f t="shared" ref="M5" si="9">IF(A5&lt;&gt;"","武汉威伟机械","------")</f>
        <v>武汉威伟机械</v>
      </c>
      <c r="N5" s="26" t="str">
        <f>VLOOKUP(P5,ch!$A$1:$B$34,2,0)</f>
        <v>鄂AZR992</v>
      </c>
      <c r="O5" s="10" t="s">
        <v>183</v>
      </c>
      <c r="P5" s="29" t="s">
        <v>107</v>
      </c>
      <c r="Q5" s="7" t="str">
        <f t="shared" ref="Q5" si="10">IF(A5&lt;&gt;"","9.6米","--")</f>
        <v>9.6米</v>
      </c>
      <c r="R5" s="14" t="s">
        <v>1689</v>
      </c>
      <c r="S5" s="14">
        <v>0</v>
      </c>
      <c r="T5" s="14" t="s">
        <v>1689</v>
      </c>
      <c r="U5" s="7" t="str">
        <f t="shared" ref="U5" si="11">IF(A5&lt;&gt;"","分拣摆渡","----")</f>
        <v>分拣摆渡</v>
      </c>
    </row>
    <row r="6" spans="1:63" s="35" customFormat="1" ht="18.75">
      <c r="A6" s="8">
        <v>43207</v>
      </c>
      <c r="B6" s="10" t="s">
        <v>500</v>
      </c>
      <c r="C6" s="10">
        <v>1830</v>
      </c>
      <c r="D6" s="10">
        <v>2010</v>
      </c>
      <c r="E6" s="11" t="s">
        <v>201</v>
      </c>
      <c r="F6" s="11" t="s">
        <v>1685</v>
      </c>
      <c r="G6" s="11" t="s">
        <v>203</v>
      </c>
      <c r="H6" s="11" t="s">
        <v>430</v>
      </c>
      <c r="I6" s="39"/>
      <c r="J6" s="93" t="s">
        <v>1728</v>
      </c>
      <c r="K6" s="10"/>
      <c r="L6" s="19" t="s">
        <v>1686</v>
      </c>
      <c r="M6" s="7" t="str">
        <f t="shared" si="3"/>
        <v>武汉威伟机械</v>
      </c>
      <c r="N6" s="26" t="str">
        <f>VLOOKUP(P6,ch!$A$1:$B$34,2,0)</f>
        <v>鄂AZV377</v>
      </c>
      <c r="O6" s="10" t="s">
        <v>175</v>
      </c>
      <c r="P6" s="29" t="s">
        <v>239</v>
      </c>
      <c r="Q6" s="7" t="str">
        <f t="shared" si="4"/>
        <v>9.6米</v>
      </c>
      <c r="R6" s="14">
        <v>14</v>
      </c>
      <c r="S6" s="14">
        <v>0</v>
      </c>
      <c r="T6" s="14">
        <f>SUM(R6:S6)</f>
        <v>14</v>
      </c>
      <c r="U6" s="7" t="str">
        <f t="shared" si="5"/>
        <v>分拣摆渡</v>
      </c>
    </row>
    <row r="7" spans="1:63" s="35" customFormat="1" ht="18.75">
      <c r="A7" s="8">
        <v>43207</v>
      </c>
      <c r="B7" s="10" t="s">
        <v>243</v>
      </c>
      <c r="C7" s="10">
        <v>1929</v>
      </c>
      <c r="D7" s="10">
        <v>2110</v>
      </c>
      <c r="E7" s="11" t="s">
        <v>235</v>
      </c>
      <c r="F7" s="11" t="s">
        <v>251</v>
      </c>
      <c r="G7" s="11" t="s">
        <v>203</v>
      </c>
      <c r="H7" s="11" t="s">
        <v>430</v>
      </c>
      <c r="I7" s="39"/>
      <c r="J7" s="40" t="s">
        <v>1729</v>
      </c>
      <c r="K7" s="10"/>
      <c r="L7" s="19" t="s">
        <v>1713</v>
      </c>
      <c r="M7" s="7" t="str">
        <f>IF(A7&lt;&gt;"","武汉威伟机械","------")</f>
        <v>武汉威伟机械</v>
      </c>
      <c r="N7" s="26" t="s">
        <v>1714</v>
      </c>
      <c r="O7" s="10" t="s">
        <v>180</v>
      </c>
      <c r="P7" s="29" t="s">
        <v>196</v>
      </c>
      <c r="Q7" s="7" t="str">
        <f>IF(A7&lt;&gt;"","9.6米","--")</f>
        <v>9.6米</v>
      </c>
      <c r="R7" s="14">
        <v>14</v>
      </c>
      <c r="S7" s="14">
        <v>0</v>
      </c>
      <c r="T7" s="14">
        <v>14</v>
      </c>
      <c r="U7" s="7" t="str">
        <f>IF(A7&lt;&gt;"","分拣摆渡","----")</f>
        <v>分拣摆渡</v>
      </c>
    </row>
    <row r="8" spans="1:63" s="35" customFormat="1" ht="18.75">
      <c r="A8" s="8">
        <v>43207</v>
      </c>
      <c r="B8" s="10" t="s">
        <v>243</v>
      </c>
      <c r="C8" s="10">
        <v>1900</v>
      </c>
      <c r="D8" s="10">
        <v>2050</v>
      </c>
      <c r="E8" s="11" t="s">
        <v>235</v>
      </c>
      <c r="F8" s="11" t="s">
        <v>251</v>
      </c>
      <c r="G8" s="11" t="s">
        <v>203</v>
      </c>
      <c r="H8" s="11" t="s">
        <v>430</v>
      </c>
      <c r="I8" s="39"/>
      <c r="J8" s="40" t="s">
        <v>1730</v>
      </c>
      <c r="K8" s="10"/>
      <c r="L8" s="19" t="s">
        <v>1709</v>
      </c>
      <c r="M8" s="7" t="str">
        <f>IF(A8&lt;&gt;"","武汉威伟机械","------")</f>
        <v>武汉威伟机械</v>
      </c>
      <c r="N8" s="26" t="s">
        <v>1710</v>
      </c>
      <c r="O8" s="10" t="s">
        <v>1751</v>
      </c>
      <c r="P8" s="29" t="s">
        <v>250</v>
      </c>
      <c r="Q8" s="7" t="str">
        <f>IF(A8&lt;&gt;"","9.6米","--")</f>
        <v>9.6米</v>
      </c>
      <c r="R8" s="14">
        <v>14</v>
      </c>
      <c r="S8" s="14">
        <v>0</v>
      </c>
      <c r="T8" s="14">
        <v>14</v>
      </c>
      <c r="U8" s="7" t="str">
        <f>IF(A8&lt;&gt;"","分拣摆渡","----")</f>
        <v>分拣摆渡</v>
      </c>
    </row>
    <row r="9" spans="1:63" s="35" customFormat="1" ht="18.75">
      <c r="A9" s="8">
        <v>43207</v>
      </c>
      <c r="B9" s="10" t="s">
        <v>234</v>
      </c>
      <c r="C9" s="10">
        <v>1800</v>
      </c>
      <c r="D9" s="10">
        <v>1946</v>
      </c>
      <c r="E9" s="11" t="s">
        <v>235</v>
      </c>
      <c r="F9" s="11" t="s">
        <v>251</v>
      </c>
      <c r="G9" s="11" t="s">
        <v>203</v>
      </c>
      <c r="H9" s="11" t="s">
        <v>430</v>
      </c>
      <c r="I9" s="39"/>
      <c r="J9" s="93" t="s">
        <v>1731</v>
      </c>
      <c r="K9" s="10"/>
      <c r="L9" s="19" t="s">
        <v>1752</v>
      </c>
      <c r="M9" s="7" t="str">
        <f>IF(A9&lt;&gt;"","武汉威伟机械","------")</f>
        <v>武汉威伟机械</v>
      </c>
      <c r="N9" s="26" t="s">
        <v>1103</v>
      </c>
      <c r="O9" s="10" t="s">
        <v>1135</v>
      </c>
      <c r="P9" s="29" t="s">
        <v>1703</v>
      </c>
      <c r="Q9" s="7" t="str">
        <f>IF(A9&lt;&gt;"","9.6米","--")</f>
        <v>9.6米</v>
      </c>
      <c r="R9" s="14" t="s">
        <v>1704</v>
      </c>
      <c r="S9" s="14">
        <v>0</v>
      </c>
      <c r="T9" s="14" t="s">
        <v>1704</v>
      </c>
      <c r="U9" s="7" t="str">
        <f>IF(A9&lt;&gt;"","分拣摆渡","----")</f>
        <v>分拣摆渡</v>
      </c>
    </row>
    <row r="10" spans="1:63" s="35" customFormat="1" ht="18.75">
      <c r="A10" s="68">
        <v>43207</v>
      </c>
      <c r="B10" s="71" t="s">
        <v>1755</v>
      </c>
      <c r="C10" s="71">
        <v>1925</v>
      </c>
      <c r="D10" s="71">
        <v>2151</v>
      </c>
      <c r="E10" s="69" t="s">
        <v>958</v>
      </c>
      <c r="F10" s="69" t="s">
        <v>1756</v>
      </c>
      <c r="G10" s="69" t="s">
        <v>946</v>
      </c>
      <c r="H10" s="69" t="s">
        <v>1757</v>
      </c>
      <c r="I10" s="72" t="s">
        <v>1758</v>
      </c>
      <c r="J10" s="65" t="s">
        <v>1758</v>
      </c>
      <c r="K10" s="75"/>
      <c r="L10" s="74" t="s">
        <v>1759</v>
      </c>
      <c r="M10" s="73" t="str">
        <f>IF(A10&lt;&gt;"","武汉威伟机械","------")</f>
        <v>武汉威伟机械</v>
      </c>
      <c r="N10" s="71" t="s">
        <v>1134</v>
      </c>
      <c r="O10" s="89" t="s">
        <v>1134</v>
      </c>
      <c r="P10" s="88" t="s">
        <v>1760</v>
      </c>
      <c r="Q10" s="82" t="str">
        <f>IF(A10&lt;&gt;"","9.6米","--")</f>
        <v>9.6米</v>
      </c>
      <c r="R10" s="85">
        <v>14</v>
      </c>
      <c r="S10" s="70">
        <v>0</v>
      </c>
      <c r="T10" s="70">
        <v>14</v>
      </c>
      <c r="U10" s="67" t="s">
        <v>1761</v>
      </c>
    </row>
    <row r="11" spans="1:63" s="35" customFormat="1" ht="18.75">
      <c r="A11" s="8">
        <v>43207</v>
      </c>
      <c r="B11" s="10" t="s">
        <v>243</v>
      </c>
      <c r="C11" s="10">
        <v>1957</v>
      </c>
      <c r="D11" s="10">
        <v>2137</v>
      </c>
      <c r="E11" s="11" t="s">
        <v>235</v>
      </c>
      <c r="F11" s="11" t="s">
        <v>251</v>
      </c>
      <c r="G11" s="11" t="s">
        <v>203</v>
      </c>
      <c r="H11" s="11" t="s">
        <v>430</v>
      </c>
      <c r="I11" s="39"/>
      <c r="J11" s="65" t="s">
        <v>1753</v>
      </c>
      <c r="K11" s="10"/>
      <c r="L11" s="19" t="s">
        <v>1754</v>
      </c>
      <c r="M11" s="7" t="str">
        <f>IF(A11&lt;&gt;"","武汉威伟机械","------")</f>
        <v>武汉威伟机械</v>
      </c>
      <c r="N11" s="87" t="str">
        <f>VLOOKUP(P11,ch!$A$1:$B$34,2,0)</f>
        <v>鄂AAW309</v>
      </c>
      <c r="O11" s="10" t="s">
        <v>165</v>
      </c>
      <c r="P11" s="29" t="s">
        <v>144</v>
      </c>
      <c r="Q11" s="7" t="str">
        <f>IF(A11&lt;&gt;"","9.6米","--")</f>
        <v>9.6米</v>
      </c>
      <c r="R11" s="14">
        <v>11</v>
      </c>
      <c r="S11" s="14">
        <v>0</v>
      </c>
      <c r="T11" s="14">
        <v>11</v>
      </c>
      <c r="U11" s="7" t="str">
        <f>IF(A11&lt;&gt;"","分拣摆渡","----")</f>
        <v>分拣摆渡</v>
      </c>
    </row>
    <row r="12" spans="1:63" s="35" customFormat="1" ht="18.75">
      <c r="A12" s="8">
        <v>43207</v>
      </c>
      <c r="B12" s="10" t="s">
        <v>111</v>
      </c>
      <c r="C12" s="10">
        <v>1456</v>
      </c>
      <c r="D12" s="10">
        <v>1515</v>
      </c>
      <c r="E12" s="11" t="s">
        <v>209</v>
      </c>
      <c r="F12" s="11" t="s">
        <v>517</v>
      </c>
      <c r="G12" s="11" t="s">
        <v>203</v>
      </c>
      <c r="H12" s="11" t="s">
        <v>430</v>
      </c>
      <c r="I12" s="39"/>
      <c r="J12" s="93" t="s">
        <v>1732</v>
      </c>
      <c r="K12" s="10"/>
      <c r="L12" s="19" t="s">
        <v>1684</v>
      </c>
      <c r="M12" s="7" t="str">
        <f t="shared" si="3"/>
        <v>武汉威伟机械</v>
      </c>
      <c r="N12" s="26" t="str">
        <f>VLOOKUP(P12,ch!$A$1:$B$34,2,0)</f>
        <v>鄂AAW309</v>
      </c>
      <c r="O12" s="10" t="s">
        <v>165</v>
      </c>
      <c r="P12" s="29" t="s">
        <v>144</v>
      </c>
      <c r="Q12" s="7" t="str">
        <f t="shared" si="4"/>
        <v>9.6米</v>
      </c>
      <c r="R12" s="14">
        <v>12</v>
      </c>
      <c r="S12" s="14">
        <v>0</v>
      </c>
      <c r="T12" s="14">
        <f>SUM(R12:S12)</f>
        <v>12</v>
      </c>
      <c r="U12" s="7" t="str">
        <f t="shared" si="5"/>
        <v>分拣摆渡</v>
      </c>
    </row>
    <row r="13" spans="1:63" s="35" customFormat="1" ht="18.75">
      <c r="A13" s="8">
        <v>43207</v>
      </c>
      <c r="B13" s="10" t="s">
        <v>278</v>
      </c>
      <c r="C13" s="10">
        <v>1928</v>
      </c>
      <c r="D13" s="10">
        <v>1933</v>
      </c>
      <c r="E13" s="11" t="s">
        <v>209</v>
      </c>
      <c r="F13" s="11" t="s">
        <v>517</v>
      </c>
      <c r="G13" s="11" t="s">
        <v>203</v>
      </c>
      <c r="H13" s="11" t="s">
        <v>430</v>
      </c>
      <c r="I13" s="39"/>
      <c r="J13" s="40" t="s">
        <v>1733</v>
      </c>
      <c r="K13" s="10"/>
      <c r="L13" s="19" t="s">
        <v>1691</v>
      </c>
      <c r="M13" s="7" t="str">
        <f t="shared" si="3"/>
        <v>武汉威伟机械</v>
      </c>
      <c r="N13" s="26" t="s">
        <v>1692</v>
      </c>
      <c r="O13" s="10" t="s">
        <v>167</v>
      </c>
      <c r="P13" s="29" t="s">
        <v>191</v>
      </c>
      <c r="Q13" s="7" t="str">
        <f t="shared" si="4"/>
        <v>9.6米</v>
      </c>
      <c r="R13" s="14">
        <v>14</v>
      </c>
      <c r="S13" s="14">
        <v>0</v>
      </c>
      <c r="T13" s="14">
        <v>14</v>
      </c>
      <c r="U13" s="7" t="str">
        <f t="shared" si="5"/>
        <v>分拣摆渡</v>
      </c>
    </row>
    <row r="14" spans="1:63" s="35" customFormat="1" ht="18.75">
      <c r="A14" s="8">
        <v>43207</v>
      </c>
      <c r="B14" s="10" t="s">
        <v>111</v>
      </c>
      <c r="C14" s="10">
        <v>1740</v>
      </c>
      <c r="D14" s="10">
        <v>1748</v>
      </c>
      <c r="E14" s="11" t="s">
        <v>209</v>
      </c>
      <c r="F14" s="11" t="s">
        <v>517</v>
      </c>
      <c r="G14" s="11" t="s">
        <v>203</v>
      </c>
      <c r="H14" s="11" t="s">
        <v>430</v>
      </c>
      <c r="I14" s="39"/>
      <c r="J14" s="40" t="s">
        <v>1734</v>
      </c>
      <c r="K14" s="10"/>
      <c r="L14" s="19" t="s">
        <v>1701</v>
      </c>
      <c r="M14" s="7" t="str">
        <f t="shared" ref="M14:M25" si="12">IF(A14&lt;&gt;"","武汉威伟机械","------")</f>
        <v>武汉威伟机械</v>
      </c>
      <c r="N14" s="26" t="s">
        <v>1692</v>
      </c>
      <c r="O14" s="10" t="s">
        <v>167</v>
      </c>
      <c r="P14" s="29" t="s">
        <v>191</v>
      </c>
      <c r="Q14" s="7" t="str">
        <f t="shared" ref="Q14:Q25" si="13">IF(A14&lt;&gt;"","9.6米","--")</f>
        <v>9.6米</v>
      </c>
      <c r="R14" s="14">
        <v>14</v>
      </c>
      <c r="S14" s="14">
        <v>0</v>
      </c>
      <c r="T14" s="14">
        <f>SUM(R16:S16)</f>
        <v>14</v>
      </c>
      <c r="U14" s="7" t="str">
        <f t="shared" ref="U14:U25" si="14">IF(A14&lt;&gt;"","分拣摆渡","----")</f>
        <v>分拣摆渡</v>
      </c>
    </row>
    <row r="15" spans="1:63" s="35" customFormat="1" ht="18.75">
      <c r="A15" s="8">
        <v>43207</v>
      </c>
      <c r="B15" s="10" t="s">
        <v>111</v>
      </c>
      <c r="C15" s="10">
        <v>1045</v>
      </c>
      <c r="D15" s="10">
        <v>1052</v>
      </c>
      <c r="E15" s="11" t="s">
        <v>209</v>
      </c>
      <c r="F15" s="11" t="s">
        <v>517</v>
      </c>
      <c r="G15" s="11" t="s">
        <v>203</v>
      </c>
      <c r="H15" s="11" t="s">
        <v>430</v>
      </c>
      <c r="I15" s="39"/>
      <c r="J15" s="40" t="s">
        <v>1735</v>
      </c>
      <c r="K15" s="10"/>
      <c r="L15" s="19" t="s">
        <v>1702</v>
      </c>
      <c r="M15" s="7" t="str">
        <f t="shared" si="12"/>
        <v>武汉威伟机械</v>
      </c>
      <c r="N15" s="26" t="s">
        <v>1692</v>
      </c>
      <c r="O15" s="10" t="s">
        <v>167</v>
      </c>
      <c r="P15" s="29" t="s">
        <v>191</v>
      </c>
      <c r="Q15" s="7" t="str">
        <f t="shared" si="13"/>
        <v>9.6米</v>
      </c>
      <c r="R15" s="14">
        <v>14</v>
      </c>
      <c r="S15" s="14">
        <v>0</v>
      </c>
      <c r="T15" s="14">
        <f>SUM(R15:S15)</f>
        <v>14</v>
      </c>
      <c r="U15" s="7" t="str">
        <f t="shared" si="14"/>
        <v>分拣摆渡</v>
      </c>
    </row>
    <row r="16" spans="1:63" s="35" customFormat="1" ht="18.75">
      <c r="A16" s="8">
        <v>43207</v>
      </c>
      <c r="B16" s="10" t="s">
        <v>1705</v>
      </c>
      <c r="C16" s="10">
        <v>2021</v>
      </c>
      <c r="D16" s="10">
        <v>2029</v>
      </c>
      <c r="E16" s="11" t="s">
        <v>209</v>
      </c>
      <c r="F16" s="11" t="s">
        <v>517</v>
      </c>
      <c r="G16" s="11" t="s">
        <v>203</v>
      </c>
      <c r="H16" s="11" t="s">
        <v>430</v>
      </c>
      <c r="I16" s="39"/>
      <c r="J16" s="40" t="s">
        <v>1736</v>
      </c>
      <c r="K16" s="10"/>
      <c r="L16" s="19" t="s">
        <v>1706</v>
      </c>
      <c r="M16" s="7" t="str">
        <f t="shared" si="12"/>
        <v>武汉威伟机械</v>
      </c>
      <c r="N16" s="26" t="s">
        <v>1707</v>
      </c>
      <c r="O16" s="10" t="s">
        <v>178</v>
      </c>
      <c r="P16" s="29" t="s">
        <v>1708</v>
      </c>
      <c r="Q16" s="7" t="str">
        <f t="shared" si="13"/>
        <v>9.6米</v>
      </c>
      <c r="R16" s="14">
        <v>14</v>
      </c>
      <c r="S16" s="14">
        <v>0</v>
      </c>
      <c r="T16" s="14">
        <f t="shared" ref="T16:T25" si="15">SUM(R16:S16)</f>
        <v>14</v>
      </c>
      <c r="U16" s="7" t="str">
        <f t="shared" si="14"/>
        <v>分拣摆渡</v>
      </c>
    </row>
    <row r="17" spans="1:21" s="35" customFormat="1" ht="18.75">
      <c r="A17" s="8">
        <v>43207</v>
      </c>
      <c r="B17" s="10" t="s">
        <v>307</v>
      </c>
      <c r="C17" s="10">
        <v>2047</v>
      </c>
      <c r="D17" s="10">
        <v>2054</v>
      </c>
      <c r="E17" s="11" t="s">
        <v>209</v>
      </c>
      <c r="F17" s="11" t="s">
        <v>517</v>
      </c>
      <c r="G17" s="11" t="s">
        <v>203</v>
      </c>
      <c r="H17" s="11" t="s">
        <v>430</v>
      </c>
      <c r="I17" s="39"/>
      <c r="J17" s="40" t="s">
        <v>1737</v>
      </c>
      <c r="K17" s="10"/>
      <c r="L17" s="19" t="s">
        <v>1711</v>
      </c>
      <c r="M17" s="7" t="str">
        <f t="shared" si="12"/>
        <v>武汉威伟机械</v>
      </c>
      <c r="N17" s="26" t="s">
        <v>1712</v>
      </c>
      <c r="O17" s="10" t="s">
        <v>183</v>
      </c>
      <c r="P17" s="29" t="s">
        <v>107</v>
      </c>
      <c r="Q17" s="7" t="str">
        <f t="shared" si="13"/>
        <v>9.6米</v>
      </c>
      <c r="R17" s="14">
        <v>14</v>
      </c>
      <c r="S17" s="14">
        <v>0</v>
      </c>
      <c r="T17" s="14">
        <f t="shared" si="15"/>
        <v>14</v>
      </c>
      <c r="U17" s="7" t="str">
        <f t="shared" si="14"/>
        <v>分拣摆渡</v>
      </c>
    </row>
    <row r="18" spans="1:21" s="35" customFormat="1" ht="18.75">
      <c r="A18" s="8">
        <v>43207</v>
      </c>
      <c r="B18" s="10" t="s">
        <v>258</v>
      </c>
      <c r="C18" s="10">
        <v>1735</v>
      </c>
      <c r="D18" s="10">
        <v>1945</v>
      </c>
      <c r="E18" s="11" t="s">
        <v>203</v>
      </c>
      <c r="F18" s="11" t="s">
        <v>430</v>
      </c>
      <c r="G18" s="11" t="s">
        <v>209</v>
      </c>
      <c r="H18" s="11" t="s">
        <v>467</v>
      </c>
      <c r="I18" s="39"/>
      <c r="J18" s="40" t="s">
        <v>1738</v>
      </c>
      <c r="K18" s="10"/>
      <c r="L18" s="19" t="s">
        <v>1690</v>
      </c>
      <c r="M18" s="7" t="str">
        <f t="shared" si="12"/>
        <v>武汉威伟机械</v>
      </c>
      <c r="N18" s="26" t="s">
        <v>1694</v>
      </c>
      <c r="O18" s="10" t="s">
        <v>170</v>
      </c>
      <c r="P18" s="29" t="s">
        <v>117</v>
      </c>
      <c r="Q18" s="7" t="str">
        <f t="shared" si="13"/>
        <v>9.6米</v>
      </c>
      <c r="R18" s="14">
        <v>14</v>
      </c>
      <c r="S18" s="14">
        <v>0</v>
      </c>
      <c r="T18" s="14">
        <f t="shared" si="15"/>
        <v>14</v>
      </c>
      <c r="U18" s="7" t="str">
        <f t="shared" si="14"/>
        <v>分拣摆渡</v>
      </c>
    </row>
    <row r="19" spans="1:21" s="35" customFormat="1" ht="18.75">
      <c r="A19" s="8">
        <v>43207</v>
      </c>
      <c r="B19" s="10" t="s">
        <v>71</v>
      </c>
      <c r="C19" s="10">
        <v>1802</v>
      </c>
      <c r="D19" s="10">
        <v>1812</v>
      </c>
      <c r="E19" s="11" t="s">
        <v>203</v>
      </c>
      <c r="F19" s="11" t="s">
        <v>430</v>
      </c>
      <c r="G19" s="11" t="s">
        <v>209</v>
      </c>
      <c r="H19" s="11" t="s">
        <v>467</v>
      </c>
      <c r="I19" s="39"/>
      <c r="J19" s="93" t="s">
        <v>1739</v>
      </c>
      <c r="K19" s="10"/>
      <c r="L19" s="19" t="s">
        <v>1693</v>
      </c>
      <c r="M19" s="7" t="str">
        <f t="shared" si="12"/>
        <v>武汉威伟机械</v>
      </c>
      <c r="N19" s="26" t="s">
        <v>1694</v>
      </c>
      <c r="O19" s="10" t="s">
        <v>170</v>
      </c>
      <c r="P19" s="29" t="s">
        <v>117</v>
      </c>
      <c r="Q19" s="7" t="str">
        <f t="shared" si="13"/>
        <v>9.6米</v>
      </c>
      <c r="R19" s="14">
        <v>14</v>
      </c>
      <c r="S19" s="14">
        <v>0</v>
      </c>
      <c r="T19" s="14">
        <f t="shared" si="15"/>
        <v>14</v>
      </c>
      <c r="U19" s="7" t="str">
        <f t="shared" si="14"/>
        <v>分拣摆渡</v>
      </c>
    </row>
    <row r="20" spans="1:21" s="35" customFormat="1" ht="18.75">
      <c r="A20" s="8">
        <v>43207</v>
      </c>
      <c r="B20" s="10" t="s">
        <v>71</v>
      </c>
      <c r="C20" s="10">
        <v>1602</v>
      </c>
      <c r="D20" s="10">
        <v>1612</v>
      </c>
      <c r="E20" s="11" t="s">
        <v>203</v>
      </c>
      <c r="F20" s="11" t="s">
        <v>430</v>
      </c>
      <c r="G20" s="11" t="s">
        <v>209</v>
      </c>
      <c r="H20" s="11" t="s">
        <v>467</v>
      </c>
      <c r="I20" s="39"/>
      <c r="J20" s="93" t="s">
        <v>1740</v>
      </c>
      <c r="K20" s="10"/>
      <c r="L20" s="19" t="s">
        <v>1695</v>
      </c>
      <c r="M20" s="7" t="str">
        <f t="shared" si="12"/>
        <v>武汉威伟机械</v>
      </c>
      <c r="N20" s="26" t="s">
        <v>1694</v>
      </c>
      <c r="O20" s="10" t="s">
        <v>170</v>
      </c>
      <c r="P20" s="29" t="s">
        <v>117</v>
      </c>
      <c r="Q20" s="7" t="str">
        <f t="shared" si="13"/>
        <v>9.6米</v>
      </c>
      <c r="R20" s="14">
        <v>14</v>
      </c>
      <c r="S20" s="14">
        <v>0</v>
      </c>
      <c r="T20" s="14">
        <f t="shared" si="15"/>
        <v>14</v>
      </c>
      <c r="U20" s="7" t="str">
        <f t="shared" si="14"/>
        <v>分拣摆渡</v>
      </c>
    </row>
    <row r="21" spans="1:21" s="35" customFormat="1" ht="18.75">
      <c r="A21" s="8">
        <v>43207</v>
      </c>
      <c r="B21" s="10" t="s">
        <v>71</v>
      </c>
      <c r="C21" s="10">
        <v>1607</v>
      </c>
      <c r="D21" s="10">
        <v>1617</v>
      </c>
      <c r="E21" s="11" t="s">
        <v>203</v>
      </c>
      <c r="F21" s="11" t="s">
        <v>430</v>
      </c>
      <c r="G21" s="11" t="s">
        <v>209</v>
      </c>
      <c r="H21" s="11" t="s">
        <v>467</v>
      </c>
      <c r="I21" s="39"/>
      <c r="J21" s="93" t="s">
        <v>1741</v>
      </c>
      <c r="K21" s="10"/>
      <c r="L21" s="19" t="s">
        <v>1696</v>
      </c>
      <c r="M21" s="7" t="str">
        <f t="shared" si="12"/>
        <v>武汉威伟机械</v>
      </c>
      <c r="N21" s="26" t="s">
        <v>1694</v>
      </c>
      <c r="O21" s="10" t="s">
        <v>170</v>
      </c>
      <c r="P21" s="29" t="s">
        <v>117</v>
      </c>
      <c r="Q21" s="7" t="str">
        <f t="shared" si="13"/>
        <v>9.6米</v>
      </c>
      <c r="R21" s="14">
        <v>14</v>
      </c>
      <c r="S21" s="14">
        <v>0</v>
      </c>
      <c r="T21" s="14">
        <f t="shared" si="15"/>
        <v>14</v>
      </c>
      <c r="U21" s="7" t="str">
        <f t="shared" si="14"/>
        <v>分拣摆渡</v>
      </c>
    </row>
    <row r="22" spans="1:21" s="35" customFormat="1" ht="18.75">
      <c r="A22" s="8">
        <v>43207</v>
      </c>
      <c r="B22" s="10" t="s">
        <v>71</v>
      </c>
      <c r="C22" s="10">
        <v>1415</v>
      </c>
      <c r="D22" s="10">
        <v>1425</v>
      </c>
      <c r="E22" s="11" t="s">
        <v>203</v>
      </c>
      <c r="F22" s="11" t="s">
        <v>430</v>
      </c>
      <c r="G22" s="11" t="s">
        <v>209</v>
      </c>
      <c r="H22" s="11" t="s">
        <v>467</v>
      </c>
      <c r="I22" s="39"/>
      <c r="J22" s="93" t="s">
        <v>1742</v>
      </c>
      <c r="K22" s="10"/>
      <c r="L22" s="19" t="s">
        <v>1697</v>
      </c>
      <c r="M22" s="7" t="str">
        <f t="shared" si="12"/>
        <v>武汉威伟机械</v>
      </c>
      <c r="N22" s="26" t="s">
        <v>1694</v>
      </c>
      <c r="O22" s="10" t="s">
        <v>170</v>
      </c>
      <c r="P22" s="29" t="s">
        <v>117</v>
      </c>
      <c r="Q22" s="7" t="str">
        <f t="shared" si="13"/>
        <v>9.6米</v>
      </c>
      <c r="R22" s="14">
        <v>14</v>
      </c>
      <c r="S22" s="14">
        <v>0</v>
      </c>
      <c r="T22" s="14">
        <f t="shared" si="15"/>
        <v>14</v>
      </c>
      <c r="U22" s="7" t="str">
        <f t="shared" si="14"/>
        <v>分拣摆渡</v>
      </c>
    </row>
    <row r="23" spans="1:21" s="35" customFormat="1" ht="18.75">
      <c r="A23" s="8">
        <v>43207</v>
      </c>
      <c r="B23" s="10" t="s">
        <v>71</v>
      </c>
      <c r="C23" s="10">
        <v>1139</v>
      </c>
      <c r="D23" s="10">
        <v>1149</v>
      </c>
      <c r="E23" s="11" t="s">
        <v>203</v>
      </c>
      <c r="F23" s="11" t="s">
        <v>430</v>
      </c>
      <c r="G23" s="11" t="s">
        <v>209</v>
      </c>
      <c r="H23" s="11" t="s">
        <v>467</v>
      </c>
      <c r="I23" s="39"/>
      <c r="J23" s="93" t="s">
        <v>1743</v>
      </c>
      <c r="K23" s="10"/>
      <c r="L23" s="19" t="s">
        <v>1698</v>
      </c>
      <c r="M23" s="7" t="str">
        <f t="shared" si="12"/>
        <v>武汉威伟机械</v>
      </c>
      <c r="N23" s="26" t="s">
        <v>1694</v>
      </c>
      <c r="O23" s="10" t="s">
        <v>170</v>
      </c>
      <c r="P23" s="29" t="s">
        <v>117</v>
      </c>
      <c r="Q23" s="7" t="str">
        <f t="shared" si="13"/>
        <v>9.6米</v>
      </c>
      <c r="R23" s="14">
        <v>14</v>
      </c>
      <c r="S23" s="14">
        <v>0</v>
      </c>
      <c r="T23" s="14">
        <f t="shared" si="15"/>
        <v>14</v>
      </c>
      <c r="U23" s="7" t="str">
        <f t="shared" si="14"/>
        <v>分拣摆渡</v>
      </c>
    </row>
    <row r="24" spans="1:21" s="35" customFormat="1" ht="18.75">
      <c r="A24" s="8">
        <v>43207</v>
      </c>
      <c r="B24" s="10" t="s">
        <v>71</v>
      </c>
      <c r="C24" s="10">
        <v>942</v>
      </c>
      <c r="D24" s="10">
        <v>952</v>
      </c>
      <c r="E24" s="11" t="s">
        <v>203</v>
      </c>
      <c r="F24" s="11" t="s">
        <v>430</v>
      </c>
      <c r="G24" s="11" t="s">
        <v>209</v>
      </c>
      <c r="H24" s="11" t="s">
        <v>467</v>
      </c>
      <c r="I24" s="39"/>
      <c r="J24" s="40" t="s">
        <v>1744</v>
      </c>
      <c r="K24" s="10"/>
      <c r="L24" s="19" t="s">
        <v>1699</v>
      </c>
      <c r="M24" s="7" t="str">
        <f t="shared" si="12"/>
        <v>武汉威伟机械</v>
      </c>
      <c r="N24" s="26" t="s">
        <v>1700</v>
      </c>
      <c r="O24" s="10" t="s">
        <v>162</v>
      </c>
      <c r="P24" s="29" t="s">
        <v>117</v>
      </c>
      <c r="Q24" s="7" t="str">
        <f t="shared" si="13"/>
        <v>9.6米</v>
      </c>
      <c r="R24" s="14">
        <v>14</v>
      </c>
      <c r="S24" s="14">
        <v>0</v>
      </c>
      <c r="T24" s="14">
        <f t="shared" si="15"/>
        <v>14</v>
      </c>
      <c r="U24" s="7" t="str">
        <f t="shared" si="14"/>
        <v>分拣摆渡</v>
      </c>
    </row>
    <row r="25" spans="1:21" s="35" customFormat="1" ht="18.75">
      <c r="A25" s="8">
        <v>43207</v>
      </c>
      <c r="B25" s="10" t="s">
        <v>1715</v>
      </c>
      <c r="C25" s="10">
        <v>2223</v>
      </c>
      <c r="D25" s="10">
        <v>2233</v>
      </c>
      <c r="E25" s="11" t="s">
        <v>203</v>
      </c>
      <c r="F25" s="11" t="s">
        <v>430</v>
      </c>
      <c r="G25" s="11" t="s">
        <v>209</v>
      </c>
      <c r="H25" s="11" t="s">
        <v>467</v>
      </c>
      <c r="I25" s="39"/>
      <c r="J25" s="40" t="s">
        <v>1745</v>
      </c>
      <c r="K25" s="10"/>
      <c r="L25" s="19" t="s">
        <v>1716</v>
      </c>
      <c r="M25" s="7" t="str">
        <f t="shared" si="12"/>
        <v>武汉威伟机械</v>
      </c>
      <c r="N25" s="26" t="s">
        <v>199</v>
      </c>
      <c r="O25" s="10" t="s">
        <v>363</v>
      </c>
      <c r="P25" s="29" t="s">
        <v>1717</v>
      </c>
      <c r="Q25" s="7" t="str">
        <f t="shared" si="13"/>
        <v>9.6米</v>
      </c>
      <c r="R25" s="14">
        <v>14</v>
      </c>
      <c r="S25" s="14">
        <v>0</v>
      </c>
      <c r="T25" s="14">
        <f t="shared" si="15"/>
        <v>14</v>
      </c>
      <c r="U25" s="7" t="str">
        <f t="shared" si="14"/>
        <v>分拣摆渡</v>
      </c>
    </row>
    <row r="26" spans="1:21" s="35" customFormat="1" ht="18.75">
      <c r="A26" s="8">
        <v>43207</v>
      </c>
      <c r="B26" s="10" t="s">
        <v>71</v>
      </c>
      <c r="C26" s="10">
        <v>1722</v>
      </c>
      <c r="D26" s="10">
        <v>1732</v>
      </c>
      <c r="E26" s="11" t="s">
        <v>203</v>
      </c>
      <c r="F26" s="11" t="s">
        <v>430</v>
      </c>
      <c r="G26" s="11" t="s">
        <v>209</v>
      </c>
      <c r="H26" s="11" t="s">
        <v>467</v>
      </c>
      <c r="I26" s="39"/>
      <c r="J26" s="40" t="s">
        <v>1746</v>
      </c>
      <c r="K26" s="10"/>
      <c r="L26" s="19" t="s">
        <v>1718</v>
      </c>
      <c r="M26" s="7" t="str">
        <f t="shared" ref="M26" si="16">IF(A26&lt;&gt;"","武汉威伟机械","------")</f>
        <v>武汉威伟机械</v>
      </c>
      <c r="N26" s="26" t="s">
        <v>199</v>
      </c>
      <c r="O26" s="10" t="s">
        <v>363</v>
      </c>
      <c r="P26" s="29" t="s">
        <v>1717</v>
      </c>
      <c r="Q26" s="7" t="str">
        <f t="shared" ref="Q26" si="17">IF(A26&lt;&gt;"","9.6米","--")</f>
        <v>9.6米</v>
      </c>
      <c r="R26" s="14">
        <v>13</v>
      </c>
      <c r="S26" s="14">
        <v>0</v>
      </c>
      <c r="T26" s="14">
        <f t="shared" ref="T26" si="18">SUM(R26:S26)</f>
        <v>13</v>
      </c>
      <c r="U26" s="7" t="str">
        <f t="shared" ref="U26" si="19">IF(A26&lt;&gt;"","分拣摆渡","----")</f>
        <v>分拣摆渡</v>
      </c>
    </row>
    <row r="27" spans="1:21" s="35" customFormat="1" ht="18.75">
      <c r="A27" s="8">
        <v>43207</v>
      </c>
      <c r="B27" s="10" t="s">
        <v>71</v>
      </c>
      <c r="C27" s="10">
        <v>1510</v>
      </c>
      <c r="D27" s="10">
        <v>1520</v>
      </c>
      <c r="E27" s="11" t="s">
        <v>203</v>
      </c>
      <c r="F27" s="11" t="s">
        <v>430</v>
      </c>
      <c r="G27" s="11" t="s">
        <v>209</v>
      </c>
      <c r="H27" s="11" t="s">
        <v>467</v>
      </c>
      <c r="I27" s="39"/>
      <c r="J27" s="40" t="s">
        <v>1747</v>
      </c>
      <c r="K27" s="10"/>
      <c r="L27" s="19" t="s">
        <v>1719</v>
      </c>
      <c r="M27" s="7" t="str">
        <f t="shared" ref="M27" si="20">IF(A27&lt;&gt;"","武汉威伟机械","------")</f>
        <v>武汉威伟机械</v>
      </c>
      <c r="N27" s="26" t="s">
        <v>199</v>
      </c>
      <c r="O27" s="10" t="s">
        <v>363</v>
      </c>
      <c r="P27" s="29" t="s">
        <v>1717</v>
      </c>
      <c r="Q27" s="7" t="str">
        <f t="shared" ref="Q27" si="21">IF(A27&lt;&gt;"","9.6米","--")</f>
        <v>9.6米</v>
      </c>
      <c r="R27" s="14">
        <v>14</v>
      </c>
      <c r="S27" s="14">
        <v>0</v>
      </c>
      <c r="T27" s="14">
        <f t="shared" ref="T27" si="22">SUM(R27:S27)</f>
        <v>14</v>
      </c>
      <c r="U27" s="7" t="str">
        <f t="shared" ref="U27" si="23">IF(A27&lt;&gt;"","分拣摆渡","----")</f>
        <v>分拣摆渡</v>
      </c>
    </row>
    <row r="28" spans="1:21" s="35" customFormat="1" ht="18.75">
      <c r="A28" s="8">
        <v>43207</v>
      </c>
      <c r="B28" s="10" t="s">
        <v>71</v>
      </c>
      <c r="C28" s="10">
        <v>1357</v>
      </c>
      <c r="D28" s="10">
        <v>1407</v>
      </c>
      <c r="E28" s="11" t="s">
        <v>203</v>
      </c>
      <c r="F28" s="11" t="s">
        <v>430</v>
      </c>
      <c r="G28" s="11" t="s">
        <v>209</v>
      </c>
      <c r="H28" s="11" t="s">
        <v>467</v>
      </c>
      <c r="I28" s="39"/>
      <c r="J28" s="40" t="s">
        <v>1748</v>
      </c>
      <c r="K28" s="10"/>
      <c r="L28" s="19" t="s">
        <v>1720</v>
      </c>
      <c r="M28" s="7" t="str">
        <f t="shared" ref="M28" si="24">IF(A28&lt;&gt;"","武汉威伟机械","------")</f>
        <v>武汉威伟机械</v>
      </c>
      <c r="N28" s="26" t="s">
        <v>199</v>
      </c>
      <c r="O28" s="10" t="s">
        <v>363</v>
      </c>
      <c r="P28" s="29" t="s">
        <v>1717</v>
      </c>
      <c r="Q28" s="7" t="str">
        <f t="shared" ref="Q28" si="25">IF(A28&lt;&gt;"","9.6米","--")</f>
        <v>9.6米</v>
      </c>
      <c r="R28" s="14">
        <v>14</v>
      </c>
      <c r="S28" s="14">
        <v>0</v>
      </c>
      <c r="T28" s="14">
        <f t="shared" ref="T28" si="26">SUM(R28:S28)</f>
        <v>14</v>
      </c>
      <c r="U28" s="7" t="str">
        <f t="shared" ref="U28" si="27">IF(A28&lt;&gt;"","分拣摆渡","----")</f>
        <v>分拣摆渡</v>
      </c>
    </row>
    <row r="29" spans="1:21" s="35" customFormat="1" ht="18.75">
      <c r="A29" s="8">
        <v>43207</v>
      </c>
      <c r="B29" s="10" t="s">
        <v>71</v>
      </c>
      <c r="C29" s="10">
        <v>1037</v>
      </c>
      <c r="D29" s="10">
        <v>1047</v>
      </c>
      <c r="E29" s="11" t="s">
        <v>203</v>
      </c>
      <c r="F29" s="11" t="s">
        <v>430</v>
      </c>
      <c r="G29" s="11" t="s">
        <v>209</v>
      </c>
      <c r="H29" s="11" t="s">
        <v>467</v>
      </c>
      <c r="I29" s="39"/>
      <c r="J29" s="40" t="s">
        <v>1749</v>
      </c>
      <c r="K29" s="10"/>
      <c r="L29" s="19" t="s">
        <v>1721</v>
      </c>
      <c r="M29" s="7" t="str">
        <f t="shared" ref="M29" si="28">IF(A29&lt;&gt;"","武汉威伟机械","------")</f>
        <v>武汉威伟机械</v>
      </c>
      <c r="N29" s="26" t="s">
        <v>199</v>
      </c>
      <c r="O29" s="10" t="s">
        <v>363</v>
      </c>
      <c r="P29" s="29" t="s">
        <v>1717</v>
      </c>
      <c r="Q29" s="7" t="str">
        <f t="shared" ref="Q29" si="29">IF(A29&lt;&gt;"","9.6米","--")</f>
        <v>9.6米</v>
      </c>
      <c r="R29" s="14">
        <v>14</v>
      </c>
      <c r="S29" s="14">
        <v>0</v>
      </c>
      <c r="T29" s="14">
        <f t="shared" ref="T29" si="30">SUM(R29:S29)</f>
        <v>14</v>
      </c>
      <c r="U29" s="7" t="str">
        <f t="shared" ref="U29" si="31">IF(A29&lt;&gt;"","分拣摆渡","----")</f>
        <v>分拣摆渡</v>
      </c>
    </row>
    <row r="30" spans="1:21" s="35" customFormat="1" ht="18.75">
      <c r="A30" s="8">
        <v>43207</v>
      </c>
      <c r="B30" s="10" t="s">
        <v>1722</v>
      </c>
      <c r="C30" s="10">
        <v>55</v>
      </c>
      <c r="D30" s="10">
        <v>105</v>
      </c>
      <c r="E30" s="11" t="s">
        <v>203</v>
      </c>
      <c r="F30" s="11" t="s">
        <v>430</v>
      </c>
      <c r="G30" s="11" t="s">
        <v>209</v>
      </c>
      <c r="H30" s="11" t="s">
        <v>467</v>
      </c>
      <c r="I30" s="39"/>
      <c r="J30" s="40" t="s">
        <v>1750</v>
      </c>
      <c r="K30" s="10"/>
      <c r="L30" s="19" t="s">
        <v>1723</v>
      </c>
      <c r="M30" s="7" t="str">
        <f t="shared" ref="M30:M34" si="32">IF(A30&lt;&gt;"","武汉威伟机械","------")</f>
        <v>武汉威伟机械</v>
      </c>
      <c r="N30" s="26" t="s">
        <v>199</v>
      </c>
      <c r="O30" s="10" t="s">
        <v>363</v>
      </c>
      <c r="P30" s="29" t="s">
        <v>1717</v>
      </c>
      <c r="Q30" s="7" t="str">
        <f t="shared" ref="Q30:Q34" si="33">IF(A30&lt;&gt;"","9.6米","--")</f>
        <v>9.6米</v>
      </c>
      <c r="R30" s="14">
        <v>15</v>
      </c>
      <c r="S30" s="14">
        <v>0</v>
      </c>
      <c r="T30" s="14">
        <f t="shared" ref="T30:T34" si="34">SUM(R30:S30)</f>
        <v>15</v>
      </c>
      <c r="U30" s="7" t="str">
        <f t="shared" ref="U30:U34" si="35">IF(A30&lt;&gt;"","分拣摆渡","----")</f>
        <v>分拣摆渡</v>
      </c>
    </row>
    <row r="31" spans="1:21" s="90" customFormat="1" ht="18.75">
      <c r="A31" s="83">
        <v>43207</v>
      </c>
      <c r="B31" s="89" t="s">
        <v>1086</v>
      </c>
      <c r="C31" s="89">
        <v>2357</v>
      </c>
      <c r="D31" s="89">
        <v>7</v>
      </c>
      <c r="E31" s="84" t="s">
        <v>203</v>
      </c>
      <c r="F31" s="84" t="s">
        <v>430</v>
      </c>
      <c r="G31" s="84" t="s">
        <v>209</v>
      </c>
      <c r="H31" s="84" t="s">
        <v>467</v>
      </c>
      <c r="I31" s="91"/>
      <c r="J31" s="93" t="s">
        <v>1787</v>
      </c>
      <c r="K31" s="89"/>
      <c r="L31" s="86" t="s">
        <v>1786</v>
      </c>
      <c r="M31" s="82" t="str">
        <f t="shared" ref="M31" si="36">IF(A31&lt;&gt;"","武汉威伟机械","------")</f>
        <v>武汉威伟机械</v>
      </c>
      <c r="N31" s="87" t="s">
        <v>199</v>
      </c>
      <c r="O31" s="89" t="s">
        <v>363</v>
      </c>
      <c r="P31" s="88" t="s">
        <v>118</v>
      </c>
      <c r="Q31" s="82" t="str">
        <f t="shared" ref="Q31" si="37">IF(A31&lt;&gt;"","9.6米","--")</f>
        <v>9.6米</v>
      </c>
      <c r="R31" s="85">
        <v>10</v>
      </c>
      <c r="S31" s="85">
        <v>0</v>
      </c>
      <c r="T31" s="85">
        <f t="shared" ref="T31" si="38">SUM(R31:S31)</f>
        <v>10</v>
      </c>
      <c r="U31" s="82" t="str">
        <f t="shared" ref="U31" si="39">IF(A31&lt;&gt;"","分拣摆渡","----")</f>
        <v>分拣摆渡</v>
      </c>
    </row>
    <row r="32" spans="1:21" s="35" customFormat="1" ht="18.75">
      <c r="A32" s="83">
        <v>43207</v>
      </c>
      <c r="B32" s="10" t="s">
        <v>1762</v>
      </c>
      <c r="C32" s="10">
        <v>1640</v>
      </c>
      <c r="D32" s="10">
        <v>1925</v>
      </c>
      <c r="E32" s="84" t="s">
        <v>1763</v>
      </c>
      <c r="F32" s="84" t="s">
        <v>1764</v>
      </c>
      <c r="G32" s="84" t="s">
        <v>1765</v>
      </c>
      <c r="H32" s="84" t="s">
        <v>1766</v>
      </c>
      <c r="I32" s="39"/>
      <c r="J32" s="91" t="s">
        <v>1767</v>
      </c>
      <c r="K32" s="10"/>
      <c r="L32" s="86" t="s">
        <v>1768</v>
      </c>
      <c r="M32" s="82" t="str">
        <f t="shared" si="32"/>
        <v>武汉威伟机械</v>
      </c>
      <c r="N32" s="26" t="s">
        <v>165</v>
      </c>
      <c r="O32" s="89" t="s">
        <v>165</v>
      </c>
      <c r="P32" s="88" t="s">
        <v>144</v>
      </c>
      <c r="Q32" s="82" t="str">
        <f t="shared" si="33"/>
        <v>9.6米</v>
      </c>
      <c r="R32" s="14">
        <v>14</v>
      </c>
      <c r="S32" s="14">
        <v>0</v>
      </c>
      <c r="T32" s="14">
        <f t="shared" si="34"/>
        <v>14</v>
      </c>
      <c r="U32" s="82" t="str">
        <f t="shared" si="35"/>
        <v>分拣摆渡</v>
      </c>
    </row>
    <row r="33" spans="1:21" s="35" customFormat="1" ht="18.75">
      <c r="A33" s="83">
        <v>43207</v>
      </c>
      <c r="B33" s="89" t="s">
        <v>1769</v>
      </c>
      <c r="C33" s="10">
        <v>2345</v>
      </c>
      <c r="D33" s="10">
        <v>2355</v>
      </c>
      <c r="E33" s="84" t="s">
        <v>1763</v>
      </c>
      <c r="F33" s="84" t="s">
        <v>1770</v>
      </c>
      <c r="G33" s="84" t="s">
        <v>209</v>
      </c>
      <c r="H33" s="84" t="s">
        <v>467</v>
      </c>
      <c r="I33" s="39"/>
      <c r="J33" s="91" t="s">
        <v>1771</v>
      </c>
      <c r="K33" s="10"/>
      <c r="L33" s="86" t="s">
        <v>1772</v>
      </c>
      <c r="M33" s="82" t="str">
        <f t="shared" si="32"/>
        <v>武汉威伟机械</v>
      </c>
      <c r="N33" s="26" t="s">
        <v>165</v>
      </c>
      <c r="O33" s="89" t="s">
        <v>165</v>
      </c>
      <c r="P33" s="88" t="s">
        <v>144</v>
      </c>
      <c r="Q33" s="82" t="str">
        <f t="shared" si="33"/>
        <v>9.6米</v>
      </c>
      <c r="R33" s="14">
        <v>12</v>
      </c>
      <c r="S33" s="14">
        <v>0</v>
      </c>
      <c r="T33" s="14">
        <f t="shared" si="34"/>
        <v>12</v>
      </c>
      <c r="U33" s="82" t="str">
        <f t="shared" si="35"/>
        <v>分拣摆渡</v>
      </c>
    </row>
    <row r="34" spans="1:21" s="35" customFormat="1" ht="18.75">
      <c r="A34" s="83">
        <v>43207</v>
      </c>
      <c r="B34" s="89" t="s">
        <v>1086</v>
      </c>
      <c r="C34" s="10">
        <v>2318</v>
      </c>
      <c r="D34" s="10">
        <v>2328</v>
      </c>
      <c r="E34" s="84" t="s">
        <v>203</v>
      </c>
      <c r="F34" s="84" t="s">
        <v>430</v>
      </c>
      <c r="G34" s="84" t="s">
        <v>209</v>
      </c>
      <c r="H34" s="84" t="s">
        <v>467</v>
      </c>
      <c r="I34" s="39"/>
      <c r="J34" s="91" t="s">
        <v>1773</v>
      </c>
      <c r="K34" s="10"/>
      <c r="L34" s="86" t="s">
        <v>1774</v>
      </c>
      <c r="M34" s="82" t="str">
        <f t="shared" si="32"/>
        <v>武汉威伟机械</v>
      </c>
      <c r="N34" s="87" t="str">
        <f>VLOOKUP(P34,ch!$A$1:$B$34,2,0)</f>
        <v>鄂AMT870</v>
      </c>
      <c r="O34" s="10" t="s">
        <v>163</v>
      </c>
      <c r="P34" s="88" t="s">
        <v>1775</v>
      </c>
      <c r="Q34" s="82" t="str">
        <f t="shared" si="33"/>
        <v>9.6米</v>
      </c>
      <c r="R34" s="14">
        <v>14</v>
      </c>
      <c r="S34" s="14">
        <v>0</v>
      </c>
      <c r="T34" s="14">
        <f t="shared" si="34"/>
        <v>14</v>
      </c>
      <c r="U34" s="82" t="str">
        <f t="shared" si="35"/>
        <v>分拣摆渡</v>
      </c>
    </row>
    <row r="35" spans="1:21" s="90" customFormat="1" ht="18.75">
      <c r="A35" s="83">
        <v>43207</v>
      </c>
      <c r="B35" s="89" t="s">
        <v>307</v>
      </c>
      <c r="C35" s="89">
        <v>2140</v>
      </c>
      <c r="D35" s="89">
        <v>2205</v>
      </c>
      <c r="E35" s="84" t="s">
        <v>209</v>
      </c>
      <c r="F35" s="84" t="s">
        <v>467</v>
      </c>
      <c r="G35" s="84" t="s">
        <v>203</v>
      </c>
      <c r="H35" s="84" t="s">
        <v>430</v>
      </c>
      <c r="I35" s="91"/>
      <c r="J35" s="91" t="s">
        <v>1776</v>
      </c>
      <c r="K35" s="89"/>
      <c r="L35" s="86" t="s">
        <v>1777</v>
      </c>
      <c r="M35" s="82" t="str">
        <f t="shared" ref="M35" si="40">IF(A35&lt;&gt;"","武汉威伟机械","------")</f>
        <v>武汉威伟机械</v>
      </c>
      <c r="N35" s="87" t="str">
        <f>VLOOKUP(P35,ch!$A$1:$B$34,2,0)</f>
        <v>鄂AMT870</v>
      </c>
      <c r="O35" s="89" t="s">
        <v>163</v>
      </c>
      <c r="P35" s="88" t="s">
        <v>1775</v>
      </c>
      <c r="Q35" s="82" t="str">
        <f t="shared" ref="Q35" si="41">IF(A35&lt;&gt;"","9.6米","--")</f>
        <v>9.6米</v>
      </c>
      <c r="R35" s="85">
        <v>6</v>
      </c>
      <c r="S35" s="85">
        <v>0</v>
      </c>
      <c r="T35" s="85">
        <f t="shared" ref="T35" si="42">SUM(R35:S35)</f>
        <v>6</v>
      </c>
      <c r="U35" s="82" t="str">
        <f t="shared" ref="U35" si="43">IF(A35&lt;&gt;"","分拣摆渡","----")</f>
        <v>分拣摆渡</v>
      </c>
    </row>
    <row r="36" spans="1:21" s="90" customFormat="1" ht="18.75">
      <c r="A36" s="83">
        <v>43207</v>
      </c>
      <c r="B36" s="89" t="s">
        <v>1086</v>
      </c>
      <c r="C36" s="89">
        <v>2043</v>
      </c>
      <c r="D36" s="89">
        <v>2053</v>
      </c>
      <c r="E36" s="84" t="s">
        <v>203</v>
      </c>
      <c r="F36" s="84" t="s">
        <v>430</v>
      </c>
      <c r="G36" s="84" t="s">
        <v>209</v>
      </c>
      <c r="H36" s="84" t="s">
        <v>467</v>
      </c>
      <c r="I36" s="91"/>
      <c r="J36" s="91" t="s">
        <v>1778</v>
      </c>
      <c r="K36" s="89"/>
      <c r="L36" s="86" t="s">
        <v>1779</v>
      </c>
      <c r="M36" s="82" t="str">
        <f t="shared" ref="M36" si="44">IF(A36&lt;&gt;"","武汉威伟机械","------")</f>
        <v>武汉威伟机械</v>
      </c>
      <c r="N36" s="87" t="str">
        <f>VLOOKUP(P36,ch!$A$1:$B$34,2,0)</f>
        <v>鄂AMT870</v>
      </c>
      <c r="O36" s="89" t="s">
        <v>163</v>
      </c>
      <c r="P36" s="88" t="s">
        <v>1775</v>
      </c>
      <c r="Q36" s="82" t="str">
        <f t="shared" ref="Q36" si="45">IF(A36&lt;&gt;"","9.6米","--")</f>
        <v>9.6米</v>
      </c>
      <c r="R36" s="85">
        <v>14</v>
      </c>
      <c r="S36" s="85">
        <v>0</v>
      </c>
      <c r="T36" s="85">
        <f t="shared" ref="T36" si="46">SUM(R36:S36)</f>
        <v>14</v>
      </c>
      <c r="U36" s="82" t="str">
        <f t="shared" ref="U36" si="47">IF(A36&lt;&gt;"","分拣摆渡","----")</f>
        <v>分拣摆渡</v>
      </c>
    </row>
    <row r="37" spans="1:21" s="90" customFormat="1" ht="18.75">
      <c r="A37" s="83">
        <v>43207</v>
      </c>
      <c r="B37" s="89" t="s">
        <v>530</v>
      </c>
      <c r="C37" s="89">
        <v>1752</v>
      </c>
      <c r="D37" s="89">
        <v>1815</v>
      </c>
      <c r="E37" s="84" t="s">
        <v>209</v>
      </c>
      <c r="F37" s="84" t="s">
        <v>467</v>
      </c>
      <c r="G37" s="84" t="s">
        <v>203</v>
      </c>
      <c r="H37" s="84" t="s">
        <v>430</v>
      </c>
      <c r="I37" s="91"/>
      <c r="J37" s="91" t="s">
        <v>1780</v>
      </c>
      <c r="K37" s="89"/>
      <c r="L37" s="86" t="s">
        <v>1781</v>
      </c>
      <c r="M37" s="82" t="str">
        <f t="shared" ref="M37:M38" si="48">IF(A37&lt;&gt;"","武汉威伟机械","------")</f>
        <v>武汉威伟机械</v>
      </c>
      <c r="N37" s="87" t="str">
        <f>VLOOKUP(P37,ch!$A$1:$B$34,2,0)</f>
        <v>鄂AMT870</v>
      </c>
      <c r="O37" s="89" t="s">
        <v>163</v>
      </c>
      <c r="P37" s="88" t="s">
        <v>1775</v>
      </c>
      <c r="Q37" s="82" t="str">
        <f t="shared" ref="Q37" si="49">IF(A37&lt;&gt;"","9.6米","--")</f>
        <v>9.6米</v>
      </c>
      <c r="R37" s="85">
        <v>11</v>
      </c>
      <c r="S37" s="85">
        <v>0</v>
      </c>
      <c r="T37" s="85">
        <f t="shared" ref="T37:T38" si="50">SUM(R37:S37)</f>
        <v>11</v>
      </c>
      <c r="U37" s="82" t="str">
        <f t="shared" ref="U37:U38" si="51">IF(A37&lt;&gt;"","分拣摆渡","----")</f>
        <v>分拣摆渡</v>
      </c>
    </row>
    <row r="38" spans="1:21" s="35" customFormat="1" ht="18.75">
      <c r="A38" s="83">
        <v>43207</v>
      </c>
      <c r="B38" s="89" t="s">
        <v>71</v>
      </c>
      <c r="C38" s="10">
        <v>1207</v>
      </c>
      <c r="D38" s="10">
        <v>1217</v>
      </c>
      <c r="E38" s="84" t="s">
        <v>203</v>
      </c>
      <c r="F38" s="84" t="s">
        <v>430</v>
      </c>
      <c r="G38" s="84" t="s">
        <v>209</v>
      </c>
      <c r="H38" s="84" t="s">
        <v>467</v>
      </c>
      <c r="I38" s="39"/>
      <c r="J38" s="91" t="s">
        <v>1782</v>
      </c>
      <c r="K38" s="10"/>
      <c r="L38" s="86" t="s">
        <v>1783</v>
      </c>
      <c r="M38" s="82" t="str">
        <f t="shared" si="48"/>
        <v>武汉威伟机械</v>
      </c>
      <c r="N38" s="87" t="str">
        <f>VLOOKUP(P38,ch!$A$1:$B$34,2,0)</f>
        <v>鄂AMT870</v>
      </c>
      <c r="O38" s="89" t="s">
        <v>163</v>
      </c>
      <c r="P38" s="88" t="s">
        <v>1775</v>
      </c>
      <c r="Q38" s="82" t="str">
        <f t="shared" ref="Q38" si="52">IF(A38&lt;&gt;"","9.6米","--")</f>
        <v>9.6米</v>
      </c>
      <c r="R38" s="14">
        <v>9</v>
      </c>
      <c r="S38" s="14">
        <v>0</v>
      </c>
      <c r="T38" s="14">
        <f t="shared" si="50"/>
        <v>9</v>
      </c>
      <c r="U38" s="82" t="str">
        <f t="shared" si="51"/>
        <v>分拣摆渡</v>
      </c>
    </row>
    <row r="39" spans="1:21" s="90" customFormat="1" ht="18.75">
      <c r="A39" s="83">
        <v>43207</v>
      </c>
      <c r="B39" s="89" t="s">
        <v>71</v>
      </c>
      <c r="C39" s="89">
        <v>1007</v>
      </c>
      <c r="D39" s="89">
        <v>1017</v>
      </c>
      <c r="E39" s="84" t="s">
        <v>203</v>
      </c>
      <c r="F39" s="84" t="s">
        <v>430</v>
      </c>
      <c r="G39" s="84" t="s">
        <v>209</v>
      </c>
      <c r="H39" s="84" t="s">
        <v>467</v>
      </c>
      <c r="I39" s="91"/>
      <c r="J39" s="91" t="s">
        <v>1784</v>
      </c>
      <c r="K39" s="89"/>
      <c r="L39" s="86" t="s">
        <v>1785</v>
      </c>
      <c r="M39" s="82" t="str">
        <f t="shared" ref="M39" si="53">IF(A39&lt;&gt;"","武汉威伟机械","------")</f>
        <v>武汉威伟机械</v>
      </c>
      <c r="N39" s="87" t="str">
        <f>VLOOKUP(P39,ch!$A$1:$B$34,2,0)</f>
        <v>鄂AMT870</v>
      </c>
      <c r="O39" s="89" t="s">
        <v>163</v>
      </c>
      <c r="P39" s="88" t="s">
        <v>1775</v>
      </c>
      <c r="Q39" s="82" t="str">
        <f t="shared" ref="Q39" si="54">IF(A39&lt;&gt;"","9.6米","--")</f>
        <v>9.6米</v>
      </c>
      <c r="R39" s="85">
        <v>14</v>
      </c>
      <c r="S39" s="85">
        <v>0</v>
      </c>
      <c r="T39" s="85">
        <f t="shared" ref="T39" si="55">SUM(R39:S39)</f>
        <v>14</v>
      </c>
      <c r="U39" s="82" t="str">
        <f t="shared" ref="U39" si="56">IF(A39&lt;&gt;"","分拣摆渡","----")</f>
        <v>分拣摆渡</v>
      </c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/>
      <c r="R40" s="14"/>
      <c r="S40" s="14"/>
      <c r="T40" s="14"/>
      <c r="U40" s="7"/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/>
      <c r="R44" s="14"/>
      <c r="S44" s="14"/>
      <c r="T44" s="14"/>
      <c r="U44" s="7"/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/>
      <c r="R45" s="14"/>
      <c r="S45" s="14"/>
      <c r="T45" s="14"/>
      <c r="U45" s="7"/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/>
      <c r="R46" s="14"/>
      <c r="S46" s="14"/>
      <c r="T46" s="14"/>
      <c r="U46" s="7"/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/>
      <c r="R47" s="14"/>
      <c r="S47" s="14"/>
      <c r="T47" s="14"/>
      <c r="U47" s="7"/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/>
      <c r="R48" s="14"/>
      <c r="S48" s="14"/>
      <c r="T48" s="14"/>
      <c r="U48" s="7"/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/>
      <c r="R49" s="14"/>
      <c r="S49" s="14"/>
      <c r="T49" s="14"/>
      <c r="U49" s="7"/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/>
      <c r="R50" s="14"/>
      <c r="S50" s="14"/>
      <c r="T50" s="14"/>
      <c r="U50" s="7"/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/>
      <c r="R51" s="14"/>
      <c r="S51" s="14"/>
      <c r="T51" s="14"/>
      <c r="U51" s="7"/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/>
      <c r="R52" s="14"/>
      <c r="S52" s="14"/>
      <c r="T52" s="14"/>
      <c r="U52" s="7"/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/>
      <c r="R53" s="14"/>
      <c r="S53" s="14"/>
      <c r="T53" s="14"/>
      <c r="U53" s="7"/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/>
      <c r="R54" s="14"/>
      <c r="S54" s="14"/>
      <c r="T54" s="14"/>
      <c r="U54" s="7"/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/>
      <c r="R55" s="14"/>
      <c r="S55" s="14"/>
      <c r="T55" s="14"/>
      <c r="U55" s="7"/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/>
      <c r="R56" s="14"/>
      <c r="S56" s="14"/>
      <c r="T56" s="14"/>
      <c r="U56" s="7"/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/>
      <c r="R57" s="14"/>
      <c r="S57" s="14"/>
      <c r="T57" s="14"/>
      <c r="U57" s="7"/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/>
      <c r="R58" s="14"/>
      <c r="S58" s="14"/>
      <c r="T58" s="14"/>
      <c r="U58" s="7"/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  <row r="62" spans="1:21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9"/>
      <c r="M62" s="7"/>
      <c r="N62" s="26"/>
      <c r="O62" s="10"/>
      <c r="P62" s="29"/>
      <c r="Q62" s="7"/>
      <c r="R62" s="14"/>
      <c r="S62" s="14"/>
      <c r="T62" s="14"/>
      <c r="U62" s="7"/>
    </row>
    <row r="63" spans="1:21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9"/>
      <c r="M63" s="7"/>
      <c r="N63" s="26"/>
      <c r="O63" s="10"/>
      <c r="P63" s="29"/>
      <c r="Q63" s="7"/>
      <c r="R63" s="14"/>
      <c r="S63" s="14"/>
      <c r="T63" s="14"/>
      <c r="U63" s="7"/>
    </row>
    <row r="64" spans="1:21" s="35" customFormat="1" ht="18.75">
      <c r="A64" s="8"/>
      <c r="B64" s="10"/>
      <c r="C64" s="10"/>
      <c r="D64" s="10"/>
      <c r="E64" s="11"/>
      <c r="F64" s="11"/>
      <c r="G64" s="11"/>
      <c r="H64" s="11"/>
      <c r="I64" s="39"/>
      <c r="J64" s="39"/>
      <c r="K64" s="10"/>
      <c r="L64" s="19"/>
      <c r="M64" s="7"/>
      <c r="N64" s="26"/>
      <c r="O64" s="10"/>
      <c r="P64" s="29"/>
      <c r="Q64" s="7"/>
      <c r="R64" s="14"/>
      <c r="S64" s="14"/>
      <c r="T64" s="14"/>
      <c r="U64" s="7"/>
    </row>
    <row r="65" spans="1:21" s="35" customFormat="1" ht="18.75">
      <c r="A65" s="8"/>
      <c r="B65" s="10"/>
      <c r="C65" s="10"/>
      <c r="D65" s="10"/>
      <c r="E65" s="11"/>
      <c r="F65" s="11"/>
      <c r="G65" s="11"/>
      <c r="H65" s="11"/>
      <c r="I65" s="39"/>
      <c r="J65" s="39"/>
      <c r="K65" s="10"/>
      <c r="L65" s="19"/>
      <c r="M65" s="7"/>
      <c r="N65" s="26"/>
      <c r="O65" s="10"/>
      <c r="P65" s="29"/>
      <c r="Q65" s="7"/>
      <c r="R65" s="14"/>
      <c r="S65" s="14"/>
      <c r="T65" s="14"/>
      <c r="U65" s="7"/>
    </row>
    <row r="66" spans="1:21" s="35" customFormat="1" ht="18.75">
      <c r="A66" s="8"/>
      <c r="B66" s="10"/>
      <c r="C66" s="10"/>
      <c r="D66" s="10"/>
      <c r="E66" s="11"/>
      <c r="F66" s="11"/>
      <c r="G66" s="11"/>
      <c r="H66" s="11"/>
      <c r="I66" s="39"/>
      <c r="J66" s="39"/>
      <c r="K66" s="10"/>
      <c r="L66" s="19"/>
      <c r="M66" s="7"/>
      <c r="N66" s="26"/>
      <c r="O66" s="10"/>
      <c r="P66" s="29"/>
      <c r="Q66" s="7"/>
      <c r="R66" s="14"/>
      <c r="S66" s="14"/>
      <c r="T66" s="14"/>
      <c r="U66" s="7"/>
    </row>
    <row r="67" spans="1:21" s="35" customFormat="1" ht="18.75">
      <c r="A67" s="8"/>
      <c r="B67" s="10"/>
      <c r="C67" s="10"/>
      <c r="D67" s="10"/>
      <c r="E67" s="11"/>
      <c r="F67" s="11"/>
      <c r="G67" s="11"/>
      <c r="H67" s="11"/>
      <c r="I67" s="39"/>
      <c r="J67" s="39"/>
      <c r="K67" s="10"/>
      <c r="L67" s="19"/>
      <c r="M67" s="7"/>
      <c r="N67" s="26"/>
      <c r="O67" s="10"/>
      <c r="P67" s="29"/>
      <c r="Q67" s="7"/>
      <c r="R67" s="14"/>
      <c r="S67" s="14"/>
      <c r="T67" s="14"/>
      <c r="U67" s="7"/>
    </row>
    <row r="68" spans="1:21" s="35" customFormat="1" ht="18.75">
      <c r="A68" s="8"/>
      <c r="B68" s="10"/>
      <c r="C68" s="10"/>
      <c r="D68" s="10"/>
      <c r="E68" s="11"/>
      <c r="F68" s="11"/>
      <c r="G68" s="11"/>
      <c r="H68" s="11"/>
      <c r="I68" s="39"/>
      <c r="J68" s="39"/>
      <c r="K68" s="10"/>
      <c r="L68" s="19"/>
      <c r="M68" s="7"/>
      <c r="N68" s="26"/>
      <c r="O68" s="10"/>
      <c r="P68" s="29"/>
      <c r="Q68" s="7"/>
      <c r="R68" s="14"/>
      <c r="S68" s="14"/>
      <c r="T68" s="14"/>
      <c r="U68" s="7"/>
    </row>
    <row r="69" spans="1:21" s="35" customFormat="1" ht="18.75">
      <c r="A69" s="8"/>
      <c r="B69" s="10"/>
      <c r="C69" s="10"/>
      <c r="D69" s="10"/>
      <c r="E69" s="11"/>
      <c r="F69" s="11"/>
      <c r="G69" s="11"/>
      <c r="H69" s="11"/>
      <c r="I69" s="39"/>
      <c r="J69" s="39"/>
      <c r="K69" s="10"/>
      <c r="L69" s="19"/>
      <c r="M69" s="7"/>
      <c r="N69" s="26"/>
      <c r="O69" s="10"/>
      <c r="P69" s="29"/>
      <c r="Q69" s="7"/>
      <c r="R69" s="14"/>
      <c r="S69" s="14"/>
      <c r="T69" s="14"/>
      <c r="U69" s="7"/>
    </row>
    <row r="70" spans="1:21" s="35" customFormat="1" ht="18.75">
      <c r="A70" s="8"/>
      <c r="B70" s="10"/>
      <c r="C70" s="10"/>
      <c r="D70" s="10"/>
      <c r="E70" s="11"/>
      <c r="F70" s="11"/>
      <c r="G70" s="11"/>
      <c r="H70" s="11"/>
      <c r="I70" s="39"/>
      <c r="J70" s="39"/>
      <c r="K70" s="10"/>
      <c r="L70" s="19"/>
      <c r="M70" s="7"/>
      <c r="N70" s="26"/>
      <c r="O70" s="10"/>
      <c r="P70" s="29"/>
      <c r="Q70" s="7"/>
      <c r="R70" s="14"/>
      <c r="S70" s="14"/>
      <c r="T70" s="14"/>
      <c r="U70" s="7"/>
    </row>
    <row r="71" spans="1:21" s="35" customFormat="1" ht="18.75">
      <c r="A71" s="8"/>
      <c r="B71" s="10"/>
      <c r="C71" s="10"/>
      <c r="D71" s="10"/>
      <c r="E71" s="11"/>
      <c r="F71" s="11"/>
      <c r="G71" s="11"/>
      <c r="H71" s="11"/>
      <c r="I71" s="39"/>
      <c r="J71" s="39"/>
      <c r="K71" s="10"/>
      <c r="L71" s="19"/>
      <c r="M71" s="7"/>
      <c r="N71" s="26"/>
      <c r="O71" s="10"/>
      <c r="P71" s="29"/>
      <c r="Q71" s="7"/>
      <c r="R71" s="14"/>
      <c r="S71" s="14"/>
      <c r="T71" s="14"/>
      <c r="U71" s="7"/>
    </row>
    <row r="72" spans="1:21" s="35" customFormat="1" ht="18.75">
      <c r="A72" s="8"/>
      <c r="B72" s="10"/>
      <c r="C72" s="10"/>
      <c r="D72" s="10"/>
      <c r="E72" s="11"/>
      <c r="F72" s="11"/>
      <c r="G72" s="11"/>
      <c r="H72" s="11"/>
      <c r="I72" s="39"/>
      <c r="J72" s="39"/>
      <c r="K72" s="10"/>
      <c r="L72" s="19"/>
      <c r="M72" s="7"/>
      <c r="N72" s="26"/>
      <c r="O72" s="10"/>
      <c r="P72" s="29"/>
      <c r="Q72" s="7"/>
      <c r="R72" s="14"/>
      <c r="S72" s="14"/>
      <c r="T72" s="14"/>
      <c r="U72" s="7"/>
    </row>
    <row r="73" spans="1:21" s="35" customFormat="1" ht="18.75">
      <c r="A73" s="8"/>
      <c r="B73" s="10"/>
      <c r="C73" s="10"/>
      <c r="D73" s="10"/>
      <c r="E73" s="11"/>
      <c r="F73" s="11"/>
      <c r="G73" s="11"/>
      <c r="H73" s="11"/>
      <c r="I73" s="39"/>
      <c r="J73" s="39"/>
      <c r="K73" s="10"/>
      <c r="L73" s="19"/>
      <c r="M73" s="7"/>
      <c r="N73" s="26"/>
      <c r="O73" s="10"/>
      <c r="P73" s="29"/>
      <c r="Q73" s="7"/>
      <c r="R73" s="14"/>
      <c r="S73" s="14"/>
      <c r="T73" s="14"/>
      <c r="U73" s="7"/>
    </row>
    <row r="74" spans="1:21" s="35" customFormat="1" ht="18.75">
      <c r="A74" s="8"/>
      <c r="B74" s="10"/>
      <c r="C74" s="10"/>
      <c r="D74" s="10"/>
      <c r="E74" s="11"/>
      <c r="F74" s="11"/>
      <c r="G74" s="11"/>
      <c r="H74" s="11"/>
      <c r="I74" s="39"/>
      <c r="J74" s="39"/>
      <c r="K74" s="10"/>
      <c r="L74" s="19"/>
      <c r="M74" s="7"/>
      <c r="N74" s="26"/>
      <c r="O74" s="10"/>
      <c r="P74" s="29"/>
      <c r="Q74" s="7"/>
      <c r="R74" s="14"/>
      <c r="S74" s="14"/>
      <c r="T74" s="14"/>
      <c r="U74" s="7"/>
    </row>
    <row r="75" spans="1:21" s="35" customFormat="1" ht="18.75">
      <c r="A75" s="8"/>
      <c r="B75" s="10"/>
      <c r="C75" s="10"/>
      <c r="D75" s="10"/>
      <c r="E75" s="11"/>
      <c r="F75" s="11"/>
      <c r="G75" s="11"/>
      <c r="H75" s="11"/>
      <c r="I75" s="39"/>
      <c r="J75" s="39"/>
      <c r="K75" s="10"/>
      <c r="L75" s="19"/>
      <c r="M75" s="7"/>
      <c r="N75" s="26"/>
      <c r="O75" s="10"/>
      <c r="P75" s="29"/>
      <c r="Q75" s="7"/>
      <c r="R75" s="14"/>
      <c r="S75" s="14"/>
      <c r="T75" s="14"/>
      <c r="U75" s="7"/>
    </row>
    <row r="76" spans="1:21" s="35" customFormat="1" ht="18.75">
      <c r="A76" s="8"/>
      <c r="B76" s="10"/>
      <c r="C76" s="10"/>
      <c r="D76" s="10"/>
      <c r="E76" s="11"/>
      <c r="F76" s="11"/>
      <c r="G76" s="11"/>
      <c r="H76" s="11"/>
      <c r="I76" s="39"/>
      <c r="J76" s="39"/>
      <c r="K76" s="10"/>
      <c r="L76" s="19"/>
      <c r="M76" s="7"/>
      <c r="N76" s="26"/>
      <c r="O76" s="10"/>
      <c r="P76" s="29"/>
      <c r="Q76" s="7"/>
      <c r="R76" s="14"/>
      <c r="S76" s="14"/>
      <c r="T76" s="14"/>
      <c r="U76" s="7"/>
    </row>
    <row r="77" spans="1:21" s="35" customFormat="1" ht="18.75">
      <c r="A77" s="8"/>
      <c r="B77" s="10"/>
      <c r="C77" s="10"/>
      <c r="D77" s="10"/>
      <c r="E77" s="11"/>
      <c r="F77" s="11"/>
      <c r="G77" s="11"/>
      <c r="H77" s="11"/>
      <c r="I77" s="39"/>
      <c r="J77" s="39"/>
      <c r="K77" s="10"/>
      <c r="L77" s="19"/>
      <c r="M77" s="7"/>
      <c r="N77" s="26"/>
      <c r="O77" s="10"/>
      <c r="P77" s="29"/>
      <c r="Q77" s="7"/>
      <c r="R77" s="14"/>
      <c r="S77" s="14"/>
      <c r="T77" s="14"/>
      <c r="U77" s="7"/>
    </row>
    <row r="78" spans="1:21" s="35" customFormat="1" ht="18.75">
      <c r="A78" s="8"/>
      <c r="B78" s="10"/>
      <c r="C78" s="10"/>
      <c r="D78" s="10"/>
      <c r="E78" s="11"/>
      <c r="F78" s="11"/>
      <c r="G78" s="11"/>
      <c r="H78" s="11"/>
      <c r="I78" s="39"/>
      <c r="J78" s="39"/>
      <c r="K78" s="10"/>
      <c r="L78" s="19"/>
      <c r="M78" s="7"/>
      <c r="N78" s="26"/>
      <c r="O78" s="10"/>
      <c r="P78" s="29"/>
      <c r="Q78" s="7"/>
      <c r="R78" s="14"/>
      <c r="S78" s="14"/>
      <c r="T78" s="14"/>
      <c r="U78" s="7"/>
    </row>
    <row r="79" spans="1:21" s="35" customFormat="1" ht="18.75">
      <c r="A79" s="8"/>
      <c r="B79" s="10"/>
      <c r="C79" s="10"/>
      <c r="D79" s="10"/>
      <c r="E79" s="11"/>
      <c r="F79" s="11"/>
      <c r="G79" s="11"/>
      <c r="H79" s="11"/>
      <c r="I79" s="39"/>
      <c r="J79" s="39"/>
      <c r="K79" s="10"/>
      <c r="L79" s="19"/>
      <c r="M79" s="7"/>
      <c r="N79" s="26"/>
      <c r="O79" s="10"/>
      <c r="P79" s="29"/>
      <c r="Q79" s="7"/>
      <c r="R79" s="14"/>
      <c r="S79" s="14"/>
      <c r="T79" s="14"/>
      <c r="U79" s="7"/>
    </row>
    <row r="80" spans="1:21" s="35" customFormat="1" ht="18.75">
      <c r="A80" s="8"/>
      <c r="B80" s="10"/>
      <c r="C80" s="10"/>
      <c r="D80" s="10"/>
      <c r="E80" s="11"/>
      <c r="F80" s="11"/>
      <c r="G80" s="11"/>
      <c r="H80" s="11"/>
      <c r="I80" s="39"/>
      <c r="J80" s="39"/>
      <c r="K80" s="10"/>
      <c r="L80" s="19"/>
      <c r="M80" s="7"/>
      <c r="N80" s="26"/>
      <c r="O80" s="10"/>
      <c r="P80" s="29"/>
      <c r="Q80" s="7"/>
      <c r="R80" s="14"/>
      <c r="S80" s="14"/>
      <c r="T80" s="14"/>
      <c r="U80" s="7"/>
    </row>
    <row r="81" spans="1:21" s="35" customFormat="1" ht="18.75">
      <c r="A81" s="8"/>
      <c r="B81" s="10"/>
      <c r="C81" s="10"/>
      <c r="D81" s="10"/>
      <c r="E81" s="11"/>
      <c r="F81" s="11"/>
      <c r="G81" s="11"/>
      <c r="H81" s="11"/>
      <c r="I81" s="39"/>
      <c r="J81" s="39"/>
      <c r="K81" s="10"/>
      <c r="L81" s="19"/>
      <c r="M81" s="7"/>
      <c r="N81" s="26"/>
      <c r="O81" s="10"/>
      <c r="P81" s="29"/>
      <c r="Q81" s="7"/>
      <c r="R81" s="14"/>
      <c r="S81" s="14"/>
      <c r="T81" s="14"/>
      <c r="U81" s="7"/>
    </row>
    <row r="82" spans="1:21" s="35" customFormat="1" ht="18.75">
      <c r="A82" s="8"/>
      <c r="B82" s="10"/>
      <c r="C82" s="10"/>
      <c r="D82" s="10"/>
      <c r="E82" s="11"/>
      <c r="F82" s="11"/>
      <c r="G82" s="11"/>
      <c r="H82" s="11"/>
      <c r="I82" s="39"/>
      <c r="J82" s="39"/>
      <c r="K82" s="10"/>
      <c r="L82" s="19"/>
      <c r="M82" s="7"/>
      <c r="N82" s="26"/>
      <c r="O82" s="10"/>
      <c r="P82" s="29"/>
      <c r="Q82" s="7"/>
      <c r="R82" s="14"/>
      <c r="S82" s="14"/>
      <c r="T82" s="14"/>
      <c r="U82" s="7"/>
    </row>
    <row r="83" spans="1:21" s="35" customFormat="1" ht="18.75">
      <c r="A83" s="8"/>
      <c r="B83" s="10"/>
      <c r="C83" s="10"/>
      <c r="D83" s="10"/>
      <c r="E83" s="11"/>
      <c r="F83" s="11"/>
      <c r="G83" s="11"/>
      <c r="H83" s="11"/>
      <c r="I83" s="39"/>
      <c r="J83" s="39"/>
      <c r="K83" s="10"/>
      <c r="L83" s="19"/>
      <c r="M83" s="7"/>
      <c r="N83" s="26"/>
      <c r="O83" s="10"/>
      <c r="P83" s="29"/>
      <c r="Q83" s="7"/>
      <c r="R83" s="14"/>
      <c r="S83" s="14"/>
      <c r="T83" s="14"/>
      <c r="U83" s="7"/>
    </row>
    <row r="84" spans="1:21" s="35" customFormat="1" ht="18.75">
      <c r="A84" s="8"/>
      <c r="B84" s="10"/>
      <c r="C84" s="10"/>
      <c r="D84" s="10"/>
      <c r="E84" s="11"/>
      <c r="F84" s="11"/>
      <c r="G84" s="11"/>
      <c r="H84" s="11"/>
      <c r="I84" s="39"/>
      <c r="J84" s="39"/>
      <c r="K84" s="10"/>
      <c r="L84" s="19"/>
      <c r="M84" s="7"/>
      <c r="N84" s="26"/>
      <c r="O84" s="10"/>
      <c r="P84" s="29"/>
      <c r="Q84" s="7"/>
      <c r="R84" s="14"/>
      <c r="S84" s="14"/>
      <c r="T84" s="14"/>
      <c r="U84" s="7"/>
    </row>
    <row r="85" spans="1:21" s="35" customFormat="1" ht="18.75">
      <c r="A85" s="8"/>
      <c r="B85" s="10"/>
      <c r="C85" s="10"/>
      <c r="D85" s="10"/>
      <c r="E85" s="11"/>
      <c r="F85" s="11"/>
      <c r="G85" s="11"/>
      <c r="H85" s="11"/>
      <c r="I85" s="39"/>
      <c r="J85" s="39"/>
      <c r="K85" s="10"/>
      <c r="L85" s="19"/>
      <c r="M85" s="7"/>
      <c r="N85" s="26"/>
      <c r="O85" s="10"/>
      <c r="P85" s="29"/>
      <c r="Q85" s="7"/>
      <c r="R85" s="14"/>
      <c r="S85" s="14"/>
      <c r="T85" s="14"/>
      <c r="U85" s="7"/>
    </row>
    <row r="86" spans="1:21" s="35" customFormat="1" ht="18.75">
      <c r="A86" s="8"/>
      <c r="B86" s="10"/>
      <c r="C86" s="10"/>
      <c r="D86" s="10"/>
      <c r="E86" s="11"/>
      <c r="F86" s="11"/>
      <c r="G86" s="11"/>
      <c r="H86" s="11"/>
      <c r="I86" s="39"/>
      <c r="J86" s="39"/>
      <c r="K86" s="10"/>
      <c r="L86" s="19"/>
      <c r="M86" s="7"/>
      <c r="N86" s="26"/>
      <c r="O86" s="10"/>
      <c r="P86" s="29"/>
      <c r="Q86" s="7"/>
      <c r="R86" s="14"/>
      <c r="S86" s="14"/>
      <c r="T86" s="14"/>
      <c r="U86" s="7"/>
    </row>
    <row r="87" spans="1:21" s="35" customFormat="1" ht="18.75">
      <c r="A87" s="8"/>
      <c r="B87" s="10"/>
      <c r="C87" s="10"/>
      <c r="D87" s="10"/>
      <c r="E87" s="11"/>
      <c r="F87" s="11"/>
      <c r="G87" s="11"/>
      <c r="H87" s="11"/>
      <c r="I87" s="39"/>
      <c r="J87" s="39"/>
      <c r="K87" s="10"/>
      <c r="L87" s="19"/>
      <c r="M87" s="7"/>
      <c r="N87" s="26"/>
      <c r="O87" s="10"/>
      <c r="P87" s="29"/>
      <c r="Q87" s="7"/>
      <c r="R87" s="14"/>
      <c r="S87" s="14"/>
      <c r="T87" s="14"/>
      <c r="U87" s="7"/>
    </row>
    <row r="88" spans="1:21" s="35" customFormat="1" ht="18.75">
      <c r="A88" s="8"/>
      <c r="B88" s="10"/>
      <c r="C88" s="10"/>
      <c r="D88" s="10"/>
      <c r="E88" s="11"/>
      <c r="F88" s="11"/>
      <c r="G88" s="11"/>
      <c r="H88" s="11"/>
      <c r="I88" s="39"/>
      <c r="J88" s="39"/>
      <c r="K88" s="10"/>
      <c r="L88" s="19"/>
      <c r="M88" s="7"/>
      <c r="N88" s="26"/>
      <c r="O88" s="10"/>
      <c r="P88" s="29"/>
      <c r="Q88" s="7"/>
      <c r="R88" s="14"/>
      <c r="S88" s="14"/>
      <c r="T88" s="14"/>
      <c r="U88" s="7"/>
    </row>
    <row r="89" spans="1:21" s="35" customFormat="1" ht="18.75">
      <c r="A89" s="8"/>
      <c r="B89" s="10"/>
      <c r="C89" s="10"/>
      <c r="D89" s="10"/>
      <c r="E89" s="11"/>
      <c r="F89" s="11"/>
      <c r="G89" s="11"/>
      <c r="H89" s="11"/>
      <c r="I89" s="39"/>
      <c r="J89" s="39"/>
      <c r="K89" s="10"/>
      <c r="L89" s="19"/>
      <c r="M89" s="7"/>
      <c r="N89" s="26"/>
      <c r="O89" s="10"/>
      <c r="P89" s="29"/>
      <c r="Q89" s="7"/>
      <c r="R89" s="14"/>
      <c r="S89" s="14"/>
      <c r="T89" s="14"/>
      <c r="U89" s="7"/>
    </row>
    <row r="90" spans="1:21" s="35" customFormat="1" ht="18.75">
      <c r="A90" s="8"/>
      <c r="B90" s="10"/>
      <c r="C90" s="10"/>
      <c r="D90" s="10"/>
      <c r="E90" s="11"/>
      <c r="F90" s="11"/>
      <c r="G90" s="11"/>
      <c r="H90" s="11"/>
      <c r="I90" s="39"/>
      <c r="J90" s="39"/>
      <c r="K90" s="10"/>
      <c r="L90" s="19"/>
      <c r="M90" s="7"/>
      <c r="N90" s="26"/>
      <c r="O90" s="10"/>
      <c r="P90" s="29"/>
      <c r="Q90" s="7"/>
      <c r="R90" s="14"/>
      <c r="S90" s="14"/>
      <c r="T90" s="14"/>
      <c r="U90" s="7"/>
    </row>
    <row r="91" spans="1:21" s="35" customFormat="1" ht="18.75">
      <c r="A91" s="8"/>
      <c r="B91" s="10"/>
      <c r="C91" s="10"/>
      <c r="D91" s="10"/>
      <c r="E91" s="11"/>
      <c r="F91" s="11"/>
      <c r="G91" s="11"/>
      <c r="H91" s="11"/>
      <c r="I91" s="39"/>
      <c r="J91" s="39"/>
      <c r="K91" s="10"/>
      <c r="L91" s="19"/>
      <c r="M91" s="7"/>
      <c r="N91" s="26"/>
      <c r="O91" s="10"/>
      <c r="P91" s="29"/>
      <c r="Q91" s="7"/>
      <c r="R91" s="14"/>
      <c r="S91" s="14"/>
      <c r="T91" s="14"/>
      <c r="U91" s="7"/>
    </row>
    <row r="92" spans="1:21" s="35" customFormat="1" ht="18.75">
      <c r="A92" s="8"/>
      <c r="B92" s="10"/>
      <c r="C92" s="10"/>
      <c r="D92" s="10"/>
      <c r="E92" s="11"/>
      <c r="F92" s="11"/>
      <c r="G92" s="11"/>
      <c r="H92" s="11"/>
      <c r="I92" s="39"/>
      <c r="J92" s="39"/>
      <c r="K92" s="10"/>
      <c r="L92" s="19"/>
      <c r="M92" s="7"/>
      <c r="N92" s="26"/>
      <c r="O92" s="10"/>
      <c r="P92" s="29"/>
      <c r="Q92" s="7"/>
      <c r="R92" s="14"/>
      <c r="S92" s="14"/>
      <c r="T92" s="14"/>
      <c r="U92" s="7"/>
    </row>
    <row r="93" spans="1:21" s="35" customFormat="1" ht="18.75">
      <c r="A93" s="8"/>
      <c r="B93" s="10"/>
      <c r="C93" s="10"/>
      <c r="D93" s="10"/>
      <c r="E93" s="11"/>
      <c r="F93" s="11"/>
      <c r="G93" s="11"/>
      <c r="H93" s="11"/>
      <c r="I93" s="39"/>
      <c r="J93" s="39"/>
      <c r="K93" s="10"/>
      <c r="L93" s="19"/>
      <c r="M93" s="7"/>
      <c r="N93" s="26"/>
      <c r="O93" s="10"/>
      <c r="P93" s="29"/>
      <c r="Q93" s="7"/>
      <c r="R93" s="14"/>
      <c r="S93" s="14"/>
      <c r="T93" s="14"/>
      <c r="U93" s="7"/>
    </row>
    <row r="94" spans="1:21" s="35" customFormat="1" ht="18.75">
      <c r="A94" s="8"/>
      <c r="B94" s="10"/>
      <c r="C94" s="10"/>
      <c r="D94" s="10"/>
      <c r="E94" s="11"/>
      <c r="F94" s="11"/>
      <c r="G94" s="11"/>
      <c r="H94" s="11"/>
      <c r="I94" s="39"/>
      <c r="J94" s="39"/>
      <c r="K94" s="10"/>
      <c r="L94" s="19"/>
      <c r="M94" s="7"/>
      <c r="N94" s="26"/>
      <c r="O94" s="10"/>
      <c r="P94" s="29"/>
      <c r="Q94" s="7"/>
      <c r="R94" s="14"/>
      <c r="S94" s="14"/>
      <c r="T94" s="14"/>
      <c r="U94" s="7"/>
    </row>
    <row r="95" spans="1:21" s="35" customFormat="1" ht="18.75">
      <c r="A95" s="8"/>
      <c r="B95" s="10"/>
      <c r="C95" s="10"/>
      <c r="D95" s="10"/>
      <c r="E95" s="11"/>
      <c r="F95" s="11"/>
      <c r="G95" s="11"/>
      <c r="H95" s="11"/>
      <c r="I95" s="39"/>
      <c r="J95" s="39"/>
      <c r="K95" s="10"/>
      <c r="L95" s="19"/>
      <c r="M95" s="7"/>
      <c r="N95" s="26"/>
      <c r="O95" s="10"/>
      <c r="P95" s="29"/>
      <c r="Q95" s="7"/>
      <c r="R95" s="14"/>
      <c r="S95" s="14"/>
      <c r="T95" s="14"/>
      <c r="U95" s="7"/>
    </row>
    <row r="96" spans="1:21" s="35" customFormat="1" ht="18.75">
      <c r="A96" s="8"/>
      <c r="B96" s="10"/>
      <c r="C96" s="10"/>
      <c r="D96" s="10"/>
      <c r="E96" s="11"/>
      <c r="F96" s="11"/>
      <c r="G96" s="11"/>
      <c r="H96" s="11"/>
      <c r="I96" s="39"/>
      <c r="J96" s="39"/>
      <c r="K96" s="10"/>
      <c r="L96" s="19"/>
      <c r="M96" s="7"/>
      <c r="N96" s="26"/>
      <c r="O96" s="10"/>
      <c r="P96" s="29"/>
      <c r="Q96" s="7"/>
      <c r="R96" s="14"/>
      <c r="S96" s="14"/>
      <c r="T96" s="14"/>
      <c r="U96" s="7"/>
    </row>
    <row r="97" spans="1:21" s="35" customFormat="1" ht="18.75">
      <c r="A97" s="8"/>
      <c r="B97" s="10"/>
      <c r="C97" s="10"/>
      <c r="D97" s="10"/>
      <c r="E97" s="11"/>
      <c r="F97" s="11"/>
      <c r="G97" s="11"/>
      <c r="H97" s="11"/>
      <c r="I97" s="39"/>
      <c r="J97" s="39"/>
      <c r="K97" s="10"/>
      <c r="L97" s="19"/>
      <c r="M97" s="7"/>
      <c r="N97" s="26"/>
      <c r="O97" s="10"/>
      <c r="P97" s="29"/>
      <c r="Q97" s="7"/>
      <c r="R97" s="14"/>
      <c r="S97" s="14"/>
      <c r="T97" s="14"/>
      <c r="U97" s="7"/>
    </row>
    <row r="98" spans="1:21" s="35" customFormat="1" ht="18.75">
      <c r="A98" s="8"/>
      <c r="B98" s="10"/>
      <c r="C98" s="10"/>
      <c r="D98" s="10"/>
      <c r="E98" s="11"/>
      <c r="F98" s="11"/>
      <c r="G98" s="11"/>
      <c r="H98" s="11"/>
      <c r="I98" s="39"/>
      <c r="J98" s="39"/>
      <c r="K98" s="10"/>
      <c r="L98" s="19"/>
      <c r="M98" s="7"/>
      <c r="N98" s="26"/>
      <c r="O98" s="10"/>
      <c r="P98" s="29"/>
      <c r="Q98" s="7"/>
      <c r="R98" s="14"/>
      <c r="S98" s="14"/>
      <c r="T98" s="14"/>
      <c r="U98" s="7"/>
    </row>
    <row r="99" spans="1:21" s="35" customFormat="1" ht="18.75">
      <c r="A99" s="8"/>
      <c r="B99" s="10"/>
      <c r="C99" s="10"/>
      <c r="D99" s="10"/>
      <c r="E99" s="11"/>
      <c r="F99" s="11"/>
      <c r="G99" s="11"/>
      <c r="H99" s="11"/>
      <c r="I99" s="39"/>
      <c r="J99" s="39"/>
      <c r="K99" s="10"/>
      <c r="L99" s="19"/>
      <c r="M99" s="7"/>
      <c r="N99" s="26"/>
      <c r="O99" s="10"/>
      <c r="P99" s="29"/>
      <c r="Q99" s="7"/>
      <c r="R99" s="14"/>
      <c r="S99" s="14"/>
      <c r="T99" s="14"/>
      <c r="U99" s="7"/>
    </row>
    <row r="100" spans="1:21" s="35" customFormat="1" ht="18.75">
      <c r="A100" s="8"/>
      <c r="B100" s="10"/>
      <c r="C100" s="10"/>
      <c r="D100" s="10"/>
      <c r="E100" s="11"/>
      <c r="F100" s="11"/>
      <c r="G100" s="11"/>
      <c r="H100" s="11"/>
      <c r="I100" s="39"/>
      <c r="J100" s="39"/>
      <c r="K100" s="10"/>
      <c r="L100" s="19"/>
      <c r="M100" s="7"/>
      <c r="N100" s="26"/>
      <c r="O100" s="10"/>
      <c r="P100" s="29"/>
      <c r="Q100" s="7"/>
      <c r="R100" s="14"/>
      <c r="S100" s="14"/>
      <c r="T100" s="14"/>
      <c r="U100" s="7"/>
    </row>
    <row r="101" spans="1:21" s="35" customFormat="1" ht="18.75">
      <c r="A101" s="8"/>
      <c r="B101" s="10"/>
      <c r="C101" s="10"/>
      <c r="D101" s="10"/>
      <c r="E101" s="11"/>
      <c r="F101" s="11"/>
      <c r="G101" s="11"/>
      <c r="H101" s="11"/>
      <c r="I101" s="39"/>
      <c r="J101" s="39"/>
      <c r="K101" s="10"/>
      <c r="L101" s="19"/>
      <c r="M101" s="7"/>
      <c r="N101" s="26"/>
      <c r="O101" s="10"/>
      <c r="P101" s="29"/>
      <c r="Q101" s="7"/>
      <c r="R101" s="14"/>
      <c r="S101" s="14"/>
      <c r="T101" s="14"/>
      <c r="U101" s="7"/>
    </row>
    <row r="102" spans="1:21" s="35" customFormat="1" ht="18.75">
      <c r="A102" s="8"/>
      <c r="B102" s="10"/>
      <c r="C102" s="10"/>
      <c r="D102" s="10"/>
      <c r="E102" s="11"/>
      <c r="F102" s="11"/>
      <c r="G102" s="11"/>
      <c r="H102" s="11"/>
      <c r="I102" s="39"/>
      <c r="J102" s="39"/>
      <c r="K102" s="10"/>
      <c r="L102" s="19"/>
      <c r="M102" s="7"/>
      <c r="N102" s="26"/>
      <c r="O102" s="10"/>
      <c r="P102" s="29"/>
      <c r="Q102" s="7"/>
      <c r="R102" s="14"/>
      <c r="S102" s="14"/>
      <c r="T102" s="14"/>
      <c r="U102" s="7"/>
    </row>
    <row r="103" spans="1:21" s="35" customFormat="1" ht="18.75">
      <c r="A103" s="8"/>
      <c r="B103" s="10"/>
      <c r="C103" s="10"/>
      <c r="D103" s="10"/>
      <c r="E103" s="11"/>
      <c r="F103" s="11"/>
      <c r="G103" s="11"/>
      <c r="H103" s="11"/>
      <c r="I103" s="39"/>
      <c r="J103" s="39"/>
      <c r="K103" s="10"/>
      <c r="L103" s="19"/>
      <c r="M103" s="7"/>
      <c r="N103" s="26"/>
      <c r="O103" s="10"/>
      <c r="P103" s="29"/>
      <c r="Q103" s="7"/>
      <c r="R103" s="14"/>
      <c r="S103" s="14"/>
      <c r="T103" s="14"/>
      <c r="U103" s="7"/>
    </row>
    <row r="104" spans="1:21" s="35" customFormat="1" ht="18.75">
      <c r="A104" s="8"/>
      <c r="B104" s="10"/>
      <c r="C104" s="10"/>
      <c r="D104" s="10"/>
      <c r="E104" s="11"/>
      <c r="F104" s="11"/>
      <c r="G104" s="11"/>
      <c r="H104" s="11"/>
      <c r="I104" s="39"/>
      <c r="J104" s="39"/>
      <c r="K104" s="10"/>
      <c r="L104" s="19"/>
      <c r="M104" s="7"/>
      <c r="N104" s="26"/>
      <c r="O104" s="10"/>
      <c r="P104" s="29"/>
      <c r="Q104" s="7"/>
      <c r="R104" s="14"/>
      <c r="S104" s="14"/>
      <c r="T104" s="14"/>
      <c r="U104" s="7"/>
    </row>
    <row r="105" spans="1:21" s="35" customFormat="1" ht="18.75">
      <c r="A105" s="8"/>
      <c r="B105" s="10"/>
      <c r="C105" s="10"/>
      <c r="D105" s="10"/>
      <c r="E105" s="11"/>
      <c r="F105" s="11"/>
      <c r="G105" s="11"/>
      <c r="H105" s="11"/>
      <c r="I105" s="39"/>
      <c r="J105" s="39"/>
      <c r="K105" s="10"/>
      <c r="L105" s="19"/>
      <c r="M105" s="7"/>
      <c r="N105" s="26"/>
      <c r="O105" s="10"/>
      <c r="P105" s="29"/>
      <c r="Q105" s="7"/>
      <c r="R105" s="14"/>
      <c r="S105" s="14"/>
      <c r="T105" s="14"/>
      <c r="U105" s="7"/>
    </row>
    <row r="106" spans="1:21" s="35" customFormat="1" ht="18.75">
      <c r="A106" s="8"/>
      <c r="B106" s="10"/>
      <c r="C106" s="10"/>
      <c r="D106" s="10"/>
      <c r="E106" s="11"/>
      <c r="F106" s="11"/>
      <c r="G106" s="11"/>
      <c r="H106" s="11"/>
      <c r="I106" s="39"/>
      <c r="J106" s="39"/>
      <c r="K106" s="10"/>
      <c r="L106" s="19"/>
      <c r="M106" s="7"/>
      <c r="N106" s="26"/>
      <c r="O106" s="10"/>
      <c r="P106" s="29"/>
      <c r="Q106" s="7"/>
      <c r="R106" s="14"/>
      <c r="S106" s="14"/>
      <c r="T106" s="14"/>
      <c r="U106" s="7"/>
    </row>
    <row r="107" spans="1:21" s="35" customFormat="1" ht="18.75">
      <c r="A107" s="8"/>
      <c r="B107" s="10"/>
      <c r="C107" s="10"/>
      <c r="D107" s="10"/>
      <c r="E107" s="11"/>
      <c r="F107" s="11"/>
      <c r="G107" s="11"/>
      <c r="H107" s="11"/>
      <c r="I107" s="39"/>
      <c r="J107" s="39"/>
      <c r="K107" s="10"/>
      <c r="L107" s="19"/>
      <c r="M107" s="7"/>
      <c r="N107" s="26"/>
      <c r="O107" s="10"/>
      <c r="P107" s="29"/>
      <c r="Q107" s="7"/>
      <c r="R107" s="14"/>
      <c r="S107" s="14"/>
      <c r="T107" s="14"/>
      <c r="U107" s="7"/>
    </row>
    <row r="108" spans="1:21" s="35" customFormat="1" ht="18.75">
      <c r="A108" s="8"/>
      <c r="B108" s="10"/>
      <c r="C108" s="10"/>
      <c r="D108" s="10"/>
      <c r="E108" s="11"/>
      <c r="F108" s="11"/>
      <c r="G108" s="11"/>
      <c r="H108" s="11"/>
      <c r="I108" s="39"/>
      <c r="J108" s="39"/>
      <c r="K108" s="10"/>
      <c r="L108" s="19"/>
      <c r="M108" s="7"/>
      <c r="N108" s="26"/>
      <c r="O108" s="10"/>
      <c r="P108" s="29"/>
      <c r="Q108" s="7"/>
      <c r="R108" s="14"/>
      <c r="S108" s="14"/>
      <c r="T108" s="14"/>
      <c r="U108" s="7"/>
    </row>
    <row r="109" spans="1:21" s="35" customFormat="1" ht="18.75">
      <c r="A109" s="8"/>
      <c r="B109" s="10"/>
      <c r="C109" s="10"/>
      <c r="D109" s="10"/>
      <c r="E109" s="11"/>
      <c r="F109" s="11"/>
      <c r="G109" s="11"/>
      <c r="H109" s="11"/>
      <c r="I109" s="39"/>
      <c r="J109" s="39"/>
      <c r="K109" s="10"/>
      <c r="L109" s="19"/>
      <c r="M109" s="7"/>
      <c r="N109" s="26"/>
      <c r="O109" s="10"/>
      <c r="P109" s="29"/>
      <c r="Q109" s="7"/>
      <c r="R109" s="14"/>
      <c r="S109" s="14"/>
      <c r="T109" s="14"/>
      <c r="U109" s="7"/>
    </row>
    <row r="110" spans="1:21" s="35" customFormat="1" ht="18.75">
      <c r="A110" s="8"/>
      <c r="B110" s="10"/>
      <c r="C110" s="10"/>
      <c r="D110" s="10"/>
      <c r="E110" s="11"/>
      <c r="F110" s="11"/>
      <c r="G110" s="11"/>
      <c r="H110" s="11"/>
      <c r="I110" s="39"/>
      <c r="J110" s="39"/>
      <c r="K110" s="10"/>
      <c r="L110" s="19"/>
      <c r="M110" s="7"/>
      <c r="N110" s="26"/>
      <c r="O110" s="10"/>
      <c r="P110" s="29"/>
      <c r="Q110" s="7"/>
      <c r="R110" s="14"/>
      <c r="S110" s="14"/>
      <c r="T110" s="14"/>
      <c r="U110" s="7"/>
    </row>
    <row r="111" spans="1:21" s="35" customFormat="1" ht="18.75">
      <c r="A111" s="8"/>
      <c r="B111" s="10"/>
      <c r="C111" s="10"/>
      <c r="D111" s="10"/>
      <c r="E111" s="11"/>
      <c r="F111" s="11"/>
      <c r="G111" s="11"/>
      <c r="H111" s="11"/>
      <c r="I111" s="39"/>
      <c r="J111" s="39"/>
      <c r="K111" s="10"/>
      <c r="L111" s="19"/>
      <c r="M111" s="7"/>
      <c r="N111" s="26"/>
      <c r="O111" s="10"/>
      <c r="P111" s="29"/>
      <c r="Q111" s="7"/>
      <c r="R111" s="14"/>
      <c r="S111" s="14"/>
      <c r="T111" s="14"/>
      <c r="U111" s="7"/>
    </row>
    <row r="112" spans="1:21" s="35" customFormat="1" ht="18.75">
      <c r="A112" s="8"/>
      <c r="B112" s="10"/>
      <c r="C112" s="10"/>
      <c r="D112" s="10"/>
      <c r="E112" s="11"/>
      <c r="F112" s="11"/>
      <c r="G112" s="11"/>
      <c r="H112" s="11"/>
      <c r="I112" s="39"/>
      <c r="J112" s="39"/>
      <c r="K112" s="10"/>
      <c r="L112" s="19"/>
      <c r="M112" s="7"/>
      <c r="N112" s="26"/>
      <c r="O112" s="10"/>
      <c r="P112" s="29"/>
      <c r="Q112" s="7"/>
      <c r="R112" s="14"/>
      <c r="S112" s="14"/>
      <c r="T112" s="14"/>
      <c r="U112" s="7"/>
    </row>
    <row r="113" spans="1:21" s="35" customFormat="1" ht="18.75">
      <c r="A113" s="8"/>
      <c r="B113" s="10"/>
      <c r="C113" s="10"/>
      <c r="D113" s="10"/>
      <c r="E113" s="11"/>
      <c r="F113" s="11"/>
      <c r="G113" s="11"/>
      <c r="H113" s="11"/>
      <c r="I113" s="39"/>
      <c r="J113" s="39"/>
      <c r="K113" s="10"/>
      <c r="L113" s="19"/>
      <c r="M113" s="7"/>
      <c r="N113" s="26"/>
      <c r="O113" s="10"/>
      <c r="P113" s="29"/>
      <c r="Q113" s="7"/>
      <c r="R113" s="14"/>
      <c r="S113" s="14"/>
      <c r="T113" s="14"/>
      <c r="U113" s="7"/>
    </row>
    <row r="114" spans="1:21" s="35" customFormat="1" ht="18.75">
      <c r="A114" s="8"/>
      <c r="B114" s="10"/>
      <c r="C114" s="10"/>
      <c r="D114" s="10"/>
      <c r="E114" s="11"/>
      <c r="F114" s="11"/>
      <c r="G114" s="11"/>
      <c r="H114" s="11"/>
      <c r="I114" s="39"/>
      <c r="J114" s="39"/>
      <c r="K114" s="10"/>
      <c r="L114" s="19"/>
      <c r="M114" s="7"/>
      <c r="N114" s="26"/>
      <c r="O114" s="10"/>
      <c r="P114" s="29"/>
      <c r="Q114" s="7"/>
      <c r="R114" s="14"/>
      <c r="S114" s="14"/>
      <c r="T114" s="14"/>
      <c r="U114" s="7"/>
    </row>
    <row r="115" spans="1:21" s="35" customFormat="1" ht="18.75">
      <c r="A115" s="8"/>
      <c r="B115" s="10"/>
      <c r="C115" s="10"/>
      <c r="D115" s="10"/>
      <c r="E115" s="11"/>
      <c r="F115" s="11"/>
      <c r="G115" s="11"/>
      <c r="H115" s="11"/>
      <c r="I115" s="39"/>
      <c r="J115" s="39"/>
      <c r="K115" s="10"/>
      <c r="L115" s="19"/>
      <c r="M115" s="7"/>
      <c r="N115" s="26"/>
      <c r="O115" s="10"/>
      <c r="P115" s="29"/>
      <c r="Q115" s="7"/>
      <c r="R115" s="14"/>
      <c r="S115" s="14"/>
      <c r="T115" s="14"/>
      <c r="U115" s="7"/>
    </row>
    <row r="116" spans="1:21" s="35" customFormat="1" ht="18.75">
      <c r="A116" s="8"/>
      <c r="B116" s="10"/>
      <c r="C116" s="10"/>
      <c r="D116" s="10"/>
      <c r="E116" s="11"/>
      <c r="F116" s="11"/>
      <c r="G116" s="11"/>
      <c r="H116" s="11"/>
      <c r="I116" s="39"/>
      <c r="J116" s="39"/>
      <c r="K116" s="10"/>
      <c r="L116" s="19"/>
      <c r="M116" s="7"/>
      <c r="N116" s="26"/>
      <c r="O116" s="10"/>
      <c r="P116" s="29"/>
      <c r="Q116" s="7"/>
      <c r="R116" s="14"/>
      <c r="S116" s="14"/>
      <c r="T116" s="14"/>
      <c r="U116" s="7"/>
    </row>
    <row r="117" spans="1:21" s="35" customFormat="1" ht="18.75">
      <c r="A117" s="8"/>
      <c r="B117" s="10"/>
      <c r="C117" s="10"/>
      <c r="D117" s="10"/>
      <c r="E117" s="11"/>
      <c r="F117" s="11"/>
      <c r="G117" s="11"/>
      <c r="H117" s="11"/>
      <c r="I117" s="39"/>
      <c r="J117" s="39"/>
      <c r="K117" s="10"/>
      <c r="L117" s="19"/>
      <c r="M117" s="7"/>
      <c r="N117" s="26"/>
      <c r="O117" s="10"/>
      <c r="P117" s="29"/>
      <c r="Q117" s="7"/>
      <c r="R117" s="14"/>
      <c r="S117" s="14"/>
      <c r="T117" s="14"/>
      <c r="U117" s="7"/>
    </row>
    <row r="118" spans="1:21" s="35" customFormat="1" ht="18.75">
      <c r="A118" s="8"/>
      <c r="B118" s="10"/>
      <c r="C118" s="10"/>
      <c r="D118" s="10"/>
      <c r="E118" s="11"/>
      <c r="F118" s="11"/>
      <c r="G118" s="11"/>
      <c r="H118" s="11"/>
      <c r="I118" s="39"/>
      <c r="J118" s="39"/>
      <c r="K118" s="10"/>
      <c r="L118" s="19"/>
      <c r="M118" s="7"/>
      <c r="N118" s="26"/>
      <c r="O118" s="10"/>
      <c r="P118" s="29"/>
      <c r="Q118" s="7"/>
      <c r="R118" s="14"/>
      <c r="S118" s="14"/>
      <c r="T118" s="14"/>
      <c r="U118" s="7"/>
    </row>
    <row r="119" spans="1:21" s="35" customFormat="1" ht="18.75">
      <c r="A119" s="8"/>
      <c r="B119" s="10"/>
      <c r="C119" s="10"/>
      <c r="D119" s="10"/>
      <c r="E119" s="11"/>
      <c r="F119" s="11"/>
      <c r="G119" s="11"/>
      <c r="H119" s="11"/>
      <c r="I119" s="39"/>
      <c r="J119" s="39"/>
      <c r="K119" s="10"/>
      <c r="L119" s="19"/>
      <c r="M119" s="7"/>
      <c r="N119" s="26"/>
      <c r="O119" s="10"/>
      <c r="P119" s="29"/>
      <c r="Q119" s="7"/>
      <c r="R119" s="14"/>
      <c r="S119" s="14"/>
      <c r="T119" s="14"/>
      <c r="U119" s="7"/>
    </row>
    <row r="120" spans="1:21" s="35" customFormat="1" ht="18.75">
      <c r="A120" s="8"/>
      <c r="B120" s="10"/>
      <c r="C120" s="10"/>
      <c r="D120" s="10"/>
      <c r="E120" s="11"/>
      <c r="F120" s="11"/>
      <c r="G120" s="11"/>
      <c r="H120" s="11"/>
      <c r="I120" s="39"/>
      <c r="J120" s="39"/>
      <c r="K120" s="10"/>
      <c r="L120" s="19"/>
      <c r="M120" s="7"/>
      <c r="N120" s="26"/>
      <c r="O120" s="10"/>
      <c r="P120" s="29"/>
      <c r="Q120" s="7"/>
      <c r="R120" s="14"/>
      <c r="S120" s="14"/>
      <c r="T120" s="14"/>
      <c r="U120" s="7"/>
    </row>
    <row r="121" spans="1:21" s="35" customFormat="1" ht="18.75">
      <c r="A121" s="8"/>
      <c r="B121" s="10"/>
      <c r="C121" s="10"/>
      <c r="D121" s="10"/>
      <c r="E121" s="11"/>
      <c r="F121" s="11"/>
      <c r="G121" s="11"/>
      <c r="H121" s="11"/>
      <c r="I121" s="39"/>
      <c r="J121" s="39"/>
      <c r="K121" s="10"/>
      <c r="L121" s="19"/>
      <c r="M121" s="7"/>
      <c r="N121" s="26"/>
      <c r="O121" s="10"/>
      <c r="P121" s="29"/>
      <c r="Q121" s="7"/>
      <c r="R121" s="14"/>
      <c r="S121" s="14"/>
      <c r="T121" s="14"/>
      <c r="U121" s="7"/>
    </row>
    <row r="122" spans="1:21" s="35" customFormat="1" ht="18.75">
      <c r="A122" s="8"/>
      <c r="B122" s="10"/>
      <c r="C122" s="10"/>
      <c r="D122" s="10"/>
      <c r="E122" s="11"/>
      <c r="F122" s="11"/>
      <c r="G122" s="11"/>
      <c r="H122" s="11"/>
      <c r="I122" s="39"/>
      <c r="J122" s="39"/>
      <c r="K122" s="10"/>
      <c r="L122" s="19"/>
      <c r="M122" s="7"/>
      <c r="N122" s="26"/>
      <c r="O122" s="10"/>
      <c r="P122" s="29"/>
      <c r="Q122" s="7"/>
      <c r="R122" s="14"/>
      <c r="S122" s="14"/>
      <c r="T122" s="14"/>
      <c r="U122" s="7"/>
    </row>
    <row r="123" spans="1:21" s="35" customFormat="1" ht="18.75">
      <c r="A123" s="8"/>
      <c r="B123" s="10"/>
      <c r="C123" s="10"/>
      <c r="D123" s="10"/>
      <c r="E123" s="11"/>
      <c r="F123" s="11"/>
      <c r="G123" s="11"/>
      <c r="H123" s="11"/>
      <c r="I123" s="39"/>
      <c r="J123" s="39"/>
      <c r="K123" s="10"/>
      <c r="L123" s="19"/>
      <c r="M123" s="7"/>
      <c r="N123" s="26"/>
      <c r="O123" s="10"/>
      <c r="P123" s="29"/>
      <c r="Q123" s="7"/>
      <c r="R123" s="14"/>
      <c r="S123" s="14"/>
      <c r="T123" s="14"/>
      <c r="U123" s="7"/>
    </row>
    <row r="124" spans="1:21" s="35" customFormat="1" ht="18.75">
      <c r="A124" s="8"/>
      <c r="B124" s="10"/>
      <c r="C124" s="10"/>
      <c r="D124" s="10"/>
      <c r="E124" s="11"/>
      <c r="F124" s="11"/>
      <c r="G124" s="11"/>
      <c r="H124" s="11"/>
      <c r="I124" s="39"/>
      <c r="J124" s="39"/>
      <c r="K124" s="10"/>
      <c r="L124" s="19"/>
      <c r="M124" s="7"/>
      <c r="N124" s="26"/>
      <c r="O124" s="10"/>
      <c r="P124" s="29"/>
      <c r="Q124" s="7"/>
      <c r="R124" s="14"/>
      <c r="S124" s="14"/>
      <c r="T124" s="14"/>
      <c r="U124" s="7"/>
    </row>
    <row r="125" spans="1:21" s="35" customFormat="1" ht="18.75">
      <c r="A125" s="8"/>
      <c r="B125" s="10"/>
      <c r="C125" s="10"/>
      <c r="D125" s="10"/>
      <c r="E125" s="11"/>
      <c r="F125" s="11"/>
      <c r="G125" s="11"/>
      <c r="H125" s="11"/>
      <c r="I125" s="39"/>
      <c r="J125" s="39"/>
      <c r="K125" s="10"/>
      <c r="L125" s="19"/>
      <c r="M125" s="7"/>
      <c r="N125" s="26"/>
      <c r="O125" s="10"/>
      <c r="P125" s="29"/>
      <c r="Q125" s="7"/>
      <c r="R125" s="14"/>
      <c r="S125" s="14"/>
      <c r="T125" s="14"/>
      <c r="U125" s="7"/>
    </row>
    <row r="126" spans="1:21" s="35" customFormat="1" ht="18.75">
      <c r="A126" s="8"/>
      <c r="B126" s="10"/>
      <c r="C126" s="10"/>
      <c r="D126" s="10"/>
      <c r="E126" s="11"/>
      <c r="F126" s="11"/>
      <c r="G126" s="11"/>
      <c r="H126" s="11"/>
      <c r="I126" s="39"/>
      <c r="J126" s="39"/>
      <c r="K126" s="10"/>
      <c r="L126" s="19"/>
      <c r="M126" s="7"/>
      <c r="N126" s="26"/>
      <c r="O126" s="10"/>
      <c r="P126" s="29"/>
      <c r="Q126" s="7"/>
      <c r="R126" s="14"/>
      <c r="S126" s="14"/>
      <c r="T126" s="14"/>
      <c r="U126" s="7"/>
    </row>
    <row r="127" spans="1:21" s="35" customFormat="1" ht="18.75">
      <c r="A127" s="8"/>
      <c r="B127" s="10"/>
      <c r="C127" s="10"/>
      <c r="D127" s="10"/>
      <c r="E127" s="11"/>
      <c r="F127" s="11"/>
      <c r="G127" s="11"/>
      <c r="H127" s="11"/>
      <c r="I127" s="39"/>
      <c r="J127" s="39"/>
      <c r="K127" s="10"/>
      <c r="L127" s="19"/>
      <c r="M127" s="7"/>
      <c r="N127" s="26"/>
      <c r="O127" s="10"/>
      <c r="P127" s="29"/>
      <c r="Q127" s="7"/>
      <c r="R127" s="14"/>
      <c r="S127" s="14"/>
      <c r="T127" s="14"/>
      <c r="U127" s="7"/>
    </row>
    <row r="128" spans="1:21" s="35" customFormat="1" ht="18.75">
      <c r="A128" s="8"/>
      <c r="B128" s="10"/>
      <c r="C128" s="10"/>
      <c r="D128" s="10"/>
      <c r="E128" s="11"/>
      <c r="F128" s="11"/>
      <c r="G128" s="11"/>
      <c r="H128" s="11"/>
      <c r="I128" s="39"/>
      <c r="J128" s="39"/>
      <c r="K128" s="10"/>
      <c r="L128" s="19"/>
      <c r="M128" s="7"/>
      <c r="N128" s="26"/>
      <c r="O128" s="10"/>
      <c r="P128" s="29"/>
      <c r="Q128" s="7"/>
      <c r="R128" s="14"/>
      <c r="S128" s="14"/>
      <c r="T128" s="14"/>
      <c r="U128" s="7"/>
    </row>
    <row r="129" spans="1:21" s="35" customFormat="1" ht="18.75">
      <c r="A129" s="8"/>
      <c r="B129" s="10"/>
      <c r="C129" s="10"/>
      <c r="D129" s="10"/>
      <c r="E129" s="11"/>
      <c r="F129" s="11"/>
      <c r="G129" s="11"/>
      <c r="H129" s="11"/>
      <c r="I129" s="39"/>
      <c r="J129" s="39"/>
      <c r="K129" s="10"/>
      <c r="L129" s="19"/>
      <c r="M129" s="7"/>
      <c r="N129" s="26"/>
      <c r="O129" s="10"/>
      <c r="P129" s="29"/>
      <c r="Q129" s="7"/>
      <c r="R129" s="14"/>
      <c r="S129" s="14"/>
      <c r="T129" s="14"/>
      <c r="U129" s="7"/>
    </row>
    <row r="130" spans="1:21" s="35" customFormat="1" ht="18.75">
      <c r="A130" s="8"/>
      <c r="B130" s="10"/>
      <c r="C130" s="10"/>
      <c r="D130" s="10"/>
      <c r="E130" s="11"/>
      <c r="F130" s="11"/>
      <c r="G130" s="11"/>
      <c r="H130" s="11"/>
      <c r="I130" s="39"/>
      <c r="J130" s="39"/>
      <c r="K130" s="10"/>
      <c r="L130" s="19"/>
      <c r="M130" s="7"/>
      <c r="N130" s="26"/>
      <c r="O130" s="10"/>
      <c r="P130" s="29"/>
      <c r="Q130" s="7"/>
      <c r="R130" s="14"/>
      <c r="S130" s="14"/>
      <c r="T130" s="14"/>
      <c r="U130" s="7"/>
    </row>
    <row r="131" spans="1:21" s="35" customFormat="1" ht="18.75">
      <c r="A131" s="8"/>
      <c r="B131" s="10"/>
      <c r="C131" s="10"/>
      <c r="D131" s="10"/>
      <c r="E131" s="11"/>
      <c r="F131" s="11"/>
      <c r="G131" s="11"/>
      <c r="H131" s="11"/>
      <c r="I131" s="39"/>
      <c r="J131" s="39"/>
      <c r="K131" s="10"/>
      <c r="L131" s="19"/>
      <c r="M131" s="7"/>
      <c r="N131" s="26"/>
      <c r="O131" s="10"/>
      <c r="P131" s="29"/>
      <c r="Q131" s="7"/>
      <c r="R131" s="14"/>
      <c r="S131" s="14"/>
      <c r="T131" s="14"/>
      <c r="U131" s="7"/>
    </row>
    <row r="132" spans="1:21" s="35" customFormat="1" ht="18.75">
      <c r="A132" s="8"/>
      <c r="B132" s="10"/>
      <c r="C132" s="10"/>
      <c r="D132" s="10"/>
      <c r="E132" s="11"/>
      <c r="F132" s="11"/>
      <c r="G132" s="11"/>
      <c r="H132" s="11"/>
      <c r="I132" s="39"/>
      <c r="J132" s="39"/>
      <c r="K132" s="10"/>
      <c r="L132" s="19"/>
      <c r="M132" s="7"/>
      <c r="N132" s="26"/>
      <c r="O132" s="10"/>
      <c r="P132" s="29"/>
      <c r="Q132" s="7"/>
      <c r="R132" s="14"/>
      <c r="S132" s="14"/>
      <c r="T132" s="14"/>
      <c r="U132" s="7"/>
    </row>
    <row r="133" spans="1:21" s="35" customFormat="1" ht="18.75">
      <c r="A133" s="8"/>
      <c r="B133" s="10"/>
      <c r="C133" s="10"/>
      <c r="D133" s="10"/>
      <c r="E133" s="11"/>
      <c r="F133" s="11"/>
      <c r="G133" s="11"/>
      <c r="H133" s="11"/>
      <c r="I133" s="39"/>
      <c r="J133" s="39"/>
      <c r="K133" s="10"/>
      <c r="L133" s="19"/>
      <c r="M133" s="7"/>
      <c r="N133" s="26"/>
      <c r="O133" s="10"/>
      <c r="P133" s="29"/>
      <c r="Q133" s="7"/>
      <c r="R133" s="14"/>
      <c r="S133" s="14"/>
      <c r="T133" s="14"/>
      <c r="U133" s="7"/>
    </row>
    <row r="134" spans="1:21" s="35" customFormat="1" ht="18.75">
      <c r="A134" s="8"/>
      <c r="B134" s="10"/>
      <c r="C134" s="10"/>
      <c r="D134" s="10"/>
      <c r="E134" s="11"/>
      <c r="F134" s="11"/>
      <c r="G134" s="11"/>
      <c r="H134" s="11"/>
      <c r="I134" s="39"/>
      <c r="J134" s="39"/>
      <c r="K134" s="10"/>
      <c r="L134" s="19"/>
      <c r="M134" s="7"/>
      <c r="N134" s="26"/>
      <c r="O134" s="10"/>
      <c r="P134" s="29"/>
      <c r="Q134" s="7"/>
      <c r="R134" s="14"/>
      <c r="S134" s="14"/>
      <c r="T134" s="14"/>
      <c r="U134" s="7"/>
    </row>
    <row r="135" spans="1:21" s="35" customFormat="1" ht="18.75">
      <c r="A135" s="8"/>
      <c r="B135" s="10"/>
      <c r="C135" s="10"/>
      <c r="D135" s="10"/>
      <c r="E135" s="11"/>
      <c r="F135" s="11"/>
      <c r="G135" s="11"/>
      <c r="H135" s="11"/>
      <c r="I135" s="39"/>
      <c r="J135" s="39"/>
      <c r="K135" s="10"/>
      <c r="L135" s="19"/>
      <c r="M135" s="7"/>
      <c r="N135" s="26"/>
      <c r="O135" s="10"/>
      <c r="P135" s="29"/>
      <c r="Q135" s="7"/>
      <c r="R135" s="14"/>
      <c r="S135" s="14"/>
      <c r="T135" s="14"/>
      <c r="U135" s="7"/>
    </row>
    <row r="136" spans="1:21" s="35" customFormat="1" ht="18.75">
      <c r="A136" s="8"/>
      <c r="B136" s="10"/>
      <c r="C136" s="10"/>
      <c r="D136" s="10"/>
      <c r="E136" s="11"/>
      <c r="F136" s="11"/>
      <c r="G136" s="11"/>
      <c r="H136" s="11"/>
      <c r="I136" s="39"/>
      <c r="J136" s="39"/>
      <c r="K136" s="10"/>
      <c r="L136" s="19"/>
      <c r="M136" s="7"/>
      <c r="N136" s="26"/>
      <c r="O136" s="10"/>
      <c r="P136" s="29"/>
      <c r="Q136" s="7"/>
      <c r="R136" s="14"/>
      <c r="S136" s="14"/>
      <c r="T136" s="14"/>
      <c r="U136" s="7"/>
    </row>
    <row r="137" spans="1:21" s="35" customFormat="1" ht="18.75">
      <c r="A137" s="8"/>
      <c r="B137" s="10"/>
      <c r="C137" s="10"/>
      <c r="D137" s="10"/>
      <c r="E137" s="11"/>
      <c r="F137" s="11"/>
      <c r="G137" s="11"/>
      <c r="H137" s="11"/>
      <c r="I137" s="39"/>
      <c r="J137" s="39"/>
      <c r="K137" s="10"/>
      <c r="L137" s="19"/>
      <c r="M137" s="7"/>
      <c r="N137" s="26"/>
      <c r="O137" s="10"/>
      <c r="P137" s="29"/>
      <c r="Q137" s="7"/>
      <c r="R137" s="14"/>
      <c r="S137" s="14"/>
      <c r="T137" s="14"/>
      <c r="U137" s="7"/>
    </row>
    <row r="138" spans="1:21" s="35" customFormat="1" ht="18.75">
      <c r="A138" s="8"/>
      <c r="B138" s="10"/>
      <c r="C138" s="10"/>
      <c r="D138" s="10"/>
      <c r="E138" s="11"/>
      <c r="F138" s="11"/>
      <c r="G138" s="11"/>
      <c r="H138" s="11"/>
      <c r="I138" s="39"/>
      <c r="J138" s="39"/>
      <c r="K138" s="10"/>
      <c r="L138" s="19"/>
      <c r="M138" s="7"/>
      <c r="N138" s="26"/>
      <c r="O138" s="10"/>
      <c r="P138" s="29"/>
      <c r="Q138" s="7"/>
      <c r="R138" s="14"/>
      <c r="S138" s="14"/>
      <c r="T138" s="14"/>
      <c r="U138" s="7"/>
    </row>
    <row r="139" spans="1:21" s="35" customFormat="1" ht="18.75">
      <c r="A139" s="8"/>
      <c r="B139" s="10"/>
      <c r="C139" s="10"/>
      <c r="D139" s="10"/>
      <c r="E139" s="11"/>
      <c r="F139" s="11"/>
      <c r="G139" s="11"/>
      <c r="H139" s="11"/>
      <c r="I139" s="39"/>
      <c r="J139" s="39"/>
      <c r="K139" s="10"/>
      <c r="L139" s="19"/>
      <c r="M139" s="7"/>
      <c r="N139" s="26"/>
      <c r="O139" s="10"/>
      <c r="P139" s="29"/>
      <c r="Q139" s="7"/>
      <c r="R139" s="14"/>
      <c r="S139" s="14"/>
      <c r="T139" s="14"/>
      <c r="U139" s="7"/>
    </row>
    <row r="140" spans="1:21" s="35" customFormat="1" ht="18.75">
      <c r="A140" s="8"/>
      <c r="B140" s="10"/>
      <c r="C140" s="10"/>
      <c r="D140" s="10"/>
      <c r="E140" s="11"/>
      <c r="F140" s="11"/>
      <c r="G140" s="11"/>
      <c r="H140" s="11"/>
      <c r="I140" s="39"/>
      <c r="J140" s="39"/>
      <c r="K140" s="10"/>
      <c r="L140" s="19"/>
      <c r="M140" s="7"/>
      <c r="N140" s="26"/>
      <c r="O140" s="10"/>
      <c r="P140" s="29"/>
      <c r="Q140" s="7"/>
      <c r="R140" s="14"/>
      <c r="S140" s="14"/>
      <c r="T140" s="14"/>
      <c r="U140" s="7"/>
    </row>
    <row r="141" spans="1:21" s="35" customFormat="1" ht="18.75">
      <c r="A141" s="8"/>
      <c r="B141" s="10"/>
      <c r="C141" s="10"/>
      <c r="D141" s="10"/>
      <c r="E141" s="11"/>
      <c r="F141" s="11"/>
      <c r="G141" s="11"/>
      <c r="H141" s="11"/>
      <c r="I141" s="39"/>
      <c r="J141" s="39"/>
      <c r="K141" s="10"/>
      <c r="L141" s="19"/>
      <c r="M141" s="7"/>
      <c r="N141" s="26"/>
      <c r="O141" s="10"/>
      <c r="P141" s="29"/>
      <c r="Q141" s="7"/>
      <c r="R141" s="14"/>
      <c r="S141" s="14"/>
      <c r="T141" s="14"/>
      <c r="U141" s="7"/>
    </row>
    <row r="142" spans="1:21" s="35" customFormat="1" ht="18.75">
      <c r="A142" s="8"/>
      <c r="B142" s="10"/>
      <c r="C142" s="10"/>
      <c r="D142" s="10"/>
      <c r="E142" s="11"/>
      <c r="F142" s="11"/>
      <c r="G142" s="11"/>
      <c r="H142" s="11"/>
      <c r="I142" s="39"/>
      <c r="J142" s="39"/>
      <c r="K142" s="10"/>
      <c r="L142" s="19"/>
      <c r="M142" s="7"/>
      <c r="N142" s="26"/>
      <c r="O142" s="10"/>
      <c r="P142" s="29"/>
      <c r="Q142" s="7"/>
      <c r="R142" s="14"/>
      <c r="S142" s="14"/>
      <c r="T142" s="14"/>
      <c r="U142" s="7"/>
    </row>
    <row r="143" spans="1:21" s="35" customFormat="1" ht="18.75">
      <c r="A143" s="8"/>
      <c r="B143" s="10"/>
      <c r="C143" s="10"/>
      <c r="D143" s="10"/>
      <c r="E143" s="11"/>
      <c r="F143" s="11"/>
      <c r="G143" s="11"/>
      <c r="H143" s="11"/>
      <c r="I143" s="39"/>
      <c r="J143" s="39"/>
      <c r="K143" s="10"/>
      <c r="L143" s="19"/>
      <c r="M143" s="7"/>
      <c r="N143" s="26"/>
      <c r="O143" s="10"/>
      <c r="P143" s="29"/>
      <c r="Q143" s="7"/>
      <c r="R143" s="14"/>
      <c r="S143" s="14"/>
      <c r="T143" s="14"/>
      <c r="U143" s="7"/>
    </row>
    <row r="144" spans="1:21" s="35" customFormat="1" ht="18.75">
      <c r="A144" s="8"/>
      <c r="B144" s="10"/>
      <c r="C144" s="10"/>
      <c r="D144" s="10"/>
      <c r="E144" s="11"/>
      <c r="F144" s="11"/>
      <c r="G144" s="11"/>
      <c r="H144" s="11"/>
      <c r="I144" s="39"/>
      <c r="J144" s="39"/>
      <c r="K144" s="10"/>
      <c r="L144" s="19"/>
      <c r="M144" s="7"/>
      <c r="N144" s="26"/>
      <c r="O144" s="10"/>
      <c r="P144" s="29"/>
      <c r="Q144" s="7"/>
      <c r="R144" s="14"/>
      <c r="S144" s="14"/>
      <c r="T144" s="14"/>
      <c r="U144" s="7"/>
    </row>
    <row r="145" spans="1:21" s="35" customFormat="1" ht="18.75">
      <c r="A145" s="8"/>
      <c r="B145" s="10"/>
      <c r="C145" s="10"/>
      <c r="D145" s="10"/>
      <c r="E145" s="11"/>
      <c r="F145" s="11"/>
      <c r="G145" s="11"/>
      <c r="H145" s="11"/>
      <c r="I145" s="39"/>
      <c r="J145" s="39"/>
      <c r="K145" s="10"/>
      <c r="L145" s="19"/>
      <c r="M145" s="7"/>
      <c r="N145" s="26"/>
      <c r="O145" s="10"/>
      <c r="P145" s="29"/>
      <c r="Q145" s="7"/>
      <c r="R145" s="14"/>
      <c r="S145" s="14"/>
      <c r="T145" s="14"/>
      <c r="U145" s="7"/>
    </row>
    <row r="146" spans="1:21" s="35" customFormat="1" ht="18.75">
      <c r="A146" s="8"/>
      <c r="B146" s="10"/>
      <c r="C146" s="10"/>
      <c r="D146" s="10"/>
      <c r="E146" s="11"/>
      <c r="F146" s="11"/>
      <c r="G146" s="11"/>
      <c r="H146" s="11"/>
      <c r="I146" s="39"/>
      <c r="J146" s="39"/>
      <c r="K146" s="10"/>
      <c r="L146" s="19"/>
      <c r="M146" s="7"/>
      <c r="N146" s="26"/>
      <c r="O146" s="10"/>
      <c r="P146" s="29"/>
      <c r="Q146" s="7"/>
      <c r="R146" s="14"/>
      <c r="S146" s="14"/>
      <c r="T146" s="14"/>
      <c r="U146" s="7"/>
    </row>
    <row r="147" spans="1:21" s="35" customFormat="1" ht="18.75">
      <c r="A147" s="8"/>
      <c r="B147" s="10"/>
      <c r="C147" s="10"/>
      <c r="D147" s="10"/>
      <c r="E147" s="11"/>
      <c r="F147" s="11"/>
      <c r="G147" s="11"/>
      <c r="H147" s="11"/>
      <c r="I147" s="39"/>
      <c r="J147" s="39"/>
      <c r="K147" s="10"/>
      <c r="L147" s="19"/>
      <c r="M147" s="7"/>
      <c r="N147" s="26"/>
      <c r="O147" s="10"/>
      <c r="P147" s="29"/>
      <c r="Q147" s="7"/>
      <c r="R147" s="14"/>
      <c r="S147" s="14"/>
      <c r="T147" s="14"/>
      <c r="U147" s="7"/>
    </row>
    <row r="148" spans="1:21" s="35" customFormat="1" ht="18.75">
      <c r="A148" s="8"/>
      <c r="B148" s="10"/>
      <c r="C148" s="10"/>
      <c r="D148" s="10"/>
      <c r="E148" s="11"/>
      <c r="F148" s="11"/>
      <c r="G148" s="11"/>
      <c r="H148" s="11"/>
      <c r="I148" s="39"/>
      <c r="J148" s="39"/>
      <c r="K148" s="10"/>
      <c r="L148" s="19"/>
      <c r="M148" s="7"/>
      <c r="N148" s="26"/>
      <c r="O148" s="10"/>
      <c r="P148" s="29"/>
      <c r="Q148" s="7"/>
      <c r="R148" s="14"/>
      <c r="S148" s="14"/>
      <c r="T148" s="14"/>
      <c r="U148" s="7"/>
    </row>
    <row r="149" spans="1:21" s="35" customFormat="1" ht="18.75">
      <c r="A149" s="8"/>
      <c r="B149" s="10"/>
      <c r="C149" s="10"/>
      <c r="D149" s="10"/>
      <c r="E149" s="11"/>
      <c r="F149" s="11"/>
      <c r="G149" s="11"/>
      <c r="H149" s="11"/>
      <c r="I149" s="39"/>
      <c r="J149" s="39"/>
      <c r="K149" s="10"/>
      <c r="L149" s="19"/>
      <c r="M149" s="7"/>
      <c r="N149" s="26"/>
      <c r="O149" s="10"/>
      <c r="P149" s="29"/>
      <c r="Q149" s="7"/>
      <c r="R149" s="14"/>
      <c r="S149" s="14"/>
      <c r="T149" s="14"/>
      <c r="U149" s="7"/>
    </row>
    <row r="150" spans="1:21" s="35" customFormat="1" ht="18.75">
      <c r="A150" s="8"/>
      <c r="B150" s="10"/>
      <c r="C150" s="10"/>
      <c r="D150" s="10"/>
      <c r="E150" s="11"/>
      <c r="F150" s="11"/>
      <c r="G150" s="11"/>
      <c r="H150" s="11"/>
      <c r="I150" s="39"/>
      <c r="J150" s="39"/>
      <c r="K150" s="10"/>
      <c r="L150" s="19"/>
      <c r="M150" s="7"/>
      <c r="N150" s="26"/>
      <c r="O150" s="10"/>
      <c r="P150" s="29"/>
      <c r="Q150" s="7"/>
      <c r="R150" s="14"/>
      <c r="S150" s="14"/>
      <c r="T150" s="14"/>
      <c r="U150" s="7"/>
    </row>
    <row r="151" spans="1:21" s="35" customFormat="1" ht="18.75">
      <c r="A151" s="8"/>
      <c r="B151" s="10"/>
      <c r="C151" s="10"/>
      <c r="D151" s="10"/>
      <c r="E151" s="11"/>
      <c r="F151" s="11"/>
      <c r="G151" s="11"/>
      <c r="H151" s="11"/>
      <c r="I151" s="39"/>
      <c r="J151" s="39"/>
      <c r="K151" s="10"/>
      <c r="L151" s="19"/>
      <c r="M151" s="7"/>
      <c r="N151" s="26"/>
      <c r="O151" s="10"/>
      <c r="P151" s="29"/>
      <c r="Q151" s="7"/>
      <c r="R151" s="14"/>
      <c r="S151" s="14"/>
      <c r="T151" s="14"/>
      <c r="U151" s="7"/>
    </row>
    <row r="152" spans="1:21" s="35" customFormat="1" ht="18.75">
      <c r="A152" s="8"/>
      <c r="B152" s="10"/>
      <c r="C152" s="10"/>
      <c r="D152" s="10"/>
      <c r="E152" s="11"/>
      <c r="F152" s="11"/>
      <c r="G152" s="11"/>
      <c r="H152" s="11"/>
      <c r="I152" s="39"/>
      <c r="J152" s="39"/>
      <c r="K152" s="10"/>
      <c r="L152" s="19"/>
      <c r="M152" s="7"/>
      <c r="N152" s="26"/>
      <c r="O152" s="10"/>
      <c r="P152" s="29"/>
      <c r="Q152" s="7"/>
      <c r="R152" s="14"/>
      <c r="S152" s="14"/>
      <c r="T152" s="14"/>
      <c r="U152" s="7"/>
    </row>
    <row r="153" spans="1:21" s="35" customFormat="1" ht="18.75">
      <c r="A153" s="8"/>
      <c r="B153" s="10"/>
      <c r="C153" s="10"/>
      <c r="D153" s="10"/>
      <c r="E153" s="11"/>
      <c r="F153" s="11"/>
      <c r="G153" s="11"/>
      <c r="H153" s="11"/>
      <c r="I153" s="39"/>
      <c r="J153" s="39"/>
      <c r="K153" s="10"/>
      <c r="L153" s="19"/>
      <c r="M153" s="7"/>
      <c r="N153" s="26"/>
      <c r="O153" s="10"/>
      <c r="P153" s="29"/>
      <c r="Q153" s="7"/>
      <c r="R153" s="14"/>
      <c r="S153" s="14"/>
      <c r="T153" s="14"/>
      <c r="U153" s="7"/>
    </row>
    <row r="154" spans="1:21" s="35" customFormat="1" ht="18.75">
      <c r="A154" s="8"/>
      <c r="B154" s="10"/>
      <c r="C154" s="10"/>
      <c r="D154" s="10"/>
      <c r="E154" s="11"/>
      <c r="F154" s="11"/>
      <c r="G154" s="11"/>
      <c r="H154" s="11"/>
      <c r="I154" s="39"/>
      <c r="J154" s="39"/>
      <c r="K154" s="10"/>
      <c r="L154" s="19"/>
      <c r="M154" s="7"/>
      <c r="N154" s="26"/>
      <c r="O154" s="10"/>
      <c r="P154" s="29"/>
      <c r="Q154" s="7"/>
      <c r="R154" s="14"/>
      <c r="S154" s="14"/>
      <c r="T154" s="14"/>
      <c r="U154" s="7"/>
    </row>
    <row r="155" spans="1:21" s="35" customFormat="1" ht="18.75">
      <c r="A155" s="8"/>
      <c r="B155" s="10"/>
      <c r="C155" s="10"/>
      <c r="D155" s="10"/>
      <c r="E155" s="11"/>
      <c r="F155" s="11"/>
      <c r="G155" s="11"/>
      <c r="H155" s="11"/>
      <c r="I155" s="39"/>
      <c r="J155" s="39"/>
      <c r="K155" s="10"/>
      <c r="L155" s="19"/>
      <c r="M155" s="7"/>
      <c r="N155" s="26"/>
      <c r="O155" s="10"/>
      <c r="P155" s="29"/>
      <c r="Q155" s="7"/>
      <c r="R155" s="14"/>
      <c r="S155" s="14"/>
      <c r="T155" s="14"/>
      <c r="U155" s="7"/>
    </row>
    <row r="156" spans="1:21" s="35" customFormat="1" ht="18.75">
      <c r="A156" s="8"/>
      <c r="B156" s="10"/>
      <c r="C156" s="10"/>
      <c r="D156" s="10"/>
      <c r="E156" s="11"/>
      <c r="F156" s="11"/>
      <c r="G156" s="11"/>
      <c r="H156" s="11"/>
      <c r="I156" s="39"/>
      <c r="J156" s="39"/>
      <c r="K156" s="10"/>
      <c r="L156" s="19"/>
      <c r="M156" s="7"/>
      <c r="N156" s="26"/>
      <c r="O156" s="10"/>
      <c r="P156" s="29"/>
      <c r="Q156" s="7"/>
      <c r="R156" s="14"/>
      <c r="S156" s="14"/>
      <c r="T156" s="14"/>
      <c r="U156" s="7"/>
    </row>
    <row r="157" spans="1:21" s="35" customFormat="1" ht="18.75">
      <c r="A157" s="8"/>
      <c r="B157" s="10"/>
      <c r="C157" s="10"/>
      <c r="D157" s="10"/>
      <c r="E157" s="11"/>
      <c r="F157" s="11"/>
      <c r="G157" s="11"/>
      <c r="H157" s="11"/>
      <c r="I157" s="39"/>
      <c r="J157" s="39"/>
      <c r="K157" s="10"/>
      <c r="L157" s="19"/>
      <c r="M157" s="7"/>
      <c r="N157" s="26"/>
      <c r="O157" s="10"/>
      <c r="P157" s="29"/>
      <c r="Q157" s="7"/>
      <c r="R157" s="14"/>
      <c r="S157" s="14"/>
      <c r="T157" s="14"/>
      <c r="U157" s="7"/>
    </row>
    <row r="158" spans="1:21" s="35" customFormat="1" ht="18.75">
      <c r="A158" s="8"/>
      <c r="B158" s="10"/>
      <c r="C158" s="10"/>
      <c r="D158" s="10"/>
      <c r="E158" s="11"/>
      <c r="F158" s="11"/>
      <c r="G158" s="11"/>
      <c r="H158" s="11"/>
      <c r="I158" s="39"/>
      <c r="J158" s="39"/>
      <c r="K158" s="10"/>
      <c r="L158" s="19"/>
      <c r="M158" s="7"/>
      <c r="N158" s="26"/>
      <c r="O158" s="10"/>
      <c r="P158" s="29"/>
      <c r="Q158" s="7"/>
      <c r="R158" s="14"/>
      <c r="S158" s="14"/>
      <c r="T158" s="14"/>
      <c r="U158" s="7"/>
    </row>
    <row r="159" spans="1:21" s="35" customFormat="1" ht="18.75">
      <c r="A159" s="8"/>
      <c r="B159" s="10"/>
      <c r="C159" s="10"/>
      <c r="D159" s="10"/>
      <c r="E159" s="11"/>
      <c r="F159" s="11"/>
      <c r="G159" s="11"/>
      <c r="H159" s="11"/>
      <c r="I159" s="39"/>
      <c r="J159" s="39"/>
      <c r="K159" s="10"/>
      <c r="L159" s="19"/>
      <c r="M159" s="7"/>
      <c r="N159" s="26"/>
      <c r="O159" s="10"/>
      <c r="P159" s="29"/>
      <c r="Q159" s="7"/>
      <c r="R159" s="14"/>
      <c r="S159" s="14"/>
      <c r="T159" s="14"/>
      <c r="U159" s="7"/>
    </row>
    <row r="160" spans="1:21" s="35" customFormat="1" ht="18.75">
      <c r="A160" s="8"/>
      <c r="B160" s="10"/>
      <c r="C160" s="10"/>
      <c r="D160" s="10"/>
      <c r="E160" s="11"/>
      <c r="F160" s="11"/>
      <c r="G160" s="11"/>
      <c r="H160" s="11"/>
      <c r="I160" s="39"/>
      <c r="J160" s="39"/>
      <c r="K160" s="10"/>
      <c r="L160" s="19"/>
      <c r="M160" s="7"/>
      <c r="N160" s="26"/>
      <c r="O160" s="10"/>
      <c r="P160" s="29"/>
      <c r="Q160" s="7"/>
      <c r="R160" s="14"/>
      <c r="S160" s="14"/>
      <c r="T160" s="14"/>
      <c r="U160" s="7"/>
    </row>
    <row r="161" spans="1:21" s="35" customFormat="1" ht="18.75">
      <c r="A161" s="8"/>
      <c r="B161" s="10"/>
      <c r="C161" s="10"/>
      <c r="D161" s="10"/>
      <c r="E161" s="11"/>
      <c r="F161" s="11"/>
      <c r="G161" s="11"/>
      <c r="H161" s="11"/>
      <c r="I161" s="39"/>
      <c r="J161" s="39"/>
      <c r="K161" s="10"/>
      <c r="L161" s="19"/>
      <c r="M161" s="7"/>
      <c r="N161" s="26"/>
      <c r="O161" s="10"/>
      <c r="P161" s="29"/>
      <c r="Q161" s="7"/>
      <c r="R161" s="14"/>
      <c r="S161" s="14"/>
      <c r="T161" s="14"/>
      <c r="U161" s="7"/>
    </row>
    <row r="162" spans="1:21" s="35" customFormat="1" ht="18.75">
      <c r="A162" s="8"/>
      <c r="B162" s="10"/>
      <c r="C162" s="10"/>
      <c r="D162" s="10"/>
      <c r="E162" s="11"/>
      <c r="F162" s="11"/>
      <c r="G162" s="11"/>
      <c r="H162" s="11"/>
      <c r="I162" s="39"/>
      <c r="J162" s="39"/>
      <c r="K162" s="10"/>
      <c r="L162" s="19"/>
      <c r="M162" s="7"/>
      <c r="N162" s="26"/>
      <c r="O162" s="10"/>
      <c r="P162" s="29"/>
      <c r="Q162" s="7"/>
      <c r="R162" s="14"/>
      <c r="S162" s="14"/>
      <c r="T162" s="14"/>
      <c r="U162" s="7"/>
    </row>
    <row r="163" spans="1:21" s="35" customFormat="1" ht="18.75">
      <c r="A163" s="8"/>
      <c r="B163" s="10"/>
      <c r="C163" s="10"/>
      <c r="D163" s="10"/>
      <c r="E163" s="11"/>
      <c r="F163" s="11"/>
      <c r="G163" s="11"/>
      <c r="H163" s="11"/>
      <c r="I163" s="39"/>
      <c r="J163" s="39"/>
      <c r="K163" s="10"/>
      <c r="L163" s="19"/>
      <c r="M163" s="7"/>
      <c r="N163" s="26"/>
      <c r="O163" s="10"/>
      <c r="P163" s="29"/>
      <c r="Q163" s="7"/>
      <c r="R163" s="14"/>
      <c r="S163" s="14"/>
      <c r="T163" s="14"/>
      <c r="U163" s="7"/>
    </row>
    <row r="164" spans="1:21" s="35" customFormat="1" ht="18.75">
      <c r="A164" s="8"/>
      <c r="B164" s="10"/>
      <c r="C164" s="10"/>
      <c r="D164" s="10"/>
      <c r="E164" s="11"/>
      <c r="F164" s="11"/>
      <c r="G164" s="11"/>
      <c r="H164" s="11"/>
      <c r="I164" s="39"/>
      <c r="J164" s="39"/>
      <c r="K164" s="10"/>
      <c r="L164" s="19"/>
      <c r="M164" s="7"/>
      <c r="N164" s="26"/>
      <c r="O164" s="10"/>
      <c r="P164" s="29"/>
      <c r="Q164" s="7"/>
      <c r="R164" s="14"/>
      <c r="S164" s="14"/>
      <c r="T164" s="14"/>
      <c r="U164" s="7"/>
    </row>
    <row r="165" spans="1:21" s="35" customFormat="1" ht="18.75">
      <c r="A165" s="8"/>
      <c r="B165" s="10"/>
      <c r="C165" s="10"/>
      <c r="D165" s="10"/>
      <c r="E165" s="11"/>
      <c r="F165" s="11"/>
      <c r="G165" s="11"/>
      <c r="H165" s="11"/>
      <c r="I165" s="39"/>
      <c r="J165" s="39"/>
      <c r="K165" s="10"/>
      <c r="L165" s="19"/>
      <c r="M165" s="7"/>
      <c r="N165" s="26"/>
      <c r="O165" s="10"/>
      <c r="P165" s="29"/>
      <c r="Q165" s="7"/>
      <c r="R165" s="14"/>
      <c r="S165" s="14"/>
      <c r="T165" s="14"/>
      <c r="U165" s="7"/>
    </row>
    <row r="166" spans="1:21" s="35" customFormat="1" ht="18.75">
      <c r="A166" s="8"/>
      <c r="B166" s="10"/>
      <c r="C166" s="10"/>
      <c r="D166" s="10"/>
      <c r="E166" s="11"/>
      <c r="F166" s="11"/>
      <c r="G166" s="11"/>
      <c r="H166" s="11"/>
      <c r="I166" s="39"/>
      <c r="J166" s="39"/>
      <c r="K166" s="10"/>
      <c r="L166" s="19"/>
      <c r="M166" s="7"/>
      <c r="N166" s="26"/>
      <c r="O166" s="10"/>
      <c r="P166" s="29"/>
      <c r="Q166" s="7"/>
      <c r="R166" s="14"/>
      <c r="S166" s="14"/>
      <c r="T166" s="14"/>
      <c r="U166" s="7"/>
    </row>
    <row r="167" spans="1:21" s="35" customFormat="1" ht="18.75">
      <c r="A167" s="8"/>
      <c r="B167" s="10"/>
      <c r="C167" s="10"/>
      <c r="D167" s="10"/>
      <c r="E167" s="11"/>
      <c r="F167" s="11"/>
      <c r="G167" s="11"/>
      <c r="H167" s="11"/>
      <c r="I167" s="39"/>
      <c r="J167" s="39"/>
      <c r="K167" s="10"/>
      <c r="L167" s="19"/>
      <c r="M167" s="7"/>
      <c r="N167" s="26"/>
      <c r="O167" s="10"/>
      <c r="P167" s="29"/>
      <c r="Q167" s="7"/>
      <c r="R167" s="14"/>
      <c r="S167" s="14"/>
      <c r="T167" s="14"/>
      <c r="U167" s="7"/>
    </row>
    <row r="168" spans="1:21" s="35" customFormat="1" ht="18.75">
      <c r="A168" s="8"/>
      <c r="B168" s="10"/>
      <c r="C168" s="10"/>
      <c r="D168" s="10"/>
      <c r="E168" s="11"/>
      <c r="F168" s="11"/>
      <c r="G168" s="11"/>
      <c r="H168" s="11"/>
      <c r="I168" s="39"/>
      <c r="J168" s="39"/>
      <c r="K168" s="10"/>
      <c r="L168" s="19"/>
      <c r="M168" s="7"/>
      <c r="N168" s="26"/>
      <c r="O168" s="10"/>
      <c r="P168" s="29"/>
      <c r="Q168" s="7"/>
      <c r="R168" s="14"/>
      <c r="S168" s="14"/>
      <c r="T168" s="14"/>
      <c r="U168" s="7"/>
    </row>
    <row r="169" spans="1:21" s="35" customFormat="1" ht="18.75">
      <c r="A169" s="8"/>
      <c r="B169" s="10"/>
      <c r="C169" s="10"/>
      <c r="D169" s="10"/>
      <c r="E169" s="11"/>
      <c r="F169" s="11"/>
      <c r="G169" s="11"/>
      <c r="H169" s="11"/>
      <c r="I169" s="39"/>
      <c r="J169" s="39"/>
      <c r="K169" s="10"/>
      <c r="L169" s="19"/>
      <c r="M169" s="7"/>
      <c r="N169" s="26"/>
      <c r="O169" s="10"/>
      <c r="P169" s="29"/>
      <c r="Q169" s="7"/>
      <c r="R169" s="14"/>
      <c r="S169" s="14"/>
      <c r="T169" s="14"/>
      <c r="U169" s="7"/>
    </row>
    <row r="170" spans="1:21" s="35" customFormat="1" ht="18.75">
      <c r="A170" s="8"/>
      <c r="B170" s="10"/>
      <c r="C170" s="10"/>
      <c r="D170" s="10"/>
      <c r="E170" s="11"/>
      <c r="F170" s="11"/>
      <c r="G170" s="11"/>
      <c r="H170" s="11"/>
      <c r="I170" s="39"/>
      <c r="J170" s="39"/>
      <c r="K170" s="10"/>
      <c r="L170" s="19"/>
      <c r="M170" s="7"/>
      <c r="N170" s="26"/>
      <c r="O170" s="10"/>
      <c r="P170" s="29"/>
      <c r="Q170" s="7"/>
      <c r="R170" s="14"/>
      <c r="S170" s="14"/>
      <c r="T170" s="14"/>
      <c r="U170" s="7"/>
    </row>
    <row r="171" spans="1:21" s="35" customFormat="1" ht="18.75">
      <c r="A171" s="8"/>
      <c r="B171" s="10"/>
      <c r="C171" s="10"/>
      <c r="D171" s="10"/>
      <c r="E171" s="11"/>
      <c r="F171" s="11"/>
      <c r="G171" s="11"/>
      <c r="H171" s="11"/>
      <c r="I171" s="39"/>
      <c r="J171" s="39"/>
      <c r="K171" s="10"/>
      <c r="L171" s="19"/>
      <c r="M171" s="7"/>
      <c r="N171" s="26"/>
      <c r="O171" s="10"/>
      <c r="P171" s="29"/>
      <c r="Q171" s="7"/>
      <c r="R171" s="14"/>
      <c r="S171" s="14"/>
      <c r="T171" s="14"/>
      <c r="U171" s="7"/>
    </row>
    <row r="172" spans="1:21" s="35" customFormat="1" ht="18.75">
      <c r="A172" s="8"/>
      <c r="B172" s="10"/>
      <c r="C172" s="10"/>
      <c r="D172" s="10"/>
      <c r="E172" s="11"/>
      <c r="F172" s="11"/>
      <c r="G172" s="11"/>
      <c r="H172" s="11"/>
      <c r="I172" s="39"/>
      <c r="J172" s="39"/>
      <c r="K172" s="10"/>
      <c r="L172" s="19"/>
      <c r="M172" s="7"/>
      <c r="N172" s="26"/>
      <c r="O172" s="10"/>
      <c r="P172" s="29"/>
      <c r="Q172" s="7"/>
      <c r="R172" s="14"/>
      <c r="S172" s="14"/>
      <c r="T172" s="14"/>
      <c r="U172" s="7"/>
    </row>
    <row r="173" spans="1:21" s="35" customFormat="1" ht="18.75">
      <c r="A173" s="8"/>
      <c r="B173" s="10"/>
      <c r="C173" s="10"/>
      <c r="D173" s="10"/>
      <c r="E173" s="11"/>
      <c r="F173" s="11"/>
      <c r="G173" s="11"/>
      <c r="H173" s="11"/>
      <c r="I173" s="39"/>
      <c r="J173" s="39"/>
      <c r="K173" s="10"/>
      <c r="L173" s="19"/>
      <c r="M173" s="7"/>
      <c r="N173" s="26"/>
      <c r="O173" s="10"/>
      <c r="P173" s="29"/>
      <c r="Q173" s="7"/>
      <c r="R173" s="14"/>
      <c r="S173" s="14"/>
      <c r="T173" s="14"/>
      <c r="U173" s="7"/>
    </row>
  </sheetData>
  <phoneticPr fontId="3" type="noConversion"/>
  <conditionalFormatting sqref="I1:L1">
    <cfRule type="duplicateValues" dxfId="31" priority="17"/>
  </conditionalFormatting>
  <conditionalFormatting sqref="J1">
    <cfRule type="duplicateValues" dxfId="30" priority="16"/>
  </conditionalFormatting>
  <conditionalFormatting sqref="I2:I173 K2:L173 J40:J173">
    <cfRule type="duplicateValues" dxfId="29" priority="41"/>
  </conditionalFormatting>
  <conditionalFormatting sqref="L2:L173">
    <cfRule type="duplicateValues" dxfId="28" priority="42"/>
  </conditionalFormatting>
  <conditionalFormatting sqref="K2:L173">
    <cfRule type="duplicateValues" dxfId="27" priority="43"/>
  </conditionalFormatting>
  <conditionalFormatting sqref="I2:I173 J40:J173">
    <cfRule type="duplicateValues" dxfId="26" priority="44"/>
  </conditionalFormatting>
  <conditionalFormatting sqref="J40:J173">
    <cfRule type="duplicateValues" dxfId="25" priority="45"/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K136"/>
  <sheetViews>
    <sheetView tabSelected="1" topLeftCell="M1" workbookViewId="0">
      <selection activeCell="U8" sqref="U8"/>
    </sheetView>
  </sheetViews>
  <sheetFormatPr defaultRowHeight="13.5"/>
  <cols>
    <col min="1" max="1" width="12.5" style="76" bestFit="1" customWidth="1"/>
    <col min="2" max="2" width="8.5" style="76" bestFit="1" customWidth="1"/>
    <col min="3" max="4" width="10.75" style="76" bestFit="1" customWidth="1"/>
    <col min="5" max="5" width="15" style="76" bestFit="1" customWidth="1"/>
    <col min="6" max="6" width="29.625" style="76" bestFit="1" customWidth="1"/>
    <col min="7" max="7" width="15" style="76" bestFit="1" customWidth="1"/>
    <col min="8" max="8" width="19.625" style="76" bestFit="1" customWidth="1"/>
    <col min="9" max="9" width="14.625" style="76" hidden="1" customWidth="1"/>
    <col min="10" max="10" width="15.25" style="76" bestFit="1" customWidth="1"/>
    <col min="11" max="11" width="18.25" style="76" hidden="1" customWidth="1"/>
    <col min="12" max="12" width="11.875" style="76" customWidth="1"/>
    <col min="13" max="13" width="15" style="76" bestFit="1" customWidth="1"/>
    <col min="14" max="14" width="18.25" style="76" customWidth="1"/>
    <col min="15" max="15" width="12.875" style="76" hidden="1" customWidth="1"/>
    <col min="16" max="16" width="7.75" style="76" customWidth="1"/>
    <col min="17" max="17" width="6.25" style="76" bestFit="1" customWidth="1"/>
    <col min="18" max="19" width="18.25" style="76" bestFit="1" customWidth="1"/>
    <col min="20" max="20" width="16.75" style="76" bestFit="1" customWidth="1"/>
    <col min="21" max="21" width="10.25" style="76" bestFit="1" customWidth="1"/>
    <col min="22" max="16384" width="9" style="76"/>
  </cols>
  <sheetData>
    <row r="1" spans="1:63" s="92" customFormat="1" ht="21.75" customHeight="1">
      <c r="A1" s="79" t="s">
        <v>0</v>
      </c>
      <c r="B1" s="79" t="s">
        <v>1</v>
      </c>
      <c r="C1" s="79" t="s">
        <v>2</v>
      </c>
      <c r="D1" s="79" t="s">
        <v>3</v>
      </c>
      <c r="E1" s="79" t="s">
        <v>4</v>
      </c>
      <c r="F1" s="79" t="s">
        <v>5</v>
      </c>
      <c r="G1" s="79" t="s">
        <v>6</v>
      </c>
      <c r="H1" s="79" t="s">
        <v>7</v>
      </c>
      <c r="I1" s="79" t="s">
        <v>659</v>
      </c>
      <c r="J1" s="79" t="s">
        <v>1376</v>
      </c>
      <c r="K1" s="79" t="s">
        <v>331</v>
      </c>
      <c r="L1" s="77" t="s">
        <v>9</v>
      </c>
      <c r="M1" s="79" t="s">
        <v>10</v>
      </c>
      <c r="N1" s="77" t="s">
        <v>499</v>
      </c>
      <c r="O1" s="77" t="s">
        <v>362</v>
      </c>
      <c r="P1" s="77" t="s">
        <v>12</v>
      </c>
      <c r="Q1" s="79" t="s">
        <v>13</v>
      </c>
      <c r="R1" s="79" t="s">
        <v>14</v>
      </c>
      <c r="S1" s="79" t="s">
        <v>15</v>
      </c>
      <c r="T1" s="79" t="s">
        <v>16</v>
      </c>
      <c r="U1" s="78" t="s">
        <v>17</v>
      </c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</row>
    <row r="2" spans="1:63" s="90" customFormat="1" ht="18.75">
      <c r="A2" s="83">
        <v>43208</v>
      </c>
      <c r="B2" s="89" t="s">
        <v>234</v>
      </c>
      <c r="C2" s="89">
        <v>1240</v>
      </c>
      <c r="D2" s="89">
        <v>1420</v>
      </c>
      <c r="E2" s="84" t="s">
        <v>235</v>
      </c>
      <c r="F2" s="84" t="s">
        <v>251</v>
      </c>
      <c r="G2" s="84" t="s">
        <v>203</v>
      </c>
      <c r="H2" s="84" t="s">
        <v>430</v>
      </c>
      <c r="I2" s="91"/>
      <c r="J2" s="91" t="s">
        <v>1788</v>
      </c>
      <c r="K2" s="89"/>
      <c r="L2" s="86" t="s">
        <v>1789</v>
      </c>
      <c r="M2" s="82" t="str">
        <f t="shared" ref="M2" si="0">IF(A2&lt;&gt;"","武汉威伟机械","------")</f>
        <v>武汉威伟机械</v>
      </c>
      <c r="N2" s="87" t="str">
        <f>VLOOKUP(P2,ch!$A$1:$B$34,2,0)</f>
        <v>鄂ALU291</v>
      </c>
      <c r="O2" s="89"/>
      <c r="P2" s="88" t="s">
        <v>197</v>
      </c>
      <c r="Q2" s="82" t="str">
        <f t="shared" ref="Q2" si="1">IF(A2&lt;&gt;"","9.6米","--")</f>
        <v>9.6米</v>
      </c>
      <c r="R2" s="85">
        <v>14</v>
      </c>
      <c r="S2" s="85">
        <v>0</v>
      </c>
      <c r="T2" s="85">
        <f t="shared" ref="T2" si="2">SUM(R2:S2)</f>
        <v>14</v>
      </c>
      <c r="U2" s="82" t="s">
        <v>1790</v>
      </c>
    </row>
    <row r="3" spans="1:63" s="90" customFormat="1" ht="18.75">
      <c r="A3" s="83">
        <v>43208</v>
      </c>
      <c r="B3" s="89" t="s">
        <v>234</v>
      </c>
      <c r="C3" s="89">
        <v>1020</v>
      </c>
      <c r="D3" s="89">
        <v>1157</v>
      </c>
      <c r="E3" s="84" t="s">
        <v>235</v>
      </c>
      <c r="F3" s="84" t="s">
        <v>251</v>
      </c>
      <c r="G3" s="84" t="s">
        <v>203</v>
      </c>
      <c r="H3" s="84" t="s">
        <v>430</v>
      </c>
      <c r="I3" s="91"/>
      <c r="J3" s="91" t="s">
        <v>1791</v>
      </c>
      <c r="K3" s="89"/>
      <c r="L3" s="86" t="s">
        <v>1792</v>
      </c>
      <c r="M3" s="82" t="str">
        <f t="shared" ref="M3:M4" si="3">IF(A3&lt;&gt;"","武汉威伟机械","------")</f>
        <v>武汉威伟机械</v>
      </c>
      <c r="N3" s="87" t="str">
        <f>VLOOKUP(P3,ch!$A$1:$B$34,2,0)</f>
        <v>鄂AZR992</v>
      </c>
      <c r="O3" s="89"/>
      <c r="P3" s="88" t="s">
        <v>107</v>
      </c>
      <c r="Q3" s="82" t="str">
        <f t="shared" ref="Q3:Q4" si="4">IF(A3&lt;&gt;"","9.6米","--")</f>
        <v>9.6米</v>
      </c>
      <c r="R3" s="85">
        <v>14</v>
      </c>
      <c r="S3" s="85">
        <v>0</v>
      </c>
      <c r="T3" s="85">
        <f t="shared" ref="T3:T4" si="5">SUM(R3:S3)</f>
        <v>14</v>
      </c>
      <c r="U3" s="82" t="str">
        <f t="shared" ref="U3:U4" si="6">IF(A3&lt;&gt;"","分拣摆渡","----")</f>
        <v>分拣摆渡</v>
      </c>
    </row>
    <row r="4" spans="1:63" s="90" customFormat="1" ht="18.75">
      <c r="A4" s="83">
        <v>43208</v>
      </c>
      <c r="B4" s="89" t="s">
        <v>243</v>
      </c>
      <c r="C4" s="89">
        <v>1815</v>
      </c>
      <c r="D4" s="89">
        <v>1952</v>
      </c>
      <c r="E4" s="84" t="s">
        <v>235</v>
      </c>
      <c r="F4" s="84" t="s">
        <v>251</v>
      </c>
      <c r="G4" s="84" t="s">
        <v>203</v>
      </c>
      <c r="H4" s="84" t="s">
        <v>430</v>
      </c>
      <c r="I4" s="91"/>
      <c r="J4" s="91" t="s">
        <v>1793</v>
      </c>
      <c r="K4" s="89"/>
      <c r="L4" s="86" t="s">
        <v>1794</v>
      </c>
      <c r="M4" s="82" t="str">
        <f t="shared" si="3"/>
        <v>武汉威伟机械</v>
      </c>
      <c r="N4" s="87" t="str">
        <f>VLOOKUP(P4,ch!$A$1:$B$34,2,0)</f>
        <v>粤BES791</v>
      </c>
      <c r="O4" s="89"/>
      <c r="P4" s="88" t="s">
        <v>1097</v>
      </c>
      <c r="Q4" s="82" t="str">
        <f t="shared" si="4"/>
        <v>9.6米</v>
      </c>
      <c r="R4" s="85">
        <v>14</v>
      </c>
      <c r="S4" s="85">
        <v>0</v>
      </c>
      <c r="T4" s="85">
        <f t="shared" si="5"/>
        <v>14</v>
      </c>
      <c r="U4" s="82" t="str">
        <f t="shared" si="6"/>
        <v>分拣摆渡</v>
      </c>
    </row>
    <row r="5" spans="1:63" s="90" customFormat="1" ht="18.75">
      <c r="A5" s="83">
        <v>43208</v>
      </c>
      <c r="B5" s="89" t="s">
        <v>234</v>
      </c>
      <c r="C5" s="89">
        <v>1450</v>
      </c>
      <c r="D5" s="89">
        <v>1634</v>
      </c>
      <c r="E5" s="84" t="s">
        <v>235</v>
      </c>
      <c r="F5" s="84" t="s">
        <v>251</v>
      </c>
      <c r="G5" s="84" t="s">
        <v>203</v>
      </c>
      <c r="H5" s="84" t="s">
        <v>430</v>
      </c>
      <c r="I5" s="91"/>
      <c r="J5" s="91" t="s">
        <v>1795</v>
      </c>
      <c r="K5" s="89"/>
      <c r="L5" s="86" t="s">
        <v>1796</v>
      </c>
      <c r="M5" s="82" t="str">
        <f t="shared" ref="M5" si="7">IF(A5&lt;&gt;"","武汉威伟机械","------")</f>
        <v>武汉威伟机械</v>
      </c>
      <c r="N5" s="87" t="str">
        <f>VLOOKUP(P5,ch!$A$1:$B$34,2,0)</f>
        <v>鄂AMR731</v>
      </c>
      <c r="O5" s="89"/>
      <c r="P5" s="88" t="s">
        <v>1091</v>
      </c>
      <c r="Q5" s="82" t="str">
        <f t="shared" ref="Q5" si="8">IF(A5&lt;&gt;"","9.6米","--")</f>
        <v>9.6米</v>
      </c>
      <c r="R5" s="85">
        <v>14</v>
      </c>
      <c r="S5" s="85">
        <v>0</v>
      </c>
      <c r="T5" s="85">
        <f t="shared" ref="T5" si="9">SUM(R5:S5)</f>
        <v>14</v>
      </c>
      <c r="U5" s="82" t="s">
        <v>1790</v>
      </c>
    </row>
    <row r="6" spans="1:63" s="90" customFormat="1" ht="18.75">
      <c r="A6" s="83">
        <v>43208</v>
      </c>
      <c r="B6" s="89" t="s">
        <v>234</v>
      </c>
      <c r="C6" s="89">
        <v>1000</v>
      </c>
      <c r="D6" s="89">
        <v>1135</v>
      </c>
      <c r="E6" s="84" t="s">
        <v>235</v>
      </c>
      <c r="F6" s="84" t="s">
        <v>251</v>
      </c>
      <c r="G6" s="84" t="s">
        <v>203</v>
      </c>
      <c r="H6" s="84" t="s">
        <v>430</v>
      </c>
      <c r="I6" s="91"/>
      <c r="J6" s="91" t="s">
        <v>1797</v>
      </c>
      <c r="K6" s="89"/>
      <c r="L6" s="86" t="s">
        <v>1798</v>
      </c>
      <c r="M6" s="82" t="str">
        <f t="shared" ref="M6" si="10">IF(A6&lt;&gt;"","武汉威伟机械","------")</f>
        <v>武汉威伟机械</v>
      </c>
      <c r="N6" s="87" t="str">
        <f>VLOOKUP(P6,ch!$A$1:$B$34,2,0)</f>
        <v>鄂AQQ353</v>
      </c>
      <c r="O6" s="89"/>
      <c r="P6" s="88" t="s">
        <v>196</v>
      </c>
      <c r="Q6" s="82" t="str">
        <f t="shared" ref="Q6" si="11">IF(A6&lt;&gt;"","9.6米","--")</f>
        <v>9.6米</v>
      </c>
      <c r="R6" s="85">
        <v>12</v>
      </c>
      <c r="S6" s="85">
        <v>0</v>
      </c>
      <c r="T6" s="85">
        <f t="shared" ref="T6" si="12">SUM(R6:S6)</f>
        <v>12</v>
      </c>
      <c r="U6" s="82" t="s">
        <v>1799</v>
      </c>
    </row>
    <row r="7" spans="1:63" s="90" customFormat="1" ht="18.75">
      <c r="A7" s="83">
        <v>43208</v>
      </c>
      <c r="B7" s="89" t="s">
        <v>234</v>
      </c>
      <c r="C7" s="89">
        <v>1750</v>
      </c>
      <c r="D7" s="89">
        <v>1921</v>
      </c>
      <c r="E7" s="84" t="s">
        <v>235</v>
      </c>
      <c r="F7" s="84" t="s">
        <v>251</v>
      </c>
      <c r="G7" s="84" t="s">
        <v>203</v>
      </c>
      <c r="H7" s="84" t="s">
        <v>430</v>
      </c>
      <c r="I7" s="91"/>
      <c r="J7" s="91" t="s">
        <v>1800</v>
      </c>
      <c r="K7" s="89"/>
      <c r="L7" s="86" t="s">
        <v>1801</v>
      </c>
      <c r="M7" s="82" t="str">
        <f t="shared" ref="M7:M9" si="13">IF(A7&lt;&gt;"","武汉威伟机械","------")</f>
        <v>武汉威伟机械</v>
      </c>
      <c r="N7" s="87" t="str">
        <f>VLOOKUP(P7,ch!$A$1:$B$34,2,0)</f>
        <v>鄂FJU350</v>
      </c>
      <c r="O7" s="89"/>
      <c r="P7" s="88" t="s">
        <v>48</v>
      </c>
      <c r="Q7" s="82" t="str">
        <f t="shared" ref="Q7:Q9" si="14">IF(A7&lt;&gt;"","9.6米","--")</f>
        <v>9.6米</v>
      </c>
      <c r="R7" s="85">
        <v>14</v>
      </c>
      <c r="S7" s="85">
        <v>0</v>
      </c>
      <c r="T7" s="85">
        <f t="shared" ref="T7:T9" si="15">SUM(R7:S7)</f>
        <v>14</v>
      </c>
      <c r="U7" s="82" t="s">
        <v>1802</v>
      </c>
    </row>
    <row r="8" spans="1:63" s="90" customFormat="1" ht="18.75">
      <c r="A8" s="83">
        <v>43208</v>
      </c>
      <c r="B8" s="89" t="s">
        <v>234</v>
      </c>
      <c r="C8" s="89">
        <v>1459</v>
      </c>
      <c r="D8" s="89"/>
      <c r="E8" s="84" t="s">
        <v>235</v>
      </c>
      <c r="F8" s="84" t="s">
        <v>251</v>
      </c>
      <c r="G8" s="84" t="s">
        <v>203</v>
      </c>
      <c r="H8" s="84" t="s">
        <v>430</v>
      </c>
      <c r="I8" s="91"/>
      <c r="J8" s="91"/>
      <c r="K8" s="89"/>
      <c r="L8" s="86" t="s">
        <v>1830</v>
      </c>
      <c r="M8" s="82" t="str">
        <f t="shared" ref="M8" si="16">IF(A8&lt;&gt;"","武汉威伟机械","------")</f>
        <v>武汉威伟机械</v>
      </c>
      <c r="N8" s="87" t="str">
        <f>VLOOKUP(P8,ch!$A$1:$B$34,2,0)</f>
        <v>鄂AHB101</v>
      </c>
      <c r="O8" s="89"/>
      <c r="P8" s="88" t="s">
        <v>275</v>
      </c>
      <c r="Q8" s="82" t="str">
        <f t="shared" ref="Q8" si="17">IF(A8&lt;&gt;"","9.6米","--")</f>
        <v>9.6米</v>
      </c>
      <c r="R8" s="85">
        <v>14</v>
      </c>
      <c r="S8" s="85">
        <v>0</v>
      </c>
      <c r="T8" s="85">
        <f t="shared" ref="T8" si="18">SUM(R8:S8)</f>
        <v>14</v>
      </c>
      <c r="U8" s="82" t="str">
        <f t="shared" ref="U8:U9" si="19">IF(A8&lt;&gt;"","分拣摆渡","----")</f>
        <v>分拣摆渡</v>
      </c>
    </row>
    <row r="9" spans="1:63" s="90" customFormat="1" ht="18.75">
      <c r="A9" s="83">
        <v>43208</v>
      </c>
      <c r="B9" s="89" t="s">
        <v>1803</v>
      </c>
      <c r="C9" s="89">
        <v>1600</v>
      </c>
      <c r="D9" s="89">
        <v>1630</v>
      </c>
      <c r="E9" s="84" t="s">
        <v>209</v>
      </c>
      <c r="F9" s="84" t="s">
        <v>517</v>
      </c>
      <c r="G9" s="84" t="s">
        <v>203</v>
      </c>
      <c r="H9" s="84" t="s">
        <v>430</v>
      </c>
      <c r="I9" s="91"/>
      <c r="J9" s="91" t="s">
        <v>1804</v>
      </c>
      <c r="K9" s="89"/>
      <c r="L9" s="86" t="s">
        <v>1805</v>
      </c>
      <c r="M9" s="82" t="str">
        <f t="shared" si="13"/>
        <v>武汉威伟机械</v>
      </c>
      <c r="N9" s="87" t="str">
        <f>VLOOKUP(P9,ch!$A$1:$B$34,2,0)</f>
        <v>鄂ABY277</v>
      </c>
      <c r="O9" s="89"/>
      <c r="P9" s="88" t="s">
        <v>191</v>
      </c>
      <c r="Q9" s="82" t="str">
        <f t="shared" si="14"/>
        <v>9.6米</v>
      </c>
      <c r="R9" s="85">
        <v>14</v>
      </c>
      <c r="S9" s="85">
        <v>0</v>
      </c>
      <c r="T9" s="85">
        <f t="shared" si="15"/>
        <v>14</v>
      </c>
      <c r="U9" s="82" t="str">
        <f t="shared" si="19"/>
        <v>分拣摆渡</v>
      </c>
    </row>
    <row r="10" spans="1:63" s="90" customFormat="1" ht="18.75">
      <c r="A10" s="83">
        <v>43208</v>
      </c>
      <c r="B10" s="89" t="s">
        <v>1803</v>
      </c>
      <c r="C10" s="89">
        <v>1020</v>
      </c>
      <c r="D10" s="89">
        <v>1050</v>
      </c>
      <c r="E10" s="84" t="s">
        <v>209</v>
      </c>
      <c r="F10" s="84" t="s">
        <v>517</v>
      </c>
      <c r="G10" s="84" t="s">
        <v>203</v>
      </c>
      <c r="H10" s="84" t="s">
        <v>430</v>
      </c>
      <c r="I10" s="91"/>
      <c r="J10" s="91" t="s">
        <v>1806</v>
      </c>
      <c r="K10" s="89"/>
      <c r="L10" s="86" t="s">
        <v>1807</v>
      </c>
      <c r="M10" s="82" t="str">
        <f t="shared" ref="M10" si="20">IF(A10&lt;&gt;"","武汉威伟机械","------")</f>
        <v>武汉威伟机械</v>
      </c>
      <c r="N10" s="87" t="str">
        <f>VLOOKUP(P10,ch!$A$1:$B$34,2,0)</f>
        <v>鄂AAW309</v>
      </c>
      <c r="O10" s="89"/>
      <c r="P10" s="88" t="s">
        <v>144</v>
      </c>
      <c r="Q10" s="82" t="str">
        <f t="shared" ref="Q10" si="21">IF(A10&lt;&gt;"","9.6米","--")</f>
        <v>9.6米</v>
      </c>
      <c r="R10" s="85">
        <v>13</v>
      </c>
      <c r="S10" s="85">
        <v>0</v>
      </c>
      <c r="T10" s="85">
        <f t="shared" ref="T10" si="22">SUM(R10:S10)</f>
        <v>13</v>
      </c>
      <c r="U10" s="82" t="str">
        <f t="shared" ref="U10:U13" si="23">IF(A10&lt;&gt;"","分拣摆渡","----")</f>
        <v>分拣摆渡</v>
      </c>
    </row>
    <row r="11" spans="1:63" s="90" customFormat="1" ht="18.75">
      <c r="A11" s="83">
        <v>43208</v>
      </c>
      <c r="B11" s="89" t="s">
        <v>530</v>
      </c>
      <c r="C11" s="89">
        <v>8</v>
      </c>
      <c r="D11" s="89">
        <v>26</v>
      </c>
      <c r="E11" s="84" t="s">
        <v>209</v>
      </c>
      <c r="F11" s="84" t="s">
        <v>517</v>
      </c>
      <c r="G11" s="84" t="s">
        <v>203</v>
      </c>
      <c r="H11" s="84" t="s">
        <v>430</v>
      </c>
      <c r="I11" s="91"/>
      <c r="J11" s="91" t="s">
        <v>1808</v>
      </c>
      <c r="K11" s="89"/>
      <c r="L11" s="86" t="s">
        <v>1809</v>
      </c>
      <c r="M11" s="82" t="str">
        <f t="shared" ref="M11:M12" si="24">IF(A11&lt;&gt;"","武汉威伟机械","------")</f>
        <v>武汉威伟机械</v>
      </c>
      <c r="N11" s="87" t="str">
        <f>VLOOKUP(P11,ch!$A$1:$B$34,2,0)</f>
        <v>鄂AZV377</v>
      </c>
      <c r="O11" s="89"/>
      <c r="P11" s="88" t="s">
        <v>239</v>
      </c>
      <c r="Q11" s="82" t="str">
        <f t="shared" ref="Q11:Q12" si="25">IF(A11&lt;&gt;"","9.6米","--")</f>
        <v>9.6米</v>
      </c>
      <c r="R11" s="85">
        <v>9</v>
      </c>
      <c r="S11" s="85">
        <v>0</v>
      </c>
      <c r="T11" s="85">
        <f t="shared" ref="T11:T13" si="26">SUM(R11:S11)</f>
        <v>9</v>
      </c>
      <c r="U11" s="82" t="str">
        <f t="shared" si="23"/>
        <v>分拣摆渡</v>
      </c>
    </row>
    <row r="12" spans="1:63" s="90" customFormat="1" ht="18.75">
      <c r="A12" s="83">
        <v>43208</v>
      </c>
      <c r="B12" s="89" t="s">
        <v>288</v>
      </c>
      <c r="C12" s="89">
        <v>1756</v>
      </c>
      <c r="D12" s="89">
        <v>1800</v>
      </c>
      <c r="E12" s="84" t="s">
        <v>203</v>
      </c>
      <c r="F12" s="84" t="s">
        <v>430</v>
      </c>
      <c r="G12" s="84" t="s">
        <v>209</v>
      </c>
      <c r="H12" s="84" t="s">
        <v>467</v>
      </c>
      <c r="I12" s="91"/>
      <c r="J12" s="91" t="s">
        <v>1810</v>
      </c>
      <c r="K12" s="89"/>
      <c r="L12" s="86" t="s">
        <v>1811</v>
      </c>
      <c r="M12" s="82" t="str">
        <f t="shared" si="24"/>
        <v>武汉威伟机械</v>
      </c>
      <c r="N12" s="87" t="str">
        <f>VLOOKUP(P12,ch!$A$1:$B$34,2,0)</f>
        <v>鄂AF1588</v>
      </c>
      <c r="O12" s="89"/>
      <c r="P12" s="88" t="s">
        <v>117</v>
      </c>
      <c r="Q12" s="82" t="str">
        <f t="shared" si="25"/>
        <v>9.6米</v>
      </c>
      <c r="R12" s="85">
        <v>14</v>
      </c>
      <c r="S12" s="85">
        <v>0</v>
      </c>
      <c r="T12" s="85">
        <f t="shared" si="26"/>
        <v>14</v>
      </c>
      <c r="U12" s="82" t="str">
        <f t="shared" si="23"/>
        <v>分拣摆渡</v>
      </c>
    </row>
    <row r="13" spans="1:63" s="90" customFormat="1" ht="18.75">
      <c r="A13" s="83">
        <v>43208</v>
      </c>
      <c r="B13" s="89" t="s">
        <v>288</v>
      </c>
      <c r="C13" s="89">
        <v>1456</v>
      </c>
      <c r="D13" s="89">
        <v>1502</v>
      </c>
      <c r="E13" s="84" t="s">
        <v>203</v>
      </c>
      <c r="F13" s="84" t="s">
        <v>430</v>
      </c>
      <c r="G13" s="84" t="s">
        <v>209</v>
      </c>
      <c r="H13" s="84" t="s">
        <v>467</v>
      </c>
      <c r="I13" s="91"/>
      <c r="J13" s="91" t="s">
        <v>1812</v>
      </c>
      <c r="K13" s="89"/>
      <c r="L13" s="86" t="s">
        <v>1813</v>
      </c>
      <c r="M13" s="82" t="str">
        <f t="shared" ref="M13" si="27">IF(A13&lt;&gt;"","武汉威伟机械","------")</f>
        <v>武汉威伟机械</v>
      </c>
      <c r="N13" s="87" t="str">
        <f>VLOOKUP(P13,ch!$A$1:$B$34,2,0)</f>
        <v>鄂AF1588</v>
      </c>
      <c r="O13" s="89"/>
      <c r="P13" s="88" t="s">
        <v>117</v>
      </c>
      <c r="Q13" s="82" t="str">
        <f t="shared" ref="Q13" si="28">IF(A13&lt;&gt;"","9.6米","--")</f>
        <v>9.6米</v>
      </c>
      <c r="R13" s="85">
        <v>8</v>
      </c>
      <c r="S13" s="85">
        <v>0</v>
      </c>
      <c r="T13" s="85">
        <f t="shared" si="26"/>
        <v>8</v>
      </c>
      <c r="U13" s="82" t="str">
        <f t="shared" si="23"/>
        <v>分拣摆渡</v>
      </c>
    </row>
    <row r="14" spans="1:63" s="90" customFormat="1" ht="18.75">
      <c r="A14" s="83">
        <v>43208</v>
      </c>
      <c r="B14" s="89" t="s">
        <v>288</v>
      </c>
      <c r="C14" s="89">
        <v>1205</v>
      </c>
      <c r="D14" s="89">
        <v>1213</v>
      </c>
      <c r="E14" s="84" t="s">
        <v>203</v>
      </c>
      <c r="F14" s="84" t="s">
        <v>430</v>
      </c>
      <c r="G14" s="84" t="s">
        <v>209</v>
      </c>
      <c r="H14" s="84" t="s">
        <v>467</v>
      </c>
      <c r="I14" s="91"/>
      <c r="J14" s="91" t="s">
        <v>1814</v>
      </c>
      <c r="K14" s="89"/>
      <c r="L14" s="86" t="s">
        <v>1815</v>
      </c>
      <c r="M14" s="82" t="str">
        <f t="shared" ref="M14" si="29">IF(A14&lt;&gt;"","武汉威伟机械","------")</f>
        <v>武汉威伟机械</v>
      </c>
      <c r="N14" s="87" t="str">
        <f>VLOOKUP(P14,ch!$A$1:$B$34,2,0)</f>
        <v>鄂AF1588</v>
      </c>
      <c r="O14" s="89"/>
      <c r="P14" s="88" t="s">
        <v>117</v>
      </c>
      <c r="Q14" s="82" t="str">
        <f t="shared" ref="Q14" si="30">IF(A14&lt;&gt;"","9.6米","--")</f>
        <v>9.6米</v>
      </c>
      <c r="R14" s="85">
        <v>8</v>
      </c>
      <c r="S14" s="85">
        <v>0</v>
      </c>
      <c r="T14" s="85">
        <f t="shared" ref="T14" si="31">SUM(R14:S14)</f>
        <v>8</v>
      </c>
      <c r="U14" s="82" t="str">
        <f t="shared" ref="U14" si="32">IF(A14&lt;&gt;"","分拣摆渡","----")</f>
        <v>分拣摆渡</v>
      </c>
    </row>
    <row r="15" spans="1:63" s="90" customFormat="1" ht="18.75">
      <c r="A15" s="83">
        <v>43208</v>
      </c>
      <c r="B15" s="89" t="s">
        <v>288</v>
      </c>
      <c r="C15" s="89">
        <v>1039</v>
      </c>
      <c r="D15" s="89">
        <v>1046</v>
      </c>
      <c r="E15" s="84" t="s">
        <v>203</v>
      </c>
      <c r="F15" s="84" t="s">
        <v>430</v>
      </c>
      <c r="G15" s="84" t="s">
        <v>209</v>
      </c>
      <c r="H15" s="84" t="s">
        <v>467</v>
      </c>
      <c r="I15" s="91"/>
      <c r="J15" s="91" t="s">
        <v>1816</v>
      </c>
      <c r="K15" s="89"/>
      <c r="L15" s="86" t="s">
        <v>1817</v>
      </c>
      <c r="M15" s="82" t="str">
        <f t="shared" ref="M15" si="33">IF(A15&lt;&gt;"","武汉威伟机械","------")</f>
        <v>武汉威伟机械</v>
      </c>
      <c r="N15" s="87" t="str">
        <f>VLOOKUP(P15,ch!$A$1:$B$34,2,0)</f>
        <v>鄂AF1588</v>
      </c>
      <c r="O15" s="89"/>
      <c r="P15" s="88" t="s">
        <v>117</v>
      </c>
      <c r="Q15" s="82" t="str">
        <f t="shared" ref="Q15" si="34">IF(A15&lt;&gt;"","9.6米","--")</f>
        <v>9.6米</v>
      </c>
      <c r="R15" s="85">
        <v>14</v>
      </c>
      <c r="S15" s="85">
        <v>0</v>
      </c>
      <c r="T15" s="85">
        <f t="shared" ref="T15" si="35">SUM(R15:S15)</f>
        <v>14</v>
      </c>
      <c r="U15" s="82" t="str">
        <f t="shared" ref="U15" si="36">IF(A15&lt;&gt;"","分拣摆渡","----")</f>
        <v>分拣摆渡</v>
      </c>
    </row>
    <row r="16" spans="1:63" s="90" customFormat="1" ht="18.75">
      <c r="A16" s="83">
        <v>43208</v>
      </c>
      <c r="B16" s="89" t="s">
        <v>288</v>
      </c>
      <c r="C16" s="89">
        <v>915</v>
      </c>
      <c r="D16" s="89">
        <v>925</v>
      </c>
      <c r="E16" s="84" t="s">
        <v>203</v>
      </c>
      <c r="F16" s="84" t="s">
        <v>430</v>
      </c>
      <c r="G16" s="84" t="s">
        <v>209</v>
      </c>
      <c r="H16" s="84" t="s">
        <v>467</v>
      </c>
      <c r="I16" s="91"/>
      <c r="J16" s="91" t="s">
        <v>1821</v>
      </c>
      <c r="K16" s="89"/>
      <c r="L16" s="86" t="s">
        <v>1818</v>
      </c>
      <c r="M16" s="82" t="str">
        <f t="shared" ref="M16:M18" si="37">IF(A16&lt;&gt;"","武汉威伟机械","------")</f>
        <v>武汉威伟机械</v>
      </c>
      <c r="N16" s="87" t="str">
        <f>VLOOKUP(P16,ch!$A$1:$B$34,2,0)</f>
        <v>鄂AF1588</v>
      </c>
      <c r="O16" s="89"/>
      <c r="P16" s="88" t="s">
        <v>117</v>
      </c>
      <c r="Q16" s="82" t="str">
        <f t="shared" ref="Q16:Q18" si="38">IF(A16&lt;&gt;"","9.6米","--")</f>
        <v>9.6米</v>
      </c>
      <c r="R16" s="85">
        <v>14</v>
      </c>
      <c r="S16" s="85">
        <v>0</v>
      </c>
      <c r="T16" s="85">
        <f t="shared" ref="T16:T18" si="39">SUM(R16:S16)</f>
        <v>14</v>
      </c>
      <c r="U16" s="82" t="str">
        <f t="shared" ref="U16:U18" si="40">IF(A16&lt;&gt;"","分拣摆渡","----")</f>
        <v>分拣摆渡</v>
      </c>
    </row>
    <row r="17" spans="1:21" s="90" customFormat="1" ht="18.75">
      <c r="A17" s="83">
        <v>43208</v>
      </c>
      <c r="B17" s="89" t="s">
        <v>1769</v>
      </c>
      <c r="C17" s="89">
        <v>1735</v>
      </c>
      <c r="D17" s="89">
        <v>1745</v>
      </c>
      <c r="E17" s="84" t="s">
        <v>1819</v>
      </c>
      <c r="F17" s="84" t="s">
        <v>1770</v>
      </c>
      <c r="G17" s="84" t="s">
        <v>209</v>
      </c>
      <c r="H17" s="84" t="s">
        <v>467</v>
      </c>
      <c r="I17" s="91"/>
      <c r="J17" s="91" t="s">
        <v>1820</v>
      </c>
      <c r="K17" s="89"/>
      <c r="L17" s="86" t="s">
        <v>1822</v>
      </c>
      <c r="M17" s="82" t="str">
        <f t="shared" si="37"/>
        <v>武汉威伟机械</v>
      </c>
      <c r="N17" s="87" t="s">
        <v>1823</v>
      </c>
      <c r="O17" s="89"/>
      <c r="P17" s="88" t="s">
        <v>191</v>
      </c>
      <c r="Q17" s="82" t="str">
        <f t="shared" si="38"/>
        <v>9.6米</v>
      </c>
      <c r="R17" s="85">
        <v>13</v>
      </c>
      <c r="S17" s="85">
        <v>0</v>
      </c>
      <c r="T17" s="85">
        <f t="shared" si="39"/>
        <v>13</v>
      </c>
      <c r="U17" s="82" t="str">
        <f t="shared" si="40"/>
        <v>分拣摆渡</v>
      </c>
    </row>
    <row r="18" spans="1:21" s="90" customFormat="1" ht="18.75">
      <c r="A18" s="83">
        <v>43208</v>
      </c>
      <c r="B18" s="89" t="s">
        <v>1824</v>
      </c>
      <c r="C18" s="89">
        <v>1800</v>
      </c>
      <c r="D18" s="89"/>
      <c r="E18" s="84" t="s">
        <v>1819</v>
      </c>
      <c r="F18" s="84" t="s">
        <v>1825</v>
      </c>
      <c r="G18" s="84" t="s">
        <v>1826</v>
      </c>
      <c r="H18" s="84" t="s">
        <v>1827</v>
      </c>
      <c r="I18" s="91"/>
      <c r="J18" s="91" t="s">
        <v>1828</v>
      </c>
      <c r="K18" s="89"/>
      <c r="L18" s="86" t="s">
        <v>1829</v>
      </c>
      <c r="M18" s="82" t="str">
        <f t="shared" si="37"/>
        <v>武汉威伟机械</v>
      </c>
      <c r="N18" s="87" t="s">
        <v>1712</v>
      </c>
      <c r="O18" s="89"/>
      <c r="P18" s="88" t="s">
        <v>107</v>
      </c>
      <c r="Q18" s="82" t="str">
        <f t="shared" si="38"/>
        <v>9.6米</v>
      </c>
      <c r="R18" s="85">
        <v>14</v>
      </c>
      <c r="S18" s="85">
        <v>0</v>
      </c>
      <c r="T18" s="85">
        <f t="shared" si="39"/>
        <v>14</v>
      </c>
      <c r="U18" s="82" t="str">
        <f t="shared" si="40"/>
        <v>分拣摆渡</v>
      </c>
    </row>
    <row r="19" spans="1:21" s="90" customFormat="1" ht="18.75">
      <c r="A19" s="83"/>
      <c r="B19" s="89"/>
      <c r="C19" s="89"/>
      <c r="D19" s="89"/>
      <c r="E19" s="84"/>
      <c r="F19" s="84"/>
      <c r="G19" s="84"/>
      <c r="H19" s="84"/>
      <c r="I19" s="91"/>
      <c r="J19" s="91"/>
      <c r="K19" s="89"/>
      <c r="L19" s="86"/>
      <c r="M19" s="82"/>
      <c r="N19" s="87"/>
      <c r="O19" s="89"/>
      <c r="P19" s="88"/>
      <c r="Q19" s="82"/>
      <c r="R19" s="85"/>
      <c r="S19" s="85"/>
      <c r="T19" s="85"/>
      <c r="U19" s="82"/>
    </row>
    <row r="20" spans="1:21" s="90" customFormat="1" ht="18.75">
      <c r="A20" s="83"/>
      <c r="B20" s="89"/>
      <c r="C20" s="89"/>
      <c r="D20" s="89"/>
      <c r="E20" s="84"/>
      <c r="F20" s="84"/>
      <c r="G20" s="84"/>
      <c r="H20" s="84"/>
      <c r="I20" s="91"/>
      <c r="J20" s="91"/>
      <c r="K20" s="89"/>
      <c r="L20" s="86"/>
      <c r="M20" s="82"/>
      <c r="N20" s="87"/>
      <c r="O20" s="89"/>
      <c r="P20" s="88"/>
      <c r="Q20" s="82"/>
      <c r="R20" s="85"/>
      <c r="S20" s="85"/>
      <c r="T20" s="85"/>
      <c r="U20" s="82"/>
    </row>
    <row r="21" spans="1:21" s="90" customFormat="1" ht="18.75">
      <c r="A21" s="83"/>
      <c r="B21" s="89"/>
      <c r="C21" s="89"/>
      <c r="D21" s="89"/>
      <c r="E21" s="84"/>
      <c r="F21" s="84"/>
      <c r="G21" s="84"/>
      <c r="H21" s="84"/>
      <c r="I21" s="91"/>
      <c r="J21" s="91"/>
      <c r="K21" s="89"/>
      <c r="L21" s="86"/>
      <c r="M21" s="82"/>
      <c r="N21" s="87"/>
      <c r="O21" s="89"/>
      <c r="P21" s="88"/>
      <c r="Q21" s="82"/>
      <c r="R21" s="85"/>
      <c r="S21" s="85"/>
      <c r="T21" s="85"/>
      <c r="U21" s="82"/>
    </row>
    <row r="22" spans="1:21" s="90" customFormat="1" ht="18.75">
      <c r="A22" s="83"/>
      <c r="B22" s="89"/>
      <c r="C22" s="89"/>
      <c r="D22" s="89"/>
      <c r="E22" s="84"/>
      <c r="F22" s="84"/>
      <c r="G22" s="84"/>
      <c r="H22" s="84"/>
      <c r="I22" s="91"/>
      <c r="J22" s="91"/>
      <c r="K22" s="89"/>
      <c r="L22" s="86"/>
      <c r="M22" s="82"/>
      <c r="N22" s="87"/>
      <c r="O22" s="89"/>
      <c r="P22" s="88"/>
      <c r="Q22" s="82"/>
      <c r="R22" s="85"/>
      <c r="S22" s="85"/>
      <c r="T22" s="85"/>
      <c r="U22" s="82"/>
    </row>
    <row r="23" spans="1:21" s="90" customFormat="1" ht="18.75">
      <c r="A23" s="83"/>
      <c r="B23" s="89"/>
      <c r="C23" s="89"/>
      <c r="D23" s="89"/>
      <c r="E23" s="84"/>
      <c r="F23" s="84"/>
      <c r="G23" s="84"/>
      <c r="H23" s="84"/>
      <c r="I23" s="91"/>
      <c r="J23" s="91"/>
      <c r="K23" s="89"/>
      <c r="L23" s="86"/>
      <c r="M23" s="82"/>
      <c r="N23" s="87"/>
      <c r="O23" s="89"/>
      <c r="P23" s="88"/>
      <c r="Q23" s="82"/>
      <c r="R23" s="85"/>
      <c r="S23" s="85"/>
      <c r="T23" s="85"/>
      <c r="U23" s="82"/>
    </row>
    <row r="24" spans="1:21" s="90" customFormat="1" ht="18.75">
      <c r="A24" s="83"/>
      <c r="B24" s="89"/>
      <c r="C24" s="89"/>
      <c r="D24" s="89"/>
      <c r="E24" s="84"/>
      <c r="F24" s="84"/>
      <c r="G24" s="84"/>
      <c r="H24" s="84"/>
      <c r="I24" s="91"/>
      <c r="J24" s="91"/>
      <c r="K24" s="89"/>
      <c r="L24" s="86"/>
      <c r="M24" s="82"/>
      <c r="N24" s="87"/>
      <c r="O24" s="89"/>
      <c r="P24" s="88"/>
      <c r="Q24" s="82"/>
      <c r="R24" s="85"/>
      <c r="S24" s="85"/>
      <c r="T24" s="85"/>
      <c r="U24" s="82"/>
    </row>
    <row r="25" spans="1:21" s="90" customFormat="1" ht="18.75">
      <c r="A25" s="83"/>
      <c r="B25" s="89"/>
      <c r="C25" s="89"/>
      <c r="D25" s="89"/>
      <c r="E25" s="84"/>
      <c r="F25" s="84"/>
      <c r="G25" s="84"/>
      <c r="H25" s="84"/>
      <c r="I25" s="91"/>
      <c r="J25" s="91"/>
      <c r="K25" s="89"/>
      <c r="L25" s="86"/>
      <c r="M25" s="82"/>
      <c r="N25" s="87"/>
      <c r="O25" s="89"/>
      <c r="P25" s="88"/>
      <c r="Q25" s="82"/>
      <c r="R25" s="85"/>
      <c r="S25" s="85"/>
      <c r="T25" s="85"/>
      <c r="U25" s="82"/>
    </row>
    <row r="26" spans="1:21" s="90" customFormat="1" ht="18.75">
      <c r="A26" s="83"/>
      <c r="B26" s="89"/>
      <c r="C26" s="89"/>
      <c r="D26" s="89"/>
      <c r="E26" s="84"/>
      <c r="F26" s="84"/>
      <c r="G26" s="84"/>
      <c r="H26" s="84"/>
      <c r="I26" s="91"/>
      <c r="J26" s="91"/>
      <c r="K26" s="89"/>
      <c r="L26" s="86"/>
      <c r="M26" s="82"/>
      <c r="N26" s="87"/>
      <c r="O26" s="89"/>
      <c r="P26" s="88"/>
      <c r="Q26" s="82"/>
      <c r="R26" s="85"/>
      <c r="S26" s="85"/>
      <c r="T26" s="85"/>
      <c r="U26" s="82"/>
    </row>
    <row r="27" spans="1:21" s="90" customFormat="1" ht="18.75">
      <c r="A27" s="83"/>
      <c r="B27" s="89"/>
      <c r="C27" s="89"/>
      <c r="D27" s="89"/>
      <c r="E27" s="84"/>
      <c r="F27" s="84"/>
      <c r="G27" s="84"/>
      <c r="H27" s="84"/>
      <c r="I27" s="91"/>
      <c r="J27" s="91"/>
      <c r="K27" s="89"/>
      <c r="L27" s="86"/>
      <c r="M27" s="82"/>
      <c r="N27" s="87"/>
      <c r="O27" s="89"/>
      <c r="P27" s="88"/>
      <c r="Q27" s="82"/>
      <c r="R27" s="85"/>
      <c r="S27" s="85"/>
      <c r="T27" s="85"/>
      <c r="U27" s="82"/>
    </row>
    <row r="28" spans="1:21" s="90" customFormat="1" ht="18.75">
      <c r="A28" s="83"/>
      <c r="B28" s="89"/>
      <c r="C28" s="89"/>
      <c r="D28" s="89"/>
      <c r="E28" s="84"/>
      <c r="F28" s="84"/>
      <c r="G28" s="84"/>
      <c r="H28" s="84"/>
      <c r="I28" s="91"/>
      <c r="J28" s="91"/>
      <c r="K28" s="89"/>
      <c r="L28" s="86"/>
      <c r="M28" s="82"/>
      <c r="N28" s="87"/>
      <c r="O28" s="89"/>
      <c r="P28" s="88"/>
      <c r="Q28" s="82"/>
      <c r="R28" s="85"/>
      <c r="S28" s="85"/>
      <c r="T28" s="85"/>
      <c r="U28" s="82"/>
    </row>
    <row r="29" spans="1:21" s="90" customFormat="1" ht="18.75">
      <c r="A29" s="83"/>
      <c r="B29" s="89"/>
      <c r="C29" s="89"/>
      <c r="D29" s="89"/>
      <c r="E29" s="84"/>
      <c r="F29" s="84"/>
      <c r="G29" s="84"/>
      <c r="H29" s="84"/>
      <c r="I29" s="91"/>
      <c r="J29" s="91"/>
      <c r="K29" s="89"/>
      <c r="L29" s="86"/>
      <c r="M29" s="82"/>
      <c r="N29" s="87"/>
      <c r="O29" s="89"/>
      <c r="P29" s="88"/>
      <c r="Q29" s="82"/>
      <c r="R29" s="85"/>
      <c r="S29" s="85"/>
      <c r="T29" s="85"/>
      <c r="U29" s="82"/>
    </row>
    <row r="30" spans="1:21" s="90" customFormat="1" ht="18.75">
      <c r="A30" s="83"/>
      <c r="B30" s="89"/>
      <c r="C30" s="89"/>
      <c r="D30" s="89"/>
      <c r="E30" s="84"/>
      <c r="F30" s="84"/>
      <c r="G30" s="84"/>
      <c r="H30" s="84"/>
      <c r="I30" s="91"/>
      <c r="J30" s="91"/>
      <c r="K30" s="89"/>
      <c r="L30" s="86"/>
      <c r="M30" s="82"/>
      <c r="N30" s="87"/>
      <c r="O30" s="89"/>
      <c r="P30" s="88"/>
      <c r="Q30" s="82"/>
      <c r="R30" s="85"/>
      <c r="S30" s="85"/>
      <c r="T30" s="85"/>
      <c r="U30" s="82"/>
    </row>
    <row r="31" spans="1:21" s="90" customFormat="1" ht="18.75">
      <c r="A31" s="83"/>
      <c r="B31" s="89"/>
      <c r="C31" s="89"/>
      <c r="D31" s="89"/>
      <c r="E31" s="84"/>
      <c r="F31" s="84"/>
      <c r="G31" s="84"/>
      <c r="H31" s="84"/>
      <c r="I31" s="91"/>
      <c r="J31" s="91"/>
      <c r="K31" s="89"/>
      <c r="L31" s="86"/>
      <c r="M31" s="82"/>
      <c r="N31" s="87"/>
      <c r="O31" s="89"/>
      <c r="P31" s="88"/>
      <c r="Q31" s="82"/>
      <c r="R31" s="85"/>
      <c r="S31" s="85"/>
      <c r="T31" s="85"/>
      <c r="U31" s="82"/>
    </row>
    <row r="32" spans="1:21" s="90" customFormat="1" ht="18.75">
      <c r="A32" s="83"/>
      <c r="B32" s="89"/>
      <c r="C32" s="89"/>
      <c r="D32" s="89"/>
      <c r="E32" s="84"/>
      <c r="F32" s="84"/>
      <c r="G32" s="84"/>
      <c r="H32" s="84"/>
      <c r="I32" s="91"/>
      <c r="J32" s="91"/>
      <c r="K32" s="89"/>
      <c r="L32" s="86"/>
      <c r="M32" s="82"/>
      <c r="N32" s="87"/>
      <c r="O32" s="89"/>
      <c r="P32" s="88"/>
      <c r="Q32" s="82"/>
      <c r="R32" s="85"/>
      <c r="S32" s="85"/>
      <c r="T32" s="85"/>
      <c r="U32" s="82"/>
    </row>
    <row r="33" spans="1:21" s="90" customFormat="1" ht="18.75">
      <c r="A33" s="83"/>
      <c r="B33" s="89"/>
      <c r="C33" s="89"/>
      <c r="D33" s="89"/>
      <c r="E33" s="84"/>
      <c r="F33" s="84"/>
      <c r="G33" s="84"/>
      <c r="H33" s="84"/>
      <c r="I33" s="91"/>
      <c r="J33" s="91"/>
      <c r="K33" s="89"/>
      <c r="L33" s="86"/>
      <c r="M33" s="82"/>
      <c r="N33" s="87"/>
      <c r="O33" s="89"/>
      <c r="P33" s="88"/>
      <c r="Q33" s="82"/>
      <c r="R33" s="85"/>
      <c r="S33" s="85"/>
      <c r="T33" s="85"/>
      <c r="U33" s="82"/>
    </row>
    <row r="34" spans="1:21" s="90" customFormat="1" ht="18.75">
      <c r="A34" s="83"/>
      <c r="B34" s="89"/>
      <c r="C34" s="89"/>
      <c r="D34" s="89"/>
      <c r="E34" s="84"/>
      <c r="F34" s="84"/>
      <c r="G34" s="84"/>
      <c r="H34" s="84"/>
      <c r="I34" s="91"/>
      <c r="J34" s="91"/>
      <c r="K34" s="89"/>
      <c r="L34" s="86"/>
      <c r="M34" s="82"/>
      <c r="N34" s="87"/>
      <c r="O34" s="89"/>
      <c r="P34" s="88"/>
      <c r="Q34" s="82"/>
      <c r="R34" s="85"/>
      <c r="S34" s="85"/>
      <c r="T34" s="85"/>
      <c r="U34" s="82"/>
    </row>
    <row r="35" spans="1:21" s="90" customFormat="1" ht="18.75">
      <c r="A35" s="83"/>
      <c r="B35" s="89"/>
      <c r="C35" s="89"/>
      <c r="D35" s="89"/>
      <c r="E35" s="84"/>
      <c r="F35" s="84"/>
      <c r="G35" s="84"/>
      <c r="H35" s="84"/>
      <c r="I35" s="91"/>
      <c r="J35" s="91"/>
      <c r="K35" s="89"/>
      <c r="L35" s="86"/>
      <c r="M35" s="82"/>
      <c r="N35" s="87"/>
      <c r="O35" s="89"/>
      <c r="P35" s="88"/>
      <c r="Q35" s="82"/>
      <c r="R35" s="85"/>
      <c r="S35" s="85"/>
      <c r="T35" s="85"/>
      <c r="U35" s="82"/>
    </row>
    <row r="36" spans="1:21" s="90" customFormat="1" ht="18.75">
      <c r="A36" s="83"/>
      <c r="B36" s="89"/>
      <c r="C36" s="89"/>
      <c r="D36" s="89"/>
      <c r="E36" s="84"/>
      <c r="F36" s="84"/>
      <c r="G36" s="84"/>
      <c r="H36" s="84"/>
      <c r="I36" s="91"/>
      <c r="J36" s="91"/>
      <c r="K36" s="89"/>
      <c r="L36" s="86"/>
      <c r="M36" s="82"/>
      <c r="N36" s="87"/>
      <c r="O36" s="89"/>
      <c r="P36" s="88"/>
      <c r="Q36" s="82"/>
      <c r="R36" s="85"/>
      <c r="S36" s="85"/>
      <c r="T36" s="85"/>
      <c r="U36" s="82"/>
    </row>
    <row r="37" spans="1:21" s="90" customFormat="1" ht="18.75">
      <c r="A37" s="83"/>
      <c r="B37" s="89"/>
      <c r="C37" s="89"/>
      <c r="D37" s="89"/>
      <c r="E37" s="84"/>
      <c r="F37" s="84"/>
      <c r="G37" s="84"/>
      <c r="H37" s="84"/>
      <c r="I37" s="91"/>
      <c r="J37" s="91"/>
      <c r="K37" s="89"/>
      <c r="L37" s="86"/>
      <c r="M37" s="82"/>
      <c r="N37" s="87"/>
      <c r="O37" s="89"/>
      <c r="P37" s="88"/>
      <c r="Q37" s="82"/>
      <c r="R37" s="85"/>
      <c r="S37" s="85"/>
      <c r="T37" s="85"/>
      <c r="U37" s="82"/>
    </row>
    <row r="38" spans="1:21" s="90" customFormat="1" ht="18.75">
      <c r="A38" s="83"/>
      <c r="B38" s="89"/>
      <c r="C38" s="89"/>
      <c r="D38" s="89"/>
      <c r="E38" s="84"/>
      <c r="F38" s="84"/>
      <c r="G38" s="84"/>
      <c r="H38" s="84"/>
      <c r="I38" s="91"/>
      <c r="J38" s="91"/>
      <c r="K38" s="89"/>
      <c r="L38" s="86"/>
      <c r="M38" s="82"/>
      <c r="N38" s="87"/>
      <c r="O38" s="89"/>
      <c r="P38" s="88"/>
      <c r="Q38" s="82"/>
      <c r="R38" s="85"/>
      <c r="S38" s="85"/>
      <c r="T38" s="85"/>
      <c r="U38" s="82"/>
    </row>
    <row r="39" spans="1:21" s="90" customFormat="1" ht="18.75">
      <c r="A39" s="83"/>
      <c r="B39" s="89"/>
      <c r="C39" s="89"/>
      <c r="D39" s="89"/>
      <c r="E39" s="84"/>
      <c r="F39" s="84"/>
      <c r="G39" s="84"/>
      <c r="H39" s="84"/>
      <c r="I39" s="91"/>
      <c r="J39" s="91"/>
      <c r="K39" s="89"/>
      <c r="L39" s="86"/>
      <c r="M39" s="82"/>
      <c r="N39" s="87"/>
      <c r="O39" s="89"/>
      <c r="P39" s="88"/>
      <c r="Q39" s="82"/>
      <c r="R39" s="85"/>
      <c r="S39" s="85"/>
      <c r="T39" s="85"/>
      <c r="U39" s="82"/>
    </row>
    <row r="40" spans="1:21" s="90" customFormat="1" ht="18.75">
      <c r="A40" s="83"/>
      <c r="B40" s="89"/>
      <c r="C40" s="89"/>
      <c r="D40" s="89"/>
      <c r="E40" s="84"/>
      <c r="F40" s="84"/>
      <c r="G40" s="84"/>
      <c r="H40" s="84"/>
      <c r="I40" s="91"/>
      <c r="J40" s="91"/>
      <c r="K40" s="89"/>
      <c r="L40" s="86"/>
      <c r="M40" s="82"/>
      <c r="N40" s="87"/>
      <c r="O40" s="89"/>
      <c r="P40" s="88"/>
      <c r="Q40" s="82"/>
      <c r="R40" s="85"/>
      <c r="S40" s="85"/>
      <c r="T40" s="85"/>
      <c r="U40" s="82"/>
    </row>
    <row r="41" spans="1:21" s="90" customFormat="1" ht="18.75">
      <c r="A41" s="83"/>
      <c r="B41" s="89"/>
      <c r="C41" s="89"/>
      <c r="D41" s="89"/>
      <c r="E41" s="84"/>
      <c r="F41" s="84"/>
      <c r="G41" s="84"/>
      <c r="H41" s="84"/>
      <c r="I41" s="91"/>
      <c r="J41" s="91"/>
      <c r="K41" s="89"/>
      <c r="L41" s="86"/>
      <c r="M41" s="82"/>
      <c r="N41" s="87"/>
      <c r="O41" s="89"/>
      <c r="P41" s="88"/>
      <c r="Q41" s="82"/>
      <c r="R41" s="85"/>
      <c r="S41" s="85"/>
      <c r="T41" s="85"/>
      <c r="U41" s="82"/>
    </row>
    <row r="42" spans="1:21" s="90" customFormat="1" ht="18.75">
      <c r="A42" s="83"/>
      <c r="B42" s="89"/>
      <c r="C42" s="89"/>
      <c r="D42" s="89"/>
      <c r="E42" s="84"/>
      <c r="F42" s="84"/>
      <c r="G42" s="84"/>
      <c r="H42" s="84"/>
      <c r="I42" s="91"/>
      <c r="J42" s="91"/>
      <c r="K42" s="89"/>
      <c r="L42" s="86"/>
      <c r="M42" s="82"/>
      <c r="N42" s="87"/>
      <c r="O42" s="89"/>
      <c r="P42" s="88"/>
      <c r="Q42" s="82"/>
      <c r="R42" s="85"/>
      <c r="S42" s="85"/>
      <c r="T42" s="85"/>
      <c r="U42" s="82"/>
    </row>
    <row r="43" spans="1:21" s="90" customFormat="1" ht="18.75">
      <c r="A43" s="83"/>
      <c r="B43" s="89"/>
      <c r="C43" s="89"/>
      <c r="D43" s="89"/>
      <c r="E43" s="84"/>
      <c r="F43" s="84"/>
      <c r="G43" s="84"/>
      <c r="H43" s="84"/>
      <c r="I43" s="91"/>
      <c r="J43" s="91"/>
      <c r="K43" s="89"/>
      <c r="L43" s="86"/>
      <c r="M43" s="82"/>
      <c r="N43" s="87"/>
      <c r="O43" s="89"/>
      <c r="P43" s="88"/>
      <c r="Q43" s="82"/>
      <c r="R43" s="85"/>
      <c r="S43" s="85"/>
      <c r="T43" s="85"/>
      <c r="U43" s="82"/>
    </row>
    <row r="44" spans="1:21" s="90" customFormat="1" ht="18.75">
      <c r="A44" s="83"/>
      <c r="B44" s="89"/>
      <c r="C44" s="89"/>
      <c r="D44" s="89"/>
      <c r="E44" s="84"/>
      <c r="F44" s="84"/>
      <c r="G44" s="84"/>
      <c r="H44" s="84"/>
      <c r="I44" s="91"/>
      <c r="J44" s="91"/>
      <c r="K44" s="89"/>
      <c r="L44" s="86"/>
      <c r="M44" s="82"/>
      <c r="N44" s="87"/>
      <c r="O44" s="89"/>
      <c r="P44" s="88"/>
      <c r="Q44" s="82"/>
      <c r="R44" s="85"/>
      <c r="S44" s="85"/>
      <c r="T44" s="85"/>
      <c r="U44" s="82"/>
    </row>
    <row r="45" spans="1:21" s="90" customFormat="1" ht="18.75">
      <c r="A45" s="83"/>
      <c r="B45" s="89"/>
      <c r="C45" s="89"/>
      <c r="D45" s="89"/>
      <c r="E45" s="84"/>
      <c r="F45" s="84"/>
      <c r="G45" s="84"/>
      <c r="H45" s="84"/>
      <c r="I45" s="91"/>
      <c r="J45" s="91"/>
      <c r="K45" s="89"/>
      <c r="L45" s="86"/>
      <c r="M45" s="82"/>
      <c r="N45" s="87"/>
      <c r="O45" s="89"/>
      <c r="P45" s="88"/>
      <c r="Q45" s="82"/>
      <c r="R45" s="85"/>
      <c r="S45" s="85"/>
      <c r="T45" s="85"/>
      <c r="U45" s="82"/>
    </row>
    <row r="46" spans="1:21" s="90" customFormat="1" ht="18.75">
      <c r="A46" s="83"/>
      <c r="B46" s="89"/>
      <c r="C46" s="89"/>
      <c r="D46" s="89"/>
      <c r="E46" s="84"/>
      <c r="F46" s="84"/>
      <c r="G46" s="84"/>
      <c r="H46" s="84"/>
      <c r="I46" s="91"/>
      <c r="J46" s="91"/>
      <c r="K46" s="89"/>
      <c r="L46" s="86"/>
      <c r="M46" s="82"/>
      <c r="N46" s="87"/>
      <c r="O46" s="89"/>
      <c r="P46" s="88"/>
      <c r="Q46" s="82"/>
      <c r="R46" s="85"/>
      <c r="S46" s="85"/>
      <c r="T46" s="85"/>
      <c r="U46" s="82"/>
    </row>
    <row r="47" spans="1:21" s="90" customFormat="1" ht="18.75">
      <c r="A47" s="83"/>
      <c r="B47" s="89"/>
      <c r="C47" s="89"/>
      <c r="D47" s="89"/>
      <c r="E47" s="84"/>
      <c r="F47" s="84"/>
      <c r="G47" s="84"/>
      <c r="H47" s="84"/>
      <c r="I47" s="91"/>
      <c r="J47" s="91"/>
      <c r="K47" s="89"/>
      <c r="L47" s="86"/>
      <c r="M47" s="82"/>
      <c r="N47" s="87"/>
      <c r="O47" s="89"/>
      <c r="P47" s="88"/>
      <c r="Q47" s="82"/>
      <c r="R47" s="85"/>
      <c r="S47" s="85"/>
      <c r="T47" s="85"/>
      <c r="U47" s="82"/>
    </row>
    <row r="48" spans="1:21" s="90" customFormat="1" ht="18.75">
      <c r="A48" s="83"/>
      <c r="B48" s="89"/>
      <c r="C48" s="89"/>
      <c r="D48" s="89"/>
      <c r="E48" s="84"/>
      <c r="F48" s="84"/>
      <c r="G48" s="84"/>
      <c r="H48" s="84"/>
      <c r="I48" s="91"/>
      <c r="J48" s="91"/>
      <c r="K48" s="89"/>
      <c r="L48" s="86"/>
      <c r="M48" s="82"/>
      <c r="N48" s="87"/>
      <c r="O48" s="89"/>
      <c r="P48" s="88"/>
      <c r="Q48" s="82"/>
      <c r="R48" s="85"/>
      <c r="S48" s="85"/>
      <c r="T48" s="85"/>
      <c r="U48" s="82"/>
    </row>
    <row r="49" spans="1:21" s="90" customFormat="1" ht="18.75">
      <c r="A49" s="83"/>
      <c r="B49" s="89"/>
      <c r="C49" s="89"/>
      <c r="D49" s="89"/>
      <c r="E49" s="84"/>
      <c r="F49" s="84"/>
      <c r="G49" s="84"/>
      <c r="H49" s="84"/>
      <c r="I49" s="91"/>
      <c r="J49" s="91"/>
      <c r="K49" s="89"/>
      <c r="L49" s="86"/>
      <c r="M49" s="82"/>
      <c r="N49" s="87"/>
      <c r="O49" s="89"/>
      <c r="P49" s="88"/>
      <c r="Q49" s="82"/>
      <c r="R49" s="85"/>
      <c r="S49" s="85"/>
      <c r="T49" s="85"/>
      <c r="U49" s="82"/>
    </row>
    <row r="50" spans="1:21" s="90" customFormat="1" ht="18.75">
      <c r="A50" s="83"/>
      <c r="B50" s="89"/>
      <c r="C50" s="89"/>
      <c r="D50" s="89"/>
      <c r="E50" s="84"/>
      <c r="F50" s="84"/>
      <c r="G50" s="84"/>
      <c r="H50" s="84"/>
      <c r="I50" s="91"/>
      <c r="J50" s="91"/>
      <c r="K50" s="89"/>
      <c r="L50" s="86"/>
      <c r="M50" s="82"/>
      <c r="N50" s="87"/>
      <c r="O50" s="89"/>
      <c r="P50" s="88"/>
      <c r="Q50" s="82"/>
      <c r="R50" s="85"/>
      <c r="S50" s="85"/>
      <c r="T50" s="85"/>
      <c r="U50" s="82"/>
    </row>
    <row r="51" spans="1:21" s="90" customFormat="1" ht="18.75">
      <c r="A51" s="83"/>
      <c r="B51" s="89"/>
      <c r="C51" s="89"/>
      <c r="D51" s="89"/>
      <c r="E51" s="84"/>
      <c r="F51" s="84"/>
      <c r="G51" s="84"/>
      <c r="H51" s="84"/>
      <c r="I51" s="91"/>
      <c r="J51" s="91"/>
      <c r="K51" s="89"/>
      <c r="L51" s="86"/>
      <c r="M51" s="82"/>
      <c r="N51" s="87"/>
      <c r="O51" s="89"/>
      <c r="P51" s="88"/>
      <c r="Q51" s="82"/>
      <c r="R51" s="85"/>
      <c r="S51" s="85"/>
      <c r="T51" s="85"/>
      <c r="U51" s="82"/>
    </row>
    <row r="52" spans="1:21" s="90" customFormat="1" ht="18.75">
      <c r="A52" s="83"/>
      <c r="B52" s="89"/>
      <c r="C52" s="89"/>
      <c r="D52" s="89"/>
      <c r="E52" s="84"/>
      <c r="F52" s="84"/>
      <c r="G52" s="84"/>
      <c r="H52" s="84"/>
      <c r="I52" s="91"/>
      <c r="J52" s="91"/>
      <c r="K52" s="89"/>
      <c r="L52" s="86"/>
      <c r="M52" s="82"/>
      <c r="N52" s="87"/>
      <c r="O52" s="89"/>
      <c r="P52" s="88"/>
      <c r="Q52" s="82"/>
      <c r="R52" s="85"/>
      <c r="S52" s="85"/>
      <c r="T52" s="85"/>
      <c r="U52" s="82"/>
    </row>
    <row r="53" spans="1:21" s="90" customFormat="1" ht="18.75">
      <c r="A53" s="83"/>
      <c r="B53" s="89"/>
      <c r="C53" s="89"/>
      <c r="D53" s="89"/>
      <c r="E53" s="84"/>
      <c r="F53" s="84"/>
      <c r="G53" s="84"/>
      <c r="H53" s="84"/>
      <c r="I53" s="91"/>
      <c r="J53" s="91"/>
      <c r="K53" s="89"/>
      <c r="L53" s="86"/>
      <c r="M53" s="82"/>
      <c r="N53" s="87"/>
      <c r="O53" s="89"/>
      <c r="P53" s="88"/>
      <c r="Q53" s="82"/>
      <c r="R53" s="85"/>
      <c r="S53" s="85"/>
      <c r="T53" s="85"/>
      <c r="U53" s="82"/>
    </row>
    <row r="54" spans="1:21" s="90" customFormat="1" ht="18.75">
      <c r="A54" s="83"/>
      <c r="B54" s="89"/>
      <c r="C54" s="89"/>
      <c r="D54" s="89"/>
      <c r="E54" s="84"/>
      <c r="F54" s="84"/>
      <c r="G54" s="84"/>
      <c r="H54" s="84"/>
      <c r="I54" s="91"/>
      <c r="J54" s="91"/>
      <c r="K54" s="89"/>
      <c r="L54" s="86"/>
      <c r="M54" s="82"/>
      <c r="N54" s="87"/>
      <c r="O54" s="89"/>
      <c r="P54" s="88"/>
      <c r="Q54" s="82"/>
      <c r="R54" s="85"/>
      <c r="S54" s="85"/>
      <c r="T54" s="85"/>
      <c r="U54" s="82"/>
    </row>
    <row r="55" spans="1:21" s="90" customFormat="1" ht="18.75">
      <c r="A55" s="83"/>
      <c r="B55" s="89"/>
      <c r="C55" s="89"/>
      <c r="D55" s="89"/>
      <c r="E55" s="84"/>
      <c r="F55" s="84"/>
      <c r="G55" s="84"/>
      <c r="H55" s="84"/>
      <c r="I55" s="91"/>
      <c r="J55" s="91"/>
      <c r="K55" s="89"/>
      <c r="L55" s="86"/>
      <c r="M55" s="82"/>
      <c r="N55" s="87"/>
      <c r="O55" s="89"/>
      <c r="P55" s="88"/>
      <c r="Q55" s="82"/>
      <c r="R55" s="85"/>
      <c r="S55" s="85"/>
      <c r="T55" s="85"/>
      <c r="U55" s="82"/>
    </row>
    <row r="56" spans="1:21" s="90" customFormat="1" ht="18.75">
      <c r="A56" s="83"/>
      <c r="B56" s="89"/>
      <c r="C56" s="89"/>
      <c r="D56" s="89"/>
      <c r="E56" s="84"/>
      <c r="F56" s="84"/>
      <c r="G56" s="84"/>
      <c r="H56" s="84"/>
      <c r="I56" s="91"/>
      <c r="J56" s="91"/>
      <c r="K56" s="89"/>
      <c r="L56" s="86"/>
      <c r="M56" s="82"/>
      <c r="N56" s="87"/>
      <c r="O56" s="89"/>
      <c r="P56" s="88"/>
      <c r="Q56" s="82"/>
      <c r="R56" s="85"/>
      <c r="S56" s="85"/>
      <c r="T56" s="85"/>
      <c r="U56" s="82"/>
    </row>
    <row r="57" spans="1:21" s="90" customFormat="1" ht="18.75">
      <c r="A57" s="83"/>
      <c r="B57" s="89"/>
      <c r="C57" s="89"/>
      <c r="D57" s="89"/>
      <c r="E57" s="84"/>
      <c r="F57" s="84"/>
      <c r="G57" s="84"/>
      <c r="H57" s="84"/>
      <c r="I57" s="91"/>
      <c r="J57" s="91"/>
      <c r="K57" s="89"/>
      <c r="L57" s="86"/>
      <c r="M57" s="82"/>
      <c r="N57" s="87"/>
      <c r="O57" s="89"/>
      <c r="P57" s="88"/>
      <c r="Q57" s="82"/>
      <c r="R57" s="85"/>
      <c r="S57" s="85"/>
      <c r="T57" s="85"/>
      <c r="U57" s="82"/>
    </row>
    <row r="58" spans="1:21" s="90" customFormat="1" ht="18.75">
      <c r="A58" s="83"/>
      <c r="B58" s="89"/>
      <c r="C58" s="89"/>
      <c r="D58" s="89"/>
      <c r="E58" s="84"/>
      <c r="F58" s="84"/>
      <c r="G58" s="84"/>
      <c r="H58" s="84"/>
      <c r="I58" s="91"/>
      <c r="J58" s="91"/>
      <c r="K58" s="89"/>
      <c r="L58" s="86"/>
      <c r="M58" s="82"/>
      <c r="N58" s="87"/>
      <c r="O58" s="89"/>
      <c r="P58" s="88"/>
      <c r="Q58" s="82"/>
      <c r="R58" s="85"/>
      <c r="S58" s="85"/>
      <c r="T58" s="85"/>
      <c r="U58" s="82"/>
    </row>
    <row r="59" spans="1:21" s="90" customFormat="1" ht="18.75">
      <c r="A59" s="83"/>
      <c r="B59" s="89"/>
      <c r="C59" s="89"/>
      <c r="D59" s="89"/>
      <c r="E59" s="84"/>
      <c r="F59" s="84"/>
      <c r="G59" s="84"/>
      <c r="H59" s="84"/>
      <c r="I59" s="91"/>
      <c r="J59" s="91"/>
      <c r="K59" s="89"/>
      <c r="L59" s="86"/>
      <c r="M59" s="82"/>
      <c r="N59" s="87"/>
      <c r="O59" s="89"/>
      <c r="P59" s="88"/>
      <c r="Q59" s="82"/>
      <c r="R59" s="85"/>
      <c r="S59" s="85"/>
      <c r="T59" s="85"/>
      <c r="U59" s="82"/>
    </row>
    <row r="60" spans="1:21" s="90" customFormat="1" ht="18.75">
      <c r="A60" s="83"/>
      <c r="B60" s="89"/>
      <c r="C60" s="89"/>
      <c r="D60" s="89"/>
      <c r="E60" s="84"/>
      <c r="F60" s="84"/>
      <c r="G60" s="84"/>
      <c r="H60" s="84"/>
      <c r="I60" s="91"/>
      <c r="J60" s="91"/>
      <c r="K60" s="89"/>
      <c r="L60" s="86"/>
      <c r="M60" s="82"/>
      <c r="N60" s="87"/>
      <c r="O60" s="89"/>
      <c r="P60" s="88"/>
      <c r="Q60" s="82"/>
      <c r="R60" s="85"/>
      <c r="S60" s="85"/>
      <c r="T60" s="85"/>
      <c r="U60" s="82"/>
    </row>
    <row r="61" spans="1:21" s="90" customFormat="1" ht="18.75">
      <c r="A61" s="83"/>
      <c r="B61" s="89"/>
      <c r="C61" s="89"/>
      <c r="D61" s="89"/>
      <c r="E61" s="84"/>
      <c r="F61" s="84"/>
      <c r="G61" s="84"/>
      <c r="H61" s="84"/>
      <c r="I61" s="91"/>
      <c r="J61" s="91"/>
      <c r="K61" s="89"/>
      <c r="L61" s="86"/>
      <c r="M61" s="82"/>
      <c r="N61" s="87"/>
      <c r="O61" s="89"/>
      <c r="P61" s="88"/>
      <c r="Q61" s="82"/>
      <c r="R61" s="85"/>
      <c r="S61" s="85"/>
      <c r="T61" s="85"/>
      <c r="U61" s="82"/>
    </row>
    <row r="62" spans="1:21" s="90" customFormat="1" ht="18.75">
      <c r="A62" s="83"/>
      <c r="B62" s="89"/>
      <c r="C62" s="89"/>
      <c r="D62" s="89"/>
      <c r="E62" s="84"/>
      <c r="F62" s="84"/>
      <c r="G62" s="84"/>
      <c r="H62" s="84"/>
      <c r="I62" s="91"/>
      <c r="J62" s="91"/>
      <c r="K62" s="89"/>
      <c r="L62" s="86"/>
      <c r="M62" s="82"/>
      <c r="N62" s="87"/>
      <c r="O62" s="89"/>
      <c r="P62" s="88"/>
      <c r="Q62" s="82"/>
      <c r="R62" s="85"/>
      <c r="S62" s="85"/>
      <c r="T62" s="85"/>
      <c r="U62" s="82"/>
    </row>
    <row r="63" spans="1:21" s="90" customFormat="1" ht="18.75">
      <c r="A63" s="83"/>
      <c r="B63" s="89"/>
      <c r="C63" s="89"/>
      <c r="D63" s="89"/>
      <c r="E63" s="84"/>
      <c r="F63" s="84"/>
      <c r="G63" s="84"/>
      <c r="H63" s="84"/>
      <c r="I63" s="91"/>
      <c r="J63" s="91"/>
      <c r="K63" s="89"/>
      <c r="L63" s="86"/>
      <c r="M63" s="82"/>
      <c r="N63" s="87"/>
      <c r="O63" s="89"/>
      <c r="P63" s="88"/>
      <c r="Q63" s="82"/>
      <c r="R63" s="85"/>
      <c r="S63" s="85"/>
      <c r="T63" s="85"/>
      <c r="U63" s="82"/>
    </row>
    <row r="64" spans="1:21" s="90" customFormat="1" ht="18.75">
      <c r="A64" s="83"/>
      <c r="B64" s="89"/>
      <c r="C64" s="89"/>
      <c r="D64" s="89"/>
      <c r="E64" s="84"/>
      <c r="F64" s="84"/>
      <c r="G64" s="84"/>
      <c r="H64" s="84"/>
      <c r="I64" s="91"/>
      <c r="J64" s="91"/>
      <c r="K64" s="89"/>
      <c r="L64" s="86"/>
      <c r="M64" s="82"/>
      <c r="N64" s="87"/>
      <c r="O64" s="89"/>
      <c r="P64" s="88"/>
      <c r="Q64" s="82"/>
      <c r="R64" s="85"/>
      <c r="S64" s="85"/>
      <c r="T64" s="85"/>
      <c r="U64" s="82"/>
    </row>
    <row r="65" spans="1:21" s="90" customFormat="1" ht="18.75">
      <c r="A65" s="83"/>
      <c r="B65" s="89"/>
      <c r="C65" s="89"/>
      <c r="D65" s="89"/>
      <c r="E65" s="84"/>
      <c r="F65" s="84"/>
      <c r="G65" s="84"/>
      <c r="H65" s="84"/>
      <c r="I65" s="91"/>
      <c r="J65" s="91"/>
      <c r="K65" s="89"/>
      <c r="L65" s="86"/>
      <c r="M65" s="82"/>
      <c r="N65" s="87"/>
      <c r="O65" s="89"/>
      <c r="P65" s="88"/>
      <c r="Q65" s="82"/>
      <c r="R65" s="85"/>
      <c r="S65" s="85"/>
      <c r="T65" s="85"/>
      <c r="U65" s="82"/>
    </row>
    <row r="66" spans="1:21" s="90" customFormat="1" ht="18.75">
      <c r="A66" s="83"/>
      <c r="B66" s="89"/>
      <c r="C66" s="89"/>
      <c r="D66" s="89"/>
      <c r="E66" s="84"/>
      <c r="F66" s="84"/>
      <c r="G66" s="84"/>
      <c r="H66" s="84"/>
      <c r="I66" s="91"/>
      <c r="J66" s="91"/>
      <c r="K66" s="89"/>
      <c r="L66" s="86"/>
      <c r="M66" s="82"/>
      <c r="N66" s="87"/>
      <c r="O66" s="89"/>
      <c r="P66" s="88"/>
      <c r="Q66" s="82"/>
      <c r="R66" s="85"/>
      <c r="S66" s="85"/>
      <c r="T66" s="85"/>
      <c r="U66" s="82"/>
    </row>
    <row r="67" spans="1:21" s="90" customFormat="1" ht="18.75">
      <c r="A67" s="83"/>
      <c r="B67" s="89"/>
      <c r="C67" s="89"/>
      <c r="D67" s="89"/>
      <c r="E67" s="84"/>
      <c r="F67" s="84"/>
      <c r="G67" s="84"/>
      <c r="H67" s="84"/>
      <c r="I67" s="91"/>
      <c r="J67" s="91"/>
      <c r="K67" s="89"/>
      <c r="L67" s="86"/>
      <c r="M67" s="82"/>
      <c r="N67" s="87"/>
      <c r="O67" s="89"/>
      <c r="P67" s="88"/>
      <c r="Q67" s="82"/>
      <c r="R67" s="85"/>
      <c r="S67" s="85"/>
      <c r="T67" s="85"/>
      <c r="U67" s="82"/>
    </row>
    <row r="68" spans="1:21" s="90" customFormat="1" ht="18.75">
      <c r="A68" s="83"/>
      <c r="B68" s="89"/>
      <c r="C68" s="89"/>
      <c r="D68" s="89"/>
      <c r="E68" s="84"/>
      <c r="F68" s="84"/>
      <c r="G68" s="84"/>
      <c r="H68" s="84"/>
      <c r="I68" s="91"/>
      <c r="J68" s="91"/>
      <c r="K68" s="89"/>
      <c r="L68" s="86"/>
      <c r="M68" s="82"/>
      <c r="N68" s="87"/>
      <c r="O68" s="89"/>
      <c r="P68" s="88"/>
      <c r="Q68" s="82"/>
      <c r="R68" s="85"/>
      <c r="S68" s="85"/>
      <c r="T68" s="85"/>
      <c r="U68" s="82"/>
    </row>
    <row r="69" spans="1:21" s="90" customFormat="1" ht="18.75">
      <c r="A69" s="83"/>
      <c r="B69" s="89"/>
      <c r="C69" s="89"/>
      <c r="D69" s="89"/>
      <c r="E69" s="84"/>
      <c r="F69" s="84"/>
      <c r="G69" s="84"/>
      <c r="H69" s="84"/>
      <c r="I69" s="91"/>
      <c r="J69" s="91"/>
      <c r="K69" s="89"/>
      <c r="L69" s="86"/>
      <c r="M69" s="82"/>
      <c r="N69" s="87"/>
      <c r="O69" s="89"/>
      <c r="P69" s="88"/>
      <c r="Q69" s="82"/>
      <c r="R69" s="85"/>
      <c r="S69" s="85"/>
      <c r="T69" s="85"/>
      <c r="U69" s="82"/>
    </row>
    <row r="70" spans="1:21" s="90" customFormat="1" ht="18.75">
      <c r="A70" s="83"/>
      <c r="B70" s="89"/>
      <c r="C70" s="89"/>
      <c r="D70" s="89"/>
      <c r="E70" s="84"/>
      <c r="F70" s="84"/>
      <c r="G70" s="84"/>
      <c r="H70" s="84"/>
      <c r="I70" s="91"/>
      <c r="J70" s="91"/>
      <c r="K70" s="89"/>
      <c r="L70" s="86"/>
      <c r="M70" s="82"/>
      <c r="N70" s="87"/>
      <c r="O70" s="89"/>
      <c r="P70" s="88"/>
      <c r="Q70" s="82"/>
      <c r="R70" s="85"/>
      <c r="S70" s="85"/>
      <c r="T70" s="85"/>
      <c r="U70" s="82"/>
    </row>
    <row r="71" spans="1:21" s="90" customFormat="1" ht="18.75">
      <c r="A71" s="83"/>
      <c r="B71" s="89"/>
      <c r="C71" s="89"/>
      <c r="D71" s="89"/>
      <c r="E71" s="84"/>
      <c r="F71" s="84"/>
      <c r="G71" s="84"/>
      <c r="H71" s="84"/>
      <c r="I71" s="91"/>
      <c r="J71" s="91"/>
      <c r="K71" s="89"/>
      <c r="L71" s="86"/>
      <c r="M71" s="82"/>
      <c r="N71" s="87"/>
      <c r="O71" s="89"/>
      <c r="P71" s="88"/>
      <c r="Q71" s="82"/>
      <c r="R71" s="85"/>
      <c r="S71" s="85"/>
      <c r="T71" s="85"/>
      <c r="U71" s="82"/>
    </row>
    <row r="72" spans="1:21" s="90" customFormat="1" ht="18.75">
      <c r="A72" s="83"/>
      <c r="B72" s="89"/>
      <c r="C72" s="89"/>
      <c r="D72" s="89"/>
      <c r="E72" s="84"/>
      <c r="F72" s="84"/>
      <c r="G72" s="84"/>
      <c r="H72" s="84"/>
      <c r="I72" s="91"/>
      <c r="J72" s="91"/>
      <c r="K72" s="89"/>
      <c r="L72" s="86"/>
      <c r="M72" s="82"/>
      <c r="N72" s="87"/>
      <c r="O72" s="89"/>
      <c r="P72" s="88"/>
      <c r="Q72" s="82"/>
      <c r="R72" s="85"/>
      <c r="S72" s="85"/>
      <c r="T72" s="85"/>
      <c r="U72" s="82"/>
    </row>
    <row r="73" spans="1:21" s="90" customFormat="1" ht="18.75">
      <c r="A73" s="83"/>
      <c r="B73" s="89"/>
      <c r="C73" s="89"/>
      <c r="D73" s="89"/>
      <c r="E73" s="84"/>
      <c r="F73" s="84"/>
      <c r="G73" s="84"/>
      <c r="H73" s="84"/>
      <c r="I73" s="91"/>
      <c r="J73" s="91"/>
      <c r="K73" s="89"/>
      <c r="L73" s="86"/>
      <c r="M73" s="82"/>
      <c r="N73" s="87"/>
      <c r="O73" s="89"/>
      <c r="P73" s="88"/>
      <c r="Q73" s="82"/>
      <c r="R73" s="85"/>
      <c r="S73" s="85"/>
      <c r="T73" s="85"/>
      <c r="U73" s="82"/>
    </row>
    <row r="74" spans="1:21" s="90" customFormat="1" ht="18.75">
      <c r="A74" s="83"/>
      <c r="B74" s="89"/>
      <c r="C74" s="89"/>
      <c r="D74" s="89"/>
      <c r="E74" s="84"/>
      <c r="F74" s="84"/>
      <c r="G74" s="84"/>
      <c r="H74" s="84"/>
      <c r="I74" s="91"/>
      <c r="J74" s="91"/>
      <c r="K74" s="89"/>
      <c r="L74" s="86"/>
      <c r="M74" s="82"/>
      <c r="N74" s="87"/>
      <c r="O74" s="89"/>
      <c r="P74" s="88"/>
      <c r="Q74" s="82"/>
      <c r="R74" s="85"/>
      <c r="S74" s="85"/>
      <c r="T74" s="85"/>
      <c r="U74" s="82"/>
    </row>
    <row r="75" spans="1:21" s="90" customFormat="1" ht="18.75">
      <c r="A75" s="83"/>
      <c r="B75" s="89"/>
      <c r="C75" s="89"/>
      <c r="D75" s="89"/>
      <c r="E75" s="84"/>
      <c r="F75" s="84"/>
      <c r="G75" s="84"/>
      <c r="H75" s="84"/>
      <c r="I75" s="91"/>
      <c r="J75" s="91"/>
      <c r="K75" s="89"/>
      <c r="L75" s="86"/>
      <c r="M75" s="82"/>
      <c r="N75" s="87"/>
      <c r="O75" s="89"/>
      <c r="P75" s="88"/>
      <c r="Q75" s="82"/>
      <c r="R75" s="85"/>
      <c r="S75" s="85"/>
      <c r="T75" s="85"/>
      <c r="U75" s="82"/>
    </row>
    <row r="76" spans="1:21" s="90" customFormat="1" ht="18.75">
      <c r="A76" s="83"/>
      <c r="B76" s="89"/>
      <c r="C76" s="89"/>
      <c r="D76" s="89"/>
      <c r="E76" s="84"/>
      <c r="F76" s="84"/>
      <c r="G76" s="84"/>
      <c r="H76" s="84"/>
      <c r="I76" s="91"/>
      <c r="J76" s="91"/>
      <c r="K76" s="89"/>
      <c r="L76" s="86"/>
      <c r="M76" s="82"/>
      <c r="N76" s="87"/>
      <c r="O76" s="89"/>
      <c r="P76" s="88"/>
      <c r="Q76" s="82"/>
      <c r="R76" s="85"/>
      <c r="S76" s="85"/>
      <c r="T76" s="85"/>
      <c r="U76" s="82"/>
    </row>
    <row r="77" spans="1:21" s="90" customFormat="1" ht="18.75">
      <c r="A77" s="83"/>
      <c r="B77" s="89"/>
      <c r="C77" s="89"/>
      <c r="D77" s="89"/>
      <c r="E77" s="84"/>
      <c r="F77" s="84"/>
      <c r="G77" s="84"/>
      <c r="H77" s="84"/>
      <c r="I77" s="91"/>
      <c r="J77" s="91"/>
      <c r="K77" s="89"/>
      <c r="L77" s="86"/>
      <c r="M77" s="82"/>
      <c r="N77" s="87"/>
      <c r="O77" s="89"/>
      <c r="P77" s="88"/>
      <c r="Q77" s="82"/>
      <c r="R77" s="85"/>
      <c r="S77" s="85"/>
      <c r="T77" s="85"/>
      <c r="U77" s="82"/>
    </row>
    <row r="78" spans="1:21" s="90" customFormat="1" ht="18.75">
      <c r="A78" s="83"/>
      <c r="B78" s="89"/>
      <c r="C78" s="89"/>
      <c r="D78" s="89"/>
      <c r="E78" s="84"/>
      <c r="F78" s="84"/>
      <c r="G78" s="84"/>
      <c r="H78" s="84"/>
      <c r="I78" s="91"/>
      <c r="J78" s="91"/>
      <c r="K78" s="89"/>
      <c r="L78" s="86"/>
      <c r="M78" s="82"/>
      <c r="N78" s="87"/>
      <c r="O78" s="89"/>
      <c r="P78" s="88"/>
      <c r="Q78" s="82"/>
      <c r="R78" s="85"/>
      <c r="S78" s="85"/>
      <c r="T78" s="85"/>
      <c r="U78" s="82"/>
    </row>
    <row r="79" spans="1:21" s="90" customFormat="1" ht="18.75">
      <c r="A79" s="83"/>
      <c r="B79" s="89"/>
      <c r="C79" s="89"/>
      <c r="D79" s="89"/>
      <c r="E79" s="84"/>
      <c r="F79" s="84"/>
      <c r="G79" s="84"/>
      <c r="H79" s="84"/>
      <c r="I79" s="91"/>
      <c r="J79" s="91"/>
      <c r="K79" s="89"/>
      <c r="L79" s="86"/>
      <c r="M79" s="82"/>
      <c r="N79" s="87"/>
      <c r="O79" s="89"/>
      <c r="P79" s="88"/>
      <c r="Q79" s="82"/>
      <c r="R79" s="85"/>
      <c r="S79" s="85"/>
      <c r="T79" s="85"/>
      <c r="U79" s="82"/>
    </row>
    <row r="80" spans="1:21" s="90" customFormat="1" ht="18.75">
      <c r="A80" s="83"/>
      <c r="B80" s="89"/>
      <c r="C80" s="89"/>
      <c r="D80" s="89"/>
      <c r="E80" s="84"/>
      <c r="F80" s="84"/>
      <c r="G80" s="84"/>
      <c r="H80" s="84"/>
      <c r="I80" s="91"/>
      <c r="J80" s="91"/>
      <c r="K80" s="89"/>
      <c r="L80" s="86"/>
      <c r="M80" s="82"/>
      <c r="N80" s="87"/>
      <c r="O80" s="89"/>
      <c r="P80" s="88"/>
      <c r="Q80" s="82"/>
      <c r="R80" s="85"/>
      <c r="S80" s="85"/>
      <c r="T80" s="85"/>
      <c r="U80" s="82"/>
    </row>
    <row r="81" spans="1:21" s="90" customFormat="1" ht="18.75">
      <c r="A81" s="83"/>
      <c r="B81" s="89"/>
      <c r="C81" s="89"/>
      <c r="D81" s="89"/>
      <c r="E81" s="84"/>
      <c r="F81" s="84"/>
      <c r="G81" s="84"/>
      <c r="H81" s="84"/>
      <c r="I81" s="91"/>
      <c r="J81" s="91"/>
      <c r="K81" s="89"/>
      <c r="L81" s="86"/>
      <c r="M81" s="82"/>
      <c r="N81" s="87"/>
      <c r="O81" s="89"/>
      <c r="P81" s="88"/>
      <c r="Q81" s="82"/>
      <c r="R81" s="85"/>
      <c r="S81" s="85"/>
      <c r="T81" s="85"/>
      <c r="U81" s="82"/>
    </row>
    <row r="82" spans="1:21" s="90" customFormat="1" ht="18.75">
      <c r="A82" s="83"/>
      <c r="B82" s="89"/>
      <c r="C82" s="89"/>
      <c r="D82" s="89"/>
      <c r="E82" s="84"/>
      <c r="F82" s="84"/>
      <c r="G82" s="84"/>
      <c r="H82" s="84"/>
      <c r="I82" s="91"/>
      <c r="J82" s="91"/>
      <c r="K82" s="89"/>
      <c r="L82" s="86"/>
      <c r="M82" s="82"/>
      <c r="N82" s="87"/>
      <c r="O82" s="89"/>
      <c r="P82" s="88"/>
      <c r="Q82" s="82"/>
      <c r="R82" s="85"/>
      <c r="S82" s="85"/>
      <c r="T82" s="85"/>
      <c r="U82" s="82"/>
    </row>
    <row r="83" spans="1:21" s="90" customFormat="1" ht="18.75">
      <c r="A83" s="83"/>
      <c r="B83" s="89"/>
      <c r="C83" s="89"/>
      <c r="D83" s="89"/>
      <c r="E83" s="84"/>
      <c r="F83" s="84"/>
      <c r="G83" s="84"/>
      <c r="H83" s="84"/>
      <c r="I83" s="91"/>
      <c r="J83" s="91"/>
      <c r="K83" s="89"/>
      <c r="L83" s="86"/>
      <c r="M83" s="82"/>
      <c r="N83" s="87"/>
      <c r="O83" s="89"/>
      <c r="P83" s="88"/>
      <c r="Q83" s="82"/>
      <c r="R83" s="85"/>
      <c r="S83" s="85"/>
      <c r="T83" s="85"/>
      <c r="U83" s="82"/>
    </row>
    <row r="84" spans="1:21" s="90" customFormat="1" ht="18.75">
      <c r="A84" s="83"/>
      <c r="B84" s="89"/>
      <c r="C84" s="89"/>
      <c r="D84" s="89"/>
      <c r="E84" s="84"/>
      <c r="F84" s="84"/>
      <c r="G84" s="84"/>
      <c r="H84" s="84"/>
      <c r="I84" s="91"/>
      <c r="J84" s="91"/>
      <c r="K84" s="89"/>
      <c r="L84" s="86"/>
      <c r="M84" s="82"/>
      <c r="N84" s="87"/>
      <c r="O84" s="89"/>
      <c r="P84" s="88"/>
      <c r="Q84" s="82"/>
      <c r="R84" s="85"/>
      <c r="S84" s="85"/>
      <c r="T84" s="85"/>
      <c r="U84" s="82"/>
    </row>
    <row r="85" spans="1:21" s="90" customFormat="1" ht="18.75">
      <c r="A85" s="83"/>
      <c r="B85" s="89"/>
      <c r="C85" s="89"/>
      <c r="D85" s="89"/>
      <c r="E85" s="84"/>
      <c r="F85" s="84"/>
      <c r="G85" s="84"/>
      <c r="H85" s="84"/>
      <c r="I85" s="91"/>
      <c r="J85" s="91"/>
      <c r="K85" s="89"/>
      <c r="L85" s="86"/>
      <c r="M85" s="82"/>
      <c r="N85" s="87"/>
      <c r="O85" s="89"/>
      <c r="P85" s="88"/>
      <c r="Q85" s="82"/>
      <c r="R85" s="85"/>
      <c r="S85" s="85"/>
      <c r="T85" s="85"/>
      <c r="U85" s="82"/>
    </row>
    <row r="86" spans="1:21" s="90" customFormat="1" ht="18.75">
      <c r="A86" s="83"/>
      <c r="B86" s="89"/>
      <c r="C86" s="89"/>
      <c r="D86" s="89"/>
      <c r="E86" s="84"/>
      <c r="F86" s="84"/>
      <c r="G86" s="84"/>
      <c r="H86" s="84"/>
      <c r="I86" s="91"/>
      <c r="J86" s="91"/>
      <c r="K86" s="89"/>
      <c r="L86" s="86"/>
      <c r="M86" s="82"/>
      <c r="N86" s="87"/>
      <c r="O86" s="89"/>
      <c r="P86" s="88"/>
      <c r="Q86" s="82"/>
      <c r="R86" s="85"/>
      <c r="S86" s="85"/>
      <c r="T86" s="85"/>
      <c r="U86" s="82"/>
    </row>
    <row r="87" spans="1:21" s="90" customFormat="1" ht="18.75">
      <c r="A87" s="83"/>
      <c r="B87" s="89"/>
      <c r="C87" s="89"/>
      <c r="D87" s="89"/>
      <c r="E87" s="84"/>
      <c r="F87" s="84"/>
      <c r="G87" s="84"/>
      <c r="H87" s="84"/>
      <c r="I87" s="91"/>
      <c r="J87" s="91"/>
      <c r="K87" s="89"/>
      <c r="L87" s="86"/>
      <c r="M87" s="82"/>
      <c r="N87" s="87"/>
      <c r="O87" s="89"/>
      <c r="P87" s="88"/>
      <c r="Q87" s="82"/>
      <c r="R87" s="85"/>
      <c r="S87" s="85"/>
      <c r="T87" s="85"/>
      <c r="U87" s="82"/>
    </row>
    <row r="88" spans="1:21" s="90" customFormat="1" ht="18.75">
      <c r="A88" s="83"/>
      <c r="B88" s="89"/>
      <c r="C88" s="89"/>
      <c r="D88" s="89"/>
      <c r="E88" s="84"/>
      <c r="F88" s="84"/>
      <c r="G88" s="84"/>
      <c r="H88" s="84"/>
      <c r="I88" s="91"/>
      <c r="J88" s="91"/>
      <c r="K88" s="89"/>
      <c r="L88" s="86"/>
      <c r="M88" s="82"/>
      <c r="N88" s="87"/>
      <c r="O88" s="89"/>
      <c r="P88" s="88"/>
      <c r="Q88" s="82"/>
      <c r="R88" s="85"/>
      <c r="S88" s="85"/>
      <c r="T88" s="85"/>
      <c r="U88" s="82"/>
    </row>
    <row r="89" spans="1:21" s="90" customFormat="1" ht="18.75">
      <c r="A89" s="83"/>
      <c r="B89" s="89"/>
      <c r="C89" s="89"/>
      <c r="D89" s="89"/>
      <c r="E89" s="84"/>
      <c r="F89" s="84"/>
      <c r="G89" s="84"/>
      <c r="H89" s="84"/>
      <c r="I89" s="91"/>
      <c r="J89" s="91"/>
      <c r="K89" s="89"/>
      <c r="L89" s="86"/>
      <c r="M89" s="82"/>
      <c r="N89" s="87"/>
      <c r="O89" s="89"/>
      <c r="P89" s="88"/>
      <c r="Q89" s="82"/>
      <c r="R89" s="85"/>
      <c r="S89" s="85"/>
      <c r="T89" s="85"/>
      <c r="U89" s="82"/>
    </row>
    <row r="90" spans="1:21" s="90" customFormat="1" ht="18.75">
      <c r="A90" s="83"/>
      <c r="B90" s="89"/>
      <c r="C90" s="89"/>
      <c r="D90" s="89"/>
      <c r="E90" s="84"/>
      <c r="F90" s="84"/>
      <c r="G90" s="84"/>
      <c r="H90" s="84"/>
      <c r="I90" s="91"/>
      <c r="J90" s="91"/>
      <c r="K90" s="89"/>
      <c r="L90" s="86"/>
      <c r="M90" s="82"/>
      <c r="N90" s="87"/>
      <c r="O90" s="89"/>
      <c r="P90" s="88"/>
      <c r="Q90" s="82"/>
      <c r="R90" s="85"/>
      <c r="S90" s="85"/>
      <c r="T90" s="85"/>
      <c r="U90" s="82"/>
    </row>
    <row r="91" spans="1:21" s="90" customFormat="1" ht="18.75">
      <c r="A91" s="83"/>
      <c r="B91" s="89"/>
      <c r="C91" s="89"/>
      <c r="D91" s="89"/>
      <c r="E91" s="84"/>
      <c r="F91" s="84"/>
      <c r="G91" s="84"/>
      <c r="H91" s="84"/>
      <c r="I91" s="91"/>
      <c r="J91" s="91"/>
      <c r="K91" s="89"/>
      <c r="L91" s="86"/>
      <c r="M91" s="82"/>
      <c r="N91" s="87"/>
      <c r="O91" s="89"/>
      <c r="P91" s="88"/>
      <c r="Q91" s="82"/>
      <c r="R91" s="85"/>
      <c r="S91" s="85"/>
      <c r="T91" s="85"/>
      <c r="U91" s="82"/>
    </row>
    <row r="92" spans="1:21" s="90" customFormat="1" ht="18.75">
      <c r="A92" s="83"/>
      <c r="B92" s="89"/>
      <c r="C92" s="89"/>
      <c r="D92" s="89"/>
      <c r="E92" s="84"/>
      <c r="F92" s="84"/>
      <c r="G92" s="84"/>
      <c r="H92" s="84"/>
      <c r="I92" s="91"/>
      <c r="J92" s="91"/>
      <c r="K92" s="89"/>
      <c r="L92" s="86"/>
      <c r="M92" s="82"/>
      <c r="N92" s="87"/>
      <c r="O92" s="89"/>
      <c r="P92" s="88"/>
      <c r="Q92" s="82"/>
      <c r="R92" s="85"/>
      <c r="S92" s="85"/>
      <c r="T92" s="85"/>
      <c r="U92" s="82"/>
    </row>
    <row r="93" spans="1:21" s="90" customFormat="1" ht="18.75">
      <c r="A93" s="83"/>
      <c r="B93" s="89"/>
      <c r="C93" s="89"/>
      <c r="D93" s="89"/>
      <c r="E93" s="84"/>
      <c r="F93" s="84"/>
      <c r="G93" s="84"/>
      <c r="H93" s="84"/>
      <c r="I93" s="91"/>
      <c r="J93" s="91"/>
      <c r="K93" s="89"/>
      <c r="L93" s="86"/>
      <c r="M93" s="82"/>
      <c r="N93" s="87"/>
      <c r="O93" s="89"/>
      <c r="P93" s="88"/>
      <c r="Q93" s="82"/>
      <c r="R93" s="85"/>
      <c r="S93" s="85"/>
      <c r="T93" s="85"/>
      <c r="U93" s="82"/>
    </row>
    <row r="94" spans="1:21" s="90" customFormat="1" ht="18.75">
      <c r="A94" s="83"/>
      <c r="B94" s="89"/>
      <c r="C94" s="89"/>
      <c r="D94" s="89"/>
      <c r="E94" s="84"/>
      <c r="F94" s="84"/>
      <c r="G94" s="84"/>
      <c r="H94" s="84"/>
      <c r="I94" s="91"/>
      <c r="J94" s="91"/>
      <c r="K94" s="89"/>
      <c r="L94" s="86"/>
      <c r="M94" s="82"/>
      <c r="N94" s="87"/>
      <c r="O94" s="89"/>
      <c r="P94" s="88"/>
      <c r="Q94" s="82"/>
      <c r="R94" s="85"/>
      <c r="S94" s="85"/>
      <c r="T94" s="85"/>
      <c r="U94" s="82"/>
    </row>
    <row r="95" spans="1:21" s="90" customFormat="1" ht="18.75">
      <c r="A95" s="83"/>
      <c r="B95" s="89"/>
      <c r="C95" s="89"/>
      <c r="D95" s="89"/>
      <c r="E95" s="84"/>
      <c r="F95" s="84"/>
      <c r="G95" s="84"/>
      <c r="H95" s="84"/>
      <c r="I95" s="91"/>
      <c r="J95" s="91"/>
      <c r="K95" s="89"/>
      <c r="L95" s="86"/>
      <c r="M95" s="82"/>
      <c r="N95" s="87"/>
      <c r="O95" s="89"/>
      <c r="P95" s="88"/>
      <c r="Q95" s="82"/>
      <c r="R95" s="85"/>
      <c r="S95" s="85"/>
      <c r="T95" s="85"/>
      <c r="U95" s="82"/>
    </row>
    <row r="96" spans="1:21" s="90" customFormat="1" ht="18.75">
      <c r="A96" s="83"/>
      <c r="B96" s="89"/>
      <c r="C96" s="89"/>
      <c r="D96" s="89"/>
      <c r="E96" s="84"/>
      <c r="F96" s="84"/>
      <c r="G96" s="84"/>
      <c r="H96" s="84"/>
      <c r="I96" s="91"/>
      <c r="J96" s="91"/>
      <c r="K96" s="89"/>
      <c r="L96" s="86"/>
      <c r="M96" s="82"/>
      <c r="N96" s="87"/>
      <c r="O96" s="89"/>
      <c r="P96" s="88"/>
      <c r="Q96" s="82"/>
      <c r="R96" s="85"/>
      <c r="S96" s="85"/>
      <c r="T96" s="85"/>
      <c r="U96" s="82"/>
    </row>
    <row r="97" spans="1:21" s="90" customFormat="1" ht="18.75">
      <c r="A97" s="83"/>
      <c r="B97" s="89"/>
      <c r="C97" s="89"/>
      <c r="D97" s="89"/>
      <c r="E97" s="84"/>
      <c r="F97" s="84"/>
      <c r="G97" s="84"/>
      <c r="H97" s="84"/>
      <c r="I97" s="91"/>
      <c r="J97" s="91"/>
      <c r="K97" s="89"/>
      <c r="L97" s="86"/>
      <c r="M97" s="82"/>
      <c r="N97" s="87"/>
      <c r="O97" s="89"/>
      <c r="P97" s="88"/>
      <c r="Q97" s="82"/>
      <c r="R97" s="85"/>
      <c r="S97" s="85"/>
      <c r="T97" s="85"/>
      <c r="U97" s="82"/>
    </row>
    <row r="98" spans="1:21" s="90" customFormat="1" ht="18.75">
      <c r="A98" s="83"/>
      <c r="B98" s="89"/>
      <c r="C98" s="89"/>
      <c r="D98" s="89"/>
      <c r="E98" s="84"/>
      <c r="F98" s="84"/>
      <c r="G98" s="84"/>
      <c r="H98" s="84"/>
      <c r="I98" s="91"/>
      <c r="J98" s="91"/>
      <c r="K98" s="89"/>
      <c r="L98" s="86"/>
      <c r="M98" s="82"/>
      <c r="N98" s="87"/>
      <c r="O98" s="89"/>
      <c r="P98" s="88"/>
      <c r="Q98" s="82"/>
      <c r="R98" s="85"/>
      <c r="S98" s="85"/>
      <c r="T98" s="85"/>
      <c r="U98" s="82"/>
    </row>
    <row r="99" spans="1:21" s="90" customFormat="1" ht="18.75">
      <c r="A99" s="83"/>
      <c r="B99" s="89"/>
      <c r="C99" s="89"/>
      <c r="D99" s="89"/>
      <c r="E99" s="84"/>
      <c r="F99" s="84"/>
      <c r="G99" s="84"/>
      <c r="H99" s="84"/>
      <c r="I99" s="91"/>
      <c r="J99" s="91"/>
      <c r="K99" s="89"/>
      <c r="L99" s="86"/>
      <c r="M99" s="82"/>
      <c r="N99" s="87"/>
      <c r="O99" s="89"/>
      <c r="P99" s="88"/>
      <c r="Q99" s="82"/>
      <c r="R99" s="85"/>
      <c r="S99" s="85"/>
      <c r="T99" s="85"/>
      <c r="U99" s="82"/>
    </row>
    <row r="100" spans="1:21" s="90" customFormat="1" ht="18.75">
      <c r="A100" s="83"/>
      <c r="B100" s="89"/>
      <c r="C100" s="89"/>
      <c r="D100" s="89"/>
      <c r="E100" s="84"/>
      <c r="F100" s="84"/>
      <c r="G100" s="84"/>
      <c r="H100" s="84"/>
      <c r="I100" s="91"/>
      <c r="J100" s="91"/>
      <c r="K100" s="89"/>
      <c r="L100" s="86"/>
      <c r="M100" s="82"/>
      <c r="N100" s="87"/>
      <c r="O100" s="89"/>
      <c r="P100" s="88"/>
      <c r="Q100" s="82"/>
      <c r="R100" s="85"/>
      <c r="S100" s="85"/>
      <c r="T100" s="85"/>
      <c r="U100" s="82"/>
    </row>
    <row r="101" spans="1:21" s="90" customFormat="1" ht="18.75">
      <c r="A101" s="83"/>
      <c r="B101" s="89"/>
      <c r="C101" s="89"/>
      <c r="D101" s="89"/>
      <c r="E101" s="84"/>
      <c r="F101" s="84"/>
      <c r="G101" s="84"/>
      <c r="H101" s="84"/>
      <c r="I101" s="91"/>
      <c r="J101" s="91"/>
      <c r="K101" s="89"/>
      <c r="L101" s="86"/>
      <c r="M101" s="82"/>
      <c r="N101" s="87"/>
      <c r="O101" s="89"/>
      <c r="P101" s="88"/>
      <c r="Q101" s="82"/>
      <c r="R101" s="85"/>
      <c r="S101" s="85"/>
      <c r="T101" s="85"/>
      <c r="U101" s="82"/>
    </row>
    <row r="102" spans="1:21" s="90" customFormat="1" ht="18.75">
      <c r="A102" s="83"/>
      <c r="B102" s="89"/>
      <c r="C102" s="89"/>
      <c r="D102" s="89"/>
      <c r="E102" s="84"/>
      <c r="F102" s="84"/>
      <c r="G102" s="84"/>
      <c r="H102" s="84"/>
      <c r="I102" s="91"/>
      <c r="J102" s="91"/>
      <c r="K102" s="89"/>
      <c r="L102" s="86"/>
      <c r="M102" s="82"/>
      <c r="N102" s="87"/>
      <c r="O102" s="89"/>
      <c r="P102" s="88"/>
      <c r="Q102" s="82"/>
      <c r="R102" s="85"/>
      <c r="S102" s="85"/>
      <c r="T102" s="85"/>
      <c r="U102" s="82"/>
    </row>
    <row r="103" spans="1:21" s="90" customFormat="1" ht="18.75">
      <c r="A103" s="83"/>
      <c r="B103" s="89"/>
      <c r="C103" s="89"/>
      <c r="D103" s="89"/>
      <c r="E103" s="84"/>
      <c r="F103" s="84"/>
      <c r="G103" s="84"/>
      <c r="H103" s="84"/>
      <c r="I103" s="91"/>
      <c r="J103" s="91"/>
      <c r="K103" s="89"/>
      <c r="L103" s="86"/>
      <c r="M103" s="82"/>
      <c r="N103" s="87"/>
      <c r="O103" s="89"/>
      <c r="P103" s="88"/>
      <c r="Q103" s="82"/>
      <c r="R103" s="85"/>
      <c r="S103" s="85"/>
      <c r="T103" s="85"/>
      <c r="U103" s="82"/>
    </row>
    <row r="104" spans="1:21" s="90" customFormat="1" ht="18.75">
      <c r="A104" s="83"/>
      <c r="B104" s="89"/>
      <c r="C104" s="89"/>
      <c r="D104" s="89"/>
      <c r="E104" s="84"/>
      <c r="F104" s="84"/>
      <c r="G104" s="84"/>
      <c r="H104" s="84"/>
      <c r="I104" s="91"/>
      <c r="J104" s="91"/>
      <c r="K104" s="89"/>
      <c r="L104" s="86"/>
      <c r="M104" s="82"/>
      <c r="N104" s="87"/>
      <c r="O104" s="89"/>
      <c r="P104" s="88"/>
      <c r="Q104" s="82"/>
      <c r="R104" s="85"/>
      <c r="S104" s="85"/>
      <c r="T104" s="85"/>
      <c r="U104" s="82"/>
    </row>
    <row r="105" spans="1:21" s="90" customFormat="1" ht="18.75">
      <c r="A105" s="83"/>
      <c r="B105" s="89"/>
      <c r="C105" s="89"/>
      <c r="D105" s="89"/>
      <c r="E105" s="84"/>
      <c r="F105" s="84"/>
      <c r="G105" s="84"/>
      <c r="H105" s="84"/>
      <c r="I105" s="91"/>
      <c r="J105" s="91"/>
      <c r="K105" s="89"/>
      <c r="L105" s="86"/>
      <c r="M105" s="82"/>
      <c r="N105" s="87"/>
      <c r="O105" s="89"/>
      <c r="P105" s="88"/>
      <c r="Q105" s="82"/>
      <c r="R105" s="85"/>
      <c r="S105" s="85"/>
      <c r="T105" s="85"/>
      <c r="U105" s="82"/>
    </row>
    <row r="106" spans="1:21" s="90" customFormat="1" ht="18.75">
      <c r="A106" s="83"/>
      <c r="B106" s="89"/>
      <c r="C106" s="89"/>
      <c r="D106" s="89"/>
      <c r="E106" s="84"/>
      <c r="F106" s="84"/>
      <c r="G106" s="84"/>
      <c r="H106" s="84"/>
      <c r="I106" s="91"/>
      <c r="J106" s="91"/>
      <c r="K106" s="89"/>
      <c r="L106" s="86"/>
      <c r="M106" s="82"/>
      <c r="N106" s="87"/>
      <c r="O106" s="89"/>
      <c r="P106" s="88"/>
      <c r="Q106" s="82"/>
      <c r="R106" s="85"/>
      <c r="S106" s="85"/>
      <c r="T106" s="85"/>
      <c r="U106" s="82"/>
    </row>
    <row r="107" spans="1:21" s="90" customFormat="1" ht="18.75">
      <c r="A107" s="83"/>
      <c r="B107" s="89"/>
      <c r="C107" s="89"/>
      <c r="D107" s="89"/>
      <c r="E107" s="84"/>
      <c r="F107" s="84"/>
      <c r="G107" s="84"/>
      <c r="H107" s="84"/>
      <c r="I107" s="91"/>
      <c r="J107" s="91"/>
      <c r="K107" s="89"/>
      <c r="L107" s="86"/>
      <c r="M107" s="82"/>
      <c r="N107" s="87"/>
      <c r="O107" s="89"/>
      <c r="P107" s="88"/>
      <c r="Q107" s="82"/>
      <c r="R107" s="85"/>
      <c r="S107" s="85"/>
      <c r="T107" s="85"/>
      <c r="U107" s="82"/>
    </row>
    <row r="108" spans="1:21" s="90" customFormat="1" ht="18.75">
      <c r="A108" s="83"/>
      <c r="B108" s="89"/>
      <c r="C108" s="89"/>
      <c r="D108" s="89"/>
      <c r="E108" s="84"/>
      <c r="F108" s="84"/>
      <c r="G108" s="84"/>
      <c r="H108" s="84"/>
      <c r="I108" s="91"/>
      <c r="J108" s="91"/>
      <c r="K108" s="89"/>
      <c r="L108" s="86"/>
      <c r="M108" s="82"/>
      <c r="N108" s="87"/>
      <c r="O108" s="89"/>
      <c r="P108" s="88"/>
      <c r="Q108" s="82"/>
      <c r="R108" s="85"/>
      <c r="S108" s="85"/>
      <c r="T108" s="85"/>
      <c r="U108" s="82"/>
    </row>
    <row r="109" spans="1:21" s="90" customFormat="1" ht="18.75">
      <c r="A109" s="83"/>
      <c r="B109" s="89"/>
      <c r="C109" s="89"/>
      <c r="D109" s="89"/>
      <c r="E109" s="84"/>
      <c r="F109" s="84"/>
      <c r="G109" s="84"/>
      <c r="H109" s="84"/>
      <c r="I109" s="91"/>
      <c r="J109" s="91"/>
      <c r="K109" s="89"/>
      <c r="L109" s="86"/>
      <c r="M109" s="82"/>
      <c r="N109" s="87"/>
      <c r="O109" s="89"/>
      <c r="P109" s="88"/>
      <c r="Q109" s="82"/>
      <c r="R109" s="85"/>
      <c r="S109" s="85"/>
      <c r="T109" s="85"/>
      <c r="U109" s="82"/>
    </row>
    <row r="110" spans="1:21" s="90" customFormat="1" ht="18.75">
      <c r="A110" s="83"/>
      <c r="B110" s="89"/>
      <c r="C110" s="89"/>
      <c r="D110" s="89"/>
      <c r="E110" s="84"/>
      <c r="F110" s="84"/>
      <c r="G110" s="84"/>
      <c r="H110" s="84"/>
      <c r="I110" s="91"/>
      <c r="J110" s="91"/>
      <c r="K110" s="89"/>
      <c r="L110" s="86"/>
      <c r="M110" s="82"/>
      <c r="N110" s="87"/>
      <c r="O110" s="89"/>
      <c r="P110" s="88"/>
      <c r="Q110" s="82"/>
      <c r="R110" s="85"/>
      <c r="S110" s="85"/>
      <c r="T110" s="85"/>
      <c r="U110" s="82"/>
    </row>
    <row r="111" spans="1:21" s="90" customFormat="1" ht="18.75">
      <c r="A111" s="83"/>
      <c r="B111" s="89"/>
      <c r="C111" s="89"/>
      <c r="D111" s="89"/>
      <c r="E111" s="84"/>
      <c r="F111" s="84"/>
      <c r="G111" s="84"/>
      <c r="H111" s="84"/>
      <c r="I111" s="91"/>
      <c r="J111" s="91"/>
      <c r="K111" s="89"/>
      <c r="L111" s="86"/>
      <c r="M111" s="82"/>
      <c r="N111" s="87"/>
      <c r="O111" s="89"/>
      <c r="P111" s="88"/>
      <c r="Q111" s="82"/>
      <c r="R111" s="85"/>
      <c r="S111" s="85"/>
      <c r="T111" s="85"/>
      <c r="U111" s="82"/>
    </row>
    <row r="112" spans="1:21" s="90" customFormat="1" ht="18.75">
      <c r="A112" s="83"/>
      <c r="B112" s="89"/>
      <c r="C112" s="89"/>
      <c r="D112" s="89"/>
      <c r="E112" s="84"/>
      <c r="F112" s="84"/>
      <c r="G112" s="84"/>
      <c r="H112" s="84"/>
      <c r="I112" s="91"/>
      <c r="J112" s="91"/>
      <c r="K112" s="89"/>
      <c r="L112" s="86"/>
      <c r="M112" s="82"/>
      <c r="N112" s="87"/>
      <c r="O112" s="89"/>
      <c r="P112" s="88"/>
      <c r="Q112" s="82"/>
      <c r="R112" s="85"/>
      <c r="S112" s="85"/>
      <c r="T112" s="85"/>
      <c r="U112" s="82"/>
    </row>
    <row r="113" spans="1:21" s="90" customFormat="1" ht="18.75">
      <c r="A113" s="83"/>
      <c r="B113" s="89"/>
      <c r="C113" s="89"/>
      <c r="D113" s="89"/>
      <c r="E113" s="84"/>
      <c r="F113" s="84"/>
      <c r="G113" s="84"/>
      <c r="H113" s="84"/>
      <c r="I113" s="91"/>
      <c r="J113" s="91"/>
      <c r="K113" s="89"/>
      <c r="L113" s="86"/>
      <c r="M113" s="82"/>
      <c r="N113" s="87"/>
      <c r="O113" s="89"/>
      <c r="P113" s="88"/>
      <c r="Q113" s="82"/>
      <c r="R113" s="85"/>
      <c r="S113" s="85"/>
      <c r="T113" s="85"/>
      <c r="U113" s="82"/>
    </row>
    <row r="114" spans="1:21" s="90" customFormat="1" ht="18.75">
      <c r="A114" s="83"/>
      <c r="B114" s="89"/>
      <c r="C114" s="89"/>
      <c r="D114" s="89"/>
      <c r="E114" s="84"/>
      <c r="F114" s="84"/>
      <c r="G114" s="84"/>
      <c r="H114" s="84"/>
      <c r="I114" s="91"/>
      <c r="J114" s="91"/>
      <c r="K114" s="89"/>
      <c r="L114" s="86"/>
      <c r="M114" s="82"/>
      <c r="N114" s="87"/>
      <c r="O114" s="89"/>
      <c r="P114" s="88"/>
      <c r="Q114" s="82"/>
      <c r="R114" s="85"/>
      <c r="S114" s="85"/>
      <c r="T114" s="85"/>
      <c r="U114" s="82"/>
    </row>
    <row r="115" spans="1:21" s="90" customFormat="1" ht="18.75">
      <c r="A115" s="83"/>
      <c r="B115" s="89"/>
      <c r="C115" s="89"/>
      <c r="D115" s="89"/>
      <c r="E115" s="84"/>
      <c r="F115" s="84"/>
      <c r="G115" s="84"/>
      <c r="H115" s="84"/>
      <c r="I115" s="91"/>
      <c r="J115" s="91"/>
      <c r="K115" s="89"/>
      <c r="L115" s="86"/>
      <c r="M115" s="82"/>
      <c r="N115" s="87"/>
      <c r="O115" s="89"/>
      <c r="P115" s="88"/>
      <c r="Q115" s="82"/>
      <c r="R115" s="85"/>
      <c r="S115" s="85"/>
      <c r="T115" s="85"/>
      <c r="U115" s="82"/>
    </row>
    <row r="116" spans="1:21" s="90" customFormat="1" ht="18.75">
      <c r="A116" s="83"/>
      <c r="B116" s="89"/>
      <c r="C116" s="89"/>
      <c r="D116" s="89"/>
      <c r="E116" s="84"/>
      <c r="F116" s="84"/>
      <c r="G116" s="84"/>
      <c r="H116" s="84"/>
      <c r="I116" s="91"/>
      <c r="J116" s="91"/>
      <c r="K116" s="89"/>
      <c r="L116" s="86"/>
      <c r="M116" s="82"/>
      <c r="N116" s="87"/>
      <c r="O116" s="89"/>
      <c r="P116" s="88"/>
      <c r="Q116" s="82"/>
      <c r="R116" s="85"/>
      <c r="S116" s="85"/>
      <c r="T116" s="85"/>
      <c r="U116" s="82"/>
    </row>
    <row r="117" spans="1:21" s="90" customFormat="1" ht="18.75">
      <c r="A117" s="83"/>
      <c r="B117" s="89"/>
      <c r="C117" s="89"/>
      <c r="D117" s="89"/>
      <c r="E117" s="84"/>
      <c r="F117" s="84"/>
      <c r="G117" s="84"/>
      <c r="H117" s="84"/>
      <c r="I117" s="91"/>
      <c r="J117" s="91"/>
      <c r="K117" s="89"/>
      <c r="L117" s="86"/>
      <c r="M117" s="82"/>
      <c r="N117" s="87"/>
      <c r="O117" s="89"/>
      <c r="P117" s="88"/>
      <c r="Q117" s="82"/>
      <c r="R117" s="85"/>
      <c r="S117" s="85"/>
      <c r="T117" s="85"/>
      <c r="U117" s="82"/>
    </row>
    <row r="118" spans="1:21" s="90" customFormat="1" ht="18.75">
      <c r="A118" s="83"/>
      <c r="B118" s="89"/>
      <c r="C118" s="89"/>
      <c r="D118" s="89"/>
      <c r="E118" s="84"/>
      <c r="F118" s="84"/>
      <c r="G118" s="84"/>
      <c r="H118" s="84"/>
      <c r="I118" s="91"/>
      <c r="J118" s="91"/>
      <c r="K118" s="89"/>
      <c r="L118" s="86"/>
      <c r="M118" s="82"/>
      <c r="N118" s="87"/>
      <c r="O118" s="89"/>
      <c r="P118" s="88"/>
      <c r="Q118" s="82"/>
      <c r="R118" s="85"/>
      <c r="S118" s="85"/>
      <c r="T118" s="85"/>
      <c r="U118" s="82"/>
    </row>
    <row r="119" spans="1:21" s="90" customFormat="1" ht="18.75">
      <c r="A119" s="83"/>
      <c r="B119" s="89"/>
      <c r="C119" s="89"/>
      <c r="D119" s="89"/>
      <c r="E119" s="84"/>
      <c r="F119" s="84"/>
      <c r="G119" s="84"/>
      <c r="H119" s="84"/>
      <c r="I119" s="91"/>
      <c r="J119" s="91"/>
      <c r="K119" s="89"/>
      <c r="L119" s="86"/>
      <c r="M119" s="82"/>
      <c r="N119" s="87"/>
      <c r="O119" s="89"/>
      <c r="P119" s="88"/>
      <c r="Q119" s="82"/>
      <c r="R119" s="85"/>
      <c r="S119" s="85"/>
      <c r="T119" s="85"/>
      <c r="U119" s="82"/>
    </row>
    <row r="120" spans="1:21" s="90" customFormat="1" ht="18.75">
      <c r="A120" s="83"/>
      <c r="B120" s="89"/>
      <c r="C120" s="89"/>
      <c r="D120" s="89"/>
      <c r="E120" s="84"/>
      <c r="F120" s="84"/>
      <c r="G120" s="84"/>
      <c r="H120" s="84"/>
      <c r="I120" s="91"/>
      <c r="J120" s="91"/>
      <c r="K120" s="89"/>
      <c r="L120" s="86"/>
      <c r="M120" s="82"/>
      <c r="N120" s="87"/>
      <c r="O120" s="89"/>
      <c r="P120" s="88"/>
      <c r="Q120" s="82"/>
      <c r="R120" s="85"/>
      <c r="S120" s="85"/>
      <c r="T120" s="85"/>
      <c r="U120" s="82"/>
    </row>
    <row r="121" spans="1:21" s="90" customFormat="1" ht="18.75">
      <c r="A121" s="83"/>
      <c r="B121" s="89"/>
      <c r="C121" s="89"/>
      <c r="D121" s="89"/>
      <c r="E121" s="84"/>
      <c r="F121" s="84"/>
      <c r="G121" s="84"/>
      <c r="H121" s="84"/>
      <c r="I121" s="91"/>
      <c r="J121" s="91"/>
      <c r="K121" s="89"/>
      <c r="L121" s="86"/>
      <c r="M121" s="82"/>
      <c r="N121" s="87"/>
      <c r="O121" s="89"/>
      <c r="P121" s="88"/>
      <c r="Q121" s="82"/>
      <c r="R121" s="85"/>
      <c r="S121" s="85"/>
      <c r="T121" s="85"/>
      <c r="U121" s="82"/>
    </row>
    <row r="122" spans="1:21" s="90" customFormat="1" ht="18.75">
      <c r="A122" s="83"/>
      <c r="B122" s="89"/>
      <c r="C122" s="89"/>
      <c r="D122" s="89"/>
      <c r="E122" s="84"/>
      <c r="F122" s="84"/>
      <c r="G122" s="84"/>
      <c r="H122" s="84"/>
      <c r="I122" s="91"/>
      <c r="J122" s="91"/>
      <c r="K122" s="89"/>
      <c r="L122" s="86"/>
      <c r="M122" s="82"/>
      <c r="N122" s="87"/>
      <c r="O122" s="89"/>
      <c r="P122" s="88"/>
      <c r="Q122" s="82"/>
      <c r="R122" s="85"/>
      <c r="S122" s="85"/>
      <c r="T122" s="85"/>
      <c r="U122" s="82"/>
    </row>
    <row r="123" spans="1:21" s="90" customFormat="1" ht="18.75">
      <c r="A123" s="83"/>
      <c r="B123" s="89"/>
      <c r="C123" s="89"/>
      <c r="D123" s="89"/>
      <c r="E123" s="84"/>
      <c r="F123" s="84"/>
      <c r="G123" s="84"/>
      <c r="H123" s="84"/>
      <c r="I123" s="91"/>
      <c r="J123" s="91"/>
      <c r="K123" s="89"/>
      <c r="L123" s="86"/>
      <c r="M123" s="82"/>
      <c r="N123" s="87"/>
      <c r="O123" s="89"/>
      <c r="P123" s="88"/>
      <c r="Q123" s="82"/>
      <c r="R123" s="85"/>
      <c r="S123" s="85"/>
      <c r="T123" s="85"/>
      <c r="U123" s="82"/>
    </row>
    <row r="124" spans="1:21" s="90" customFormat="1" ht="18.75">
      <c r="A124" s="83"/>
      <c r="B124" s="89"/>
      <c r="C124" s="89"/>
      <c r="D124" s="89"/>
      <c r="E124" s="84"/>
      <c r="F124" s="84"/>
      <c r="G124" s="84"/>
      <c r="H124" s="84"/>
      <c r="I124" s="91"/>
      <c r="J124" s="91"/>
      <c r="K124" s="89"/>
      <c r="L124" s="86"/>
      <c r="M124" s="82"/>
      <c r="N124" s="87"/>
      <c r="O124" s="89"/>
      <c r="P124" s="88"/>
      <c r="Q124" s="82"/>
      <c r="R124" s="85"/>
      <c r="S124" s="85"/>
      <c r="T124" s="85"/>
      <c r="U124" s="82"/>
    </row>
    <row r="125" spans="1:21" s="90" customFormat="1" ht="18.75">
      <c r="A125" s="83"/>
      <c r="B125" s="89"/>
      <c r="C125" s="89"/>
      <c r="D125" s="89"/>
      <c r="E125" s="84"/>
      <c r="F125" s="84"/>
      <c r="G125" s="84"/>
      <c r="H125" s="84"/>
      <c r="I125" s="91"/>
      <c r="J125" s="91"/>
      <c r="K125" s="89"/>
      <c r="L125" s="86"/>
      <c r="M125" s="82"/>
      <c r="N125" s="87"/>
      <c r="O125" s="89"/>
      <c r="P125" s="88"/>
      <c r="Q125" s="82"/>
      <c r="R125" s="85"/>
      <c r="S125" s="85"/>
      <c r="T125" s="85"/>
      <c r="U125" s="82"/>
    </row>
    <row r="126" spans="1:21" s="90" customFormat="1" ht="18.75">
      <c r="A126" s="83"/>
      <c r="B126" s="89"/>
      <c r="C126" s="89"/>
      <c r="D126" s="89"/>
      <c r="E126" s="84"/>
      <c r="F126" s="84"/>
      <c r="G126" s="84"/>
      <c r="H126" s="84"/>
      <c r="I126" s="91"/>
      <c r="J126" s="91"/>
      <c r="K126" s="89"/>
      <c r="L126" s="86"/>
      <c r="M126" s="82"/>
      <c r="N126" s="87"/>
      <c r="O126" s="89"/>
      <c r="P126" s="88"/>
      <c r="Q126" s="82"/>
      <c r="R126" s="85"/>
      <c r="S126" s="85"/>
      <c r="T126" s="85"/>
      <c r="U126" s="82"/>
    </row>
    <row r="127" spans="1:21" s="90" customFormat="1" ht="18.75">
      <c r="A127" s="83"/>
      <c r="B127" s="89"/>
      <c r="C127" s="89"/>
      <c r="D127" s="89"/>
      <c r="E127" s="84"/>
      <c r="F127" s="84"/>
      <c r="G127" s="84"/>
      <c r="H127" s="84"/>
      <c r="I127" s="91"/>
      <c r="J127" s="91"/>
      <c r="K127" s="89"/>
      <c r="L127" s="86"/>
      <c r="M127" s="82"/>
      <c r="N127" s="87"/>
      <c r="O127" s="89"/>
      <c r="P127" s="88"/>
      <c r="Q127" s="82"/>
      <c r="R127" s="85"/>
      <c r="S127" s="85"/>
      <c r="T127" s="85"/>
      <c r="U127" s="82"/>
    </row>
    <row r="128" spans="1:21" s="90" customFormat="1" ht="18.75">
      <c r="A128" s="83"/>
      <c r="B128" s="89"/>
      <c r="C128" s="89"/>
      <c r="D128" s="89"/>
      <c r="E128" s="84"/>
      <c r="F128" s="84"/>
      <c r="G128" s="84"/>
      <c r="H128" s="84"/>
      <c r="I128" s="91"/>
      <c r="J128" s="91"/>
      <c r="K128" s="89"/>
      <c r="L128" s="86"/>
      <c r="M128" s="82"/>
      <c r="N128" s="87"/>
      <c r="O128" s="89"/>
      <c r="P128" s="88"/>
      <c r="Q128" s="82"/>
      <c r="R128" s="85"/>
      <c r="S128" s="85"/>
      <c r="T128" s="85"/>
      <c r="U128" s="82"/>
    </row>
    <row r="129" spans="1:21" s="90" customFormat="1" ht="18.75">
      <c r="A129" s="83"/>
      <c r="B129" s="89"/>
      <c r="C129" s="89"/>
      <c r="D129" s="89"/>
      <c r="E129" s="84"/>
      <c r="F129" s="84"/>
      <c r="G129" s="84"/>
      <c r="H129" s="84"/>
      <c r="I129" s="91"/>
      <c r="J129" s="91"/>
      <c r="K129" s="89"/>
      <c r="L129" s="86"/>
      <c r="M129" s="82"/>
      <c r="N129" s="87"/>
      <c r="O129" s="89"/>
      <c r="P129" s="88"/>
      <c r="Q129" s="82"/>
      <c r="R129" s="85"/>
      <c r="S129" s="85"/>
      <c r="T129" s="85"/>
      <c r="U129" s="82"/>
    </row>
    <row r="130" spans="1:21" s="90" customFormat="1" ht="18.75">
      <c r="A130" s="83"/>
      <c r="B130" s="89"/>
      <c r="C130" s="89"/>
      <c r="D130" s="89"/>
      <c r="E130" s="84"/>
      <c r="F130" s="84"/>
      <c r="G130" s="84"/>
      <c r="H130" s="84"/>
      <c r="I130" s="91"/>
      <c r="J130" s="91"/>
      <c r="K130" s="89"/>
      <c r="L130" s="86"/>
      <c r="M130" s="82"/>
      <c r="N130" s="87"/>
      <c r="O130" s="89"/>
      <c r="P130" s="88"/>
      <c r="Q130" s="82"/>
      <c r="R130" s="85"/>
      <c r="S130" s="85"/>
      <c r="T130" s="85"/>
      <c r="U130" s="82"/>
    </row>
    <row r="131" spans="1:21" s="90" customFormat="1" ht="18.75">
      <c r="A131" s="83"/>
      <c r="B131" s="89"/>
      <c r="C131" s="89"/>
      <c r="D131" s="89"/>
      <c r="E131" s="84"/>
      <c r="F131" s="84"/>
      <c r="G131" s="84"/>
      <c r="H131" s="84"/>
      <c r="I131" s="91"/>
      <c r="J131" s="91"/>
      <c r="K131" s="89"/>
      <c r="L131" s="86"/>
      <c r="M131" s="82"/>
      <c r="N131" s="87"/>
      <c r="O131" s="89"/>
      <c r="P131" s="88"/>
      <c r="Q131" s="82"/>
      <c r="R131" s="85"/>
      <c r="S131" s="85"/>
      <c r="T131" s="85"/>
      <c r="U131" s="82"/>
    </row>
    <row r="132" spans="1:21" s="90" customFormat="1" ht="18.75">
      <c r="A132" s="83"/>
      <c r="B132" s="89"/>
      <c r="C132" s="89"/>
      <c r="D132" s="89"/>
      <c r="E132" s="84"/>
      <c r="F132" s="84"/>
      <c r="G132" s="84"/>
      <c r="H132" s="84"/>
      <c r="I132" s="91"/>
      <c r="J132" s="91"/>
      <c r="K132" s="89"/>
      <c r="L132" s="86"/>
      <c r="M132" s="82"/>
      <c r="N132" s="87"/>
      <c r="O132" s="89"/>
      <c r="P132" s="88"/>
      <c r="Q132" s="82"/>
      <c r="R132" s="85"/>
      <c r="S132" s="85"/>
      <c r="T132" s="85"/>
      <c r="U132" s="82"/>
    </row>
    <row r="133" spans="1:21" s="90" customFormat="1" ht="18.75">
      <c r="A133" s="83"/>
      <c r="B133" s="89"/>
      <c r="C133" s="89"/>
      <c r="D133" s="89"/>
      <c r="E133" s="84"/>
      <c r="F133" s="84"/>
      <c r="G133" s="84"/>
      <c r="H133" s="84"/>
      <c r="I133" s="91"/>
      <c r="J133" s="91"/>
      <c r="K133" s="89"/>
      <c r="L133" s="86"/>
      <c r="M133" s="82"/>
      <c r="N133" s="87"/>
      <c r="O133" s="89"/>
      <c r="P133" s="88"/>
      <c r="Q133" s="82"/>
      <c r="R133" s="85"/>
      <c r="S133" s="85"/>
      <c r="T133" s="85"/>
      <c r="U133" s="82"/>
    </row>
    <row r="134" spans="1:21" s="90" customFormat="1" ht="18.75">
      <c r="A134" s="83"/>
      <c r="B134" s="89"/>
      <c r="C134" s="89"/>
      <c r="D134" s="89"/>
      <c r="E134" s="84"/>
      <c r="F134" s="84"/>
      <c r="G134" s="84"/>
      <c r="H134" s="84"/>
      <c r="I134" s="91"/>
      <c r="J134" s="91"/>
      <c r="K134" s="89"/>
      <c r="L134" s="86"/>
      <c r="M134" s="82"/>
      <c r="N134" s="87"/>
      <c r="O134" s="89"/>
      <c r="P134" s="88"/>
      <c r="Q134" s="82"/>
      <c r="R134" s="85"/>
      <c r="S134" s="85"/>
      <c r="T134" s="85"/>
      <c r="U134" s="82"/>
    </row>
    <row r="135" spans="1:21" s="90" customFormat="1" ht="18.75">
      <c r="A135" s="83"/>
      <c r="B135" s="89"/>
      <c r="C135" s="89"/>
      <c r="D135" s="89"/>
      <c r="E135" s="84"/>
      <c r="F135" s="84"/>
      <c r="G135" s="84"/>
      <c r="H135" s="84"/>
      <c r="I135" s="91"/>
      <c r="J135" s="91"/>
      <c r="K135" s="89"/>
      <c r="L135" s="86"/>
      <c r="M135" s="82"/>
      <c r="N135" s="87"/>
      <c r="O135" s="89"/>
      <c r="P135" s="88"/>
      <c r="Q135" s="82"/>
      <c r="R135" s="85"/>
      <c r="S135" s="85"/>
      <c r="T135" s="85"/>
      <c r="U135" s="82"/>
    </row>
    <row r="136" spans="1:21" s="90" customFormat="1" ht="18.75">
      <c r="A136" s="83"/>
      <c r="B136" s="89"/>
      <c r="C136" s="89"/>
      <c r="D136" s="89"/>
      <c r="E136" s="84"/>
      <c r="F136" s="84"/>
      <c r="G136" s="84"/>
      <c r="H136" s="84"/>
      <c r="I136" s="91"/>
      <c r="J136" s="91"/>
      <c r="K136" s="89"/>
      <c r="L136" s="86"/>
      <c r="M136" s="82"/>
      <c r="N136" s="87"/>
      <c r="O136" s="89"/>
      <c r="P136" s="88"/>
      <c r="Q136" s="82"/>
      <c r="R136" s="85"/>
      <c r="S136" s="85"/>
      <c r="T136" s="85"/>
      <c r="U136" s="82"/>
    </row>
  </sheetData>
  <phoneticPr fontId="3" type="noConversion"/>
  <conditionalFormatting sqref="I1 K1:L1">
    <cfRule type="duplicateValues" dxfId="8" priority="7"/>
  </conditionalFormatting>
  <conditionalFormatting sqref="K2:L136 I2:I136">
    <cfRule type="duplicateValues" dxfId="7" priority="10"/>
  </conditionalFormatting>
  <conditionalFormatting sqref="L2:L136">
    <cfRule type="duplicateValues" dxfId="6" priority="12"/>
  </conditionalFormatting>
  <conditionalFormatting sqref="K2:L136">
    <cfRule type="duplicateValues" dxfId="5" priority="13"/>
  </conditionalFormatting>
  <conditionalFormatting sqref="I2:I136">
    <cfRule type="duplicateValues" dxfId="4" priority="14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34"/>
  <sheetViews>
    <sheetView topLeftCell="A19" workbookViewId="0">
      <selection activeCell="D6" sqref="D6"/>
    </sheetView>
  </sheetViews>
  <sheetFormatPr defaultRowHeight="13.5"/>
  <cols>
    <col min="2" max="2" width="14" bestFit="1" customWidth="1"/>
  </cols>
  <sheetData>
    <row r="1" spans="1:2" ht="20.25">
      <c r="A1" s="27" t="s">
        <v>22</v>
      </c>
      <c r="B1" s="28" t="s">
        <v>162</v>
      </c>
    </row>
    <row r="2" spans="1:2" ht="20.25">
      <c r="A2" s="28" t="s">
        <v>1418</v>
      </c>
      <c r="B2" s="28" t="s">
        <v>163</v>
      </c>
    </row>
    <row r="3" spans="1:2" ht="20.25">
      <c r="A3" s="28" t="s">
        <v>1073</v>
      </c>
      <c r="B3" s="28" t="s">
        <v>164</v>
      </c>
    </row>
    <row r="4" spans="1:2" ht="20.25">
      <c r="A4" s="27" t="s">
        <v>20</v>
      </c>
      <c r="B4" s="28" t="s">
        <v>165</v>
      </c>
    </row>
    <row r="5" spans="1:2" ht="20.25">
      <c r="A5" s="27" t="s">
        <v>21</v>
      </c>
      <c r="B5" s="28" t="s">
        <v>166</v>
      </c>
    </row>
    <row r="6" spans="1:2" ht="20.25">
      <c r="A6" s="28" t="s">
        <v>191</v>
      </c>
      <c r="B6" s="28" t="s">
        <v>167</v>
      </c>
    </row>
    <row r="7" spans="1:2" ht="20.25">
      <c r="A7" s="27" t="s">
        <v>148</v>
      </c>
      <c r="B7" s="28" t="s">
        <v>168</v>
      </c>
    </row>
    <row r="8" spans="1:2" ht="20.25">
      <c r="A8" s="28" t="s">
        <v>192</v>
      </c>
      <c r="B8" s="28" t="s">
        <v>169</v>
      </c>
    </row>
    <row r="9" spans="1:2" ht="20.25">
      <c r="A9" s="27" t="s">
        <v>149</v>
      </c>
      <c r="B9" s="28" t="s">
        <v>170</v>
      </c>
    </row>
    <row r="10" spans="1:2" ht="20.25">
      <c r="A10" s="28" t="s">
        <v>193</v>
      </c>
      <c r="B10" s="28" t="s">
        <v>171</v>
      </c>
    </row>
    <row r="11" spans="1:2" ht="20.25">
      <c r="A11" s="28" t="s">
        <v>194</v>
      </c>
      <c r="B11" s="28" t="s">
        <v>172</v>
      </c>
    </row>
    <row r="12" spans="1:2" ht="20.25">
      <c r="A12" s="27" t="s">
        <v>150</v>
      </c>
      <c r="B12" s="28" t="s">
        <v>173</v>
      </c>
    </row>
    <row r="13" spans="1:2" ht="20.25">
      <c r="A13" s="28" t="s">
        <v>195</v>
      </c>
      <c r="B13" s="28" t="s">
        <v>174</v>
      </c>
    </row>
    <row r="14" spans="1:2" ht="20.25">
      <c r="A14" s="27" t="s">
        <v>23</v>
      </c>
      <c r="B14" s="28" t="s">
        <v>175</v>
      </c>
    </row>
    <row r="15" spans="1:2" ht="20.25">
      <c r="A15" s="28" t="s">
        <v>372</v>
      </c>
      <c r="B15" s="28" t="s">
        <v>176</v>
      </c>
    </row>
    <row r="16" spans="1:2" ht="20.25">
      <c r="A16" s="27" t="s">
        <v>151</v>
      </c>
      <c r="B16" s="28" t="s">
        <v>177</v>
      </c>
    </row>
    <row r="17" spans="1:2" ht="20.25">
      <c r="A17" s="27" t="s">
        <v>152</v>
      </c>
      <c r="B17" s="28" t="s">
        <v>178</v>
      </c>
    </row>
    <row r="18" spans="1:2" ht="20.25">
      <c r="A18" s="27" t="s">
        <v>153</v>
      </c>
      <c r="B18" s="28" t="s">
        <v>179</v>
      </c>
    </row>
    <row r="19" spans="1:2" ht="20.25">
      <c r="A19" s="28" t="s">
        <v>196</v>
      </c>
      <c r="B19" s="28" t="s">
        <v>180</v>
      </c>
    </row>
    <row r="20" spans="1:2" ht="20.25">
      <c r="A20" s="28" t="s">
        <v>197</v>
      </c>
      <c r="B20" s="28" t="s">
        <v>181</v>
      </c>
    </row>
    <row r="21" spans="1:2" ht="20.25">
      <c r="A21" s="27" t="s">
        <v>154</v>
      </c>
      <c r="B21" s="28" t="s">
        <v>182</v>
      </c>
    </row>
    <row r="22" spans="1:2" ht="20.25">
      <c r="A22" s="28" t="s">
        <v>198</v>
      </c>
      <c r="B22" s="28" t="s">
        <v>183</v>
      </c>
    </row>
    <row r="23" spans="1:2" ht="20.25">
      <c r="A23" s="28" t="s">
        <v>48</v>
      </c>
      <c r="B23" s="28" t="s">
        <v>24</v>
      </c>
    </row>
    <row r="24" spans="1:2" ht="20.25">
      <c r="A24" s="27" t="s">
        <v>155</v>
      </c>
      <c r="B24" s="28" t="s">
        <v>184</v>
      </c>
    </row>
    <row r="25" spans="1:2" ht="20.25">
      <c r="A25" s="27" t="s">
        <v>156</v>
      </c>
      <c r="B25" s="28" t="s">
        <v>185</v>
      </c>
    </row>
    <row r="26" spans="1:2" ht="20.25">
      <c r="A26" s="27" t="s">
        <v>157</v>
      </c>
      <c r="B26" s="28" t="s">
        <v>186</v>
      </c>
    </row>
    <row r="27" spans="1:2" ht="20.25">
      <c r="A27" s="27" t="s">
        <v>158</v>
      </c>
      <c r="B27" s="28" t="s">
        <v>187</v>
      </c>
    </row>
    <row r="28" spans="1:2" ht="20.25">
      <c r="A28" s="27" t="s">
        <v>159</v>
      </c>
      <c r="B28" s="28" t="s">
        <v>188</v>
      </c>
    </row>
    <row r="29" spans="1:2" ht="20.25">
      <c r="A29" s="27" t="s">
        <v>160</v>
      </c>
      <c r="B29" s="28" t="s">
        <v>189</v>
      </c>
    </row>
    <row r="30" spans="1:2" ht="20.25">
      <c r="A30" s="27" t="s">
        <v>161</v>
      </c>
      <c r="B30" s="28" t="s">
        <v>190</v>
      </c>
    </row>
    <row r="31" spans="1:2" ht="20.25">
      <c r="A31" s="28" t="s">
        <v>118</v>
      </c>
      <c r="B31" s="28" t="s">
        <v>199</v>
      </c>
    </row>
    <row r="32" spans="1:2" ht="20.25">
      <c r="A32" s="38" t="s">
        <v>509</v>
      </c>
      <c r="B32" s="38" t="s">
        <v>511</v>
      </c>
    </row>
    <row r="33" spans="1:2" ht="20.25">
      <c r="A33" s="38" t="s">
        <v>1102</v>
      </c>
      <c r="B33" s="38" t="s">
        <v>1103</v>
      </c>
    </row>
    <row r="34" spans="1:2" ht="20.25">
      <c r="A34" s="38" t="s">
        <v>1109</v>
      </c>
      <c r="B34" s="38" t="s">
        <v>1110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J84"/>
  <sheetViews>
    <sheetView topLeftCell="H58" workbookViewId="0">
      <selection activeCell="N65" sqref="N65"/>
    </sheetView>
  </sheetViews>
  <sheetFormatPr defaultRowHeight="15"/>
  <cols>
    <col min="1" max="1" width="13.25" style="3" bestFit="1" customWidth="1"/>
    <col min="2" max="2" width="8.875" style="3" bestFit="1" customWidth="1"/>
    <col min="3" max="3" width="11.37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bestFit="1" customWidth="1"/>
    <col min="10" max="11" width="14" style="3" customWidth="1"/>
    <col min="12" max="12" width="16.625" style="3" bestFit="1" customWidth="1"/>
    <col min="13" max="13" width="14.5" style="3" hidden="1" customWidth="1"/>
    <col min="14" max="14" width="14.5" style="30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66" t="s">
        <v>147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331</v>
      </c>
      <c r="K2" s="22" t="s">
        <v>9</v>
      </c>
      <c r="L2" s="21" t="s">
        <v>10</v>
      </c>
      <c r="M2" s="23" t="s">
        <v>362</v>
      </c>
      <c r="N2" s="22" t="s">
        <v>362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17" customFormat="1" ht="18.75">
      <c r="A3" s="8">
        <v>43192</v>
      </c>
      <c r="B3" s="9" t="s">
        <v>200</v>
      </c>
      <c r="C3" s="25">
        <v>1210</v>
      </c>
      <c r="D3" s="25">
        <v>1343</v>
      </c>
      <c r="E3" s="11" t="s">
        <v>201</v>
      </c>
      <c r="F3" s="11" t="s">
        <v>202</v>
      </c>
      <c r="G3" s="11" t="s">
        <v>203</v>
      </c>
      <c r="H3" s="11" t="s">
        <v>204</v>
      </c>
      <c r="I3" s="12" t="s">
        <v>205</v>
      </c>
      <c r="J3" s="12"/>
      <c r="K3" s="19" t="s">
        <v>206</v>
      </c>
      <c r="L3" s="7" t="str">
        <f t="shared" ref="L3:L9" si="0">IF(A3&lt;&gt;"","武汉威伟机械","------")</f>
        <v>武汉威伟机械</v>
      </c>
      <c r="M3" s="26" t="str">
        <f>VLOOKUP(O3,ch!$A$1:$B$31,2,0)</f>
        <v>鄂FJU350</v>
      </c>
      <c r="N3" s="20" t="s">
        <v>24</v>
      </c>
      <c r="O3" s="29" t="s">
        <v>207</v>
      </c>
      <c r="P3" s="7" t="str">
        <f t="shared" ref="P3:P49" si="1">IF(M3&lt;&gt;"","9.6米","--")</f>
        <v>9.6米</v>
      </c>
      <c r="Q3" s="14">
        <v>14</v>
      </c>
      <c r="R3" s="14">
        <v>0</v>
      </c>
      <c r="S3" s="14">
        <f t="shared" ref="S3:S10" si="2">SUM(Q3:R3)</f>
        <v>14</v>
      </c>
      <c r="T3" s="7" t="str">
        <f t="shared" ref="T3:T48" si="3">IF(A3&lt;&gt;"","分拣摆渡","----")</f>
        <v>分拣摆渡</v>
      </c>
    </row>
    <row r="4" spans="1:62" s="17" customFormat="1" ht="18.75">
      <c r="A4" s="8">
        <v>43192</v>
      </c>
      <c r="B4" s="9" t="s">
        <v>200</v>
      </c>
      <c r="C4" s="25">
        <v>1618</v>
      </c>
      <c r="D4" s="25">
        <v>1755</v>
      </c>
      <c r="E4" s="11" t="s">
        <v>201</v>
      </c>
      <c r="F4" s="11" t="s">
        <v>202</v>
      </c>
      <c r="G4" s="11" t="s">
        <v>203</v>
      </c>
      <c r="H4" s="11" t="s">
        <v>204</v>
      </c>
      <c r="I4" s="12" t="s">
        <v>240</v>
      </c>
      <c r="J4" s="12"/>
      <c r="K4" s="19" t="s">
        <v>241</v>
      </c>
      <c r="L4" s="7" t="str">
        <f t="shared" si="0"/>
        <v>武汉威伟机械</v>
      </c>
      <c r="M4" s="26" t="e">
        <f>VLOOKUP(O4,ch!$A$1:$B$31,2,0)</f>
        <v>#N/A</v>
      </c>
      <c r="N4" s="20" t="s">
        <v>176</v>
      </c>
      <c r="O4" s="29" t="s">
        <v>242</v>
      </c>
      <c r="P4" s="7" t="e">
        <f>IF(M4&lt;&gt;"","9.6米","--")</f>
        <v>#N/A</v>
      </c>
      <c r="Q4" s="14">
        <v>14</v>
      </c>
      <c r="R4" s="14">
        <v>0</v>
      </c>
      <c r="S4" s="14">
        <f>SUM(Q4:R4)</f>
        <v>14</v>
      </c>
      <c r="T4" s="7" t="str">
        <f>IF(A4&lt;&gt;"","分拣摆渡","----")</f>
        <v>分拣摆渡</v>
      </c>
    </row>
    <row r="5" spans="1:62" s="17" customFormat="1" ht="18.75">
      <c r="A5" s="8">
        <v>43192</v>
      </c>
      <c r="B5" s="9" t="s">
        <v>247</v>
      </c>
      <c r="C5" s="25">
        <v>1900</v>
      </c>
      <c r="D5" s="25">
        <v>2115</v>
      </c>
      <c r="E5" s="11" t="s">
        <v>201</v>
      </c>
      <c r="F5" s="11" t="s">
        <v>202</v>
      </c>
      <c r="G5" s="11" t="s">
        <v>203</v>
      </c>
      <c r="H5" s="11" t="s">
        <v>204</v>
      </c>
      <c r="I5" s="12" t="s">
        <v>248</v>
      </c>
      <c r="J5" s="12"/>
      <c r="K5" s="19" t="s">
        <v>249</v>
      </c>
      <c r="L5" s="7" t="str">
        <f t="shared" si="0"/>
        <v>武汉威伟机械</v>
      </c>
      <c r="M5" s="26" t="str">
        <f>VLOOKUP(O5,ch!$A$1:$B$31,2,0)</f>
        <v>鄂ABY256</v>
      </c>
      <c r="N5" s="20" t="s">
        <v>166</v>
      </c>
      <c r="O5" s="29" t="s">
        <v>250</v>
      </c>
      <c r="P5" s="7" t="str">
        <f>IF(M5&lt;&gt;"","9.6米","--")</f>
        <v>9.6米</v>
      </c>
      <c r="Q5" s="14">
        <v>14</v>
      </c>
      <c r="R5" s="14">
        <v>0</v>
      </c>
      <c r="S5" s="14">
        <f>SUM(Q5:R5)</f>
        <v>14</v>
      </c>
      <c r="T5" s="7" t="str">
        <f>IF(A5&lt;&gt;"","分拣摆渡","----")</f>
        <v>分拣摆渡</v>
      </c>
    </row>
    <row r="6" spans="1:62" s="17" customFormat="1" ht="18.75">
      <c r="A6" s="8">
        <v>43192</v>
      </c>
      <c r="B6" s="9" t="s">
        <v>234</v>
      </c>
      <c r="C6" s="25">
        <v>1929</v>
      </c>
      <c r="D6" s="25">
        <v>2123</v>
      </c>
      <c r="E6" s="11" t="s">
        <v>235</v>
      </c>
      <c r="F6" s="11" t="s">
        <v>251</v>
      </c>
      <c r="G6" s="11" t="s">
        <v>203</v>
      </c>
      <c r="H6" s="11" t="s">
        <v>204</v>
      </c>
      <c r="I6" s="12" t="s">
        <v>237</v>
      </c>
      <c r="J6" s="12"/>
      <c r="K6" s="19" t="s">
        <v>238</v>
      </c>
      <c r="L6" s="7" t="str">
        <f t="shared" si="0"/>
        <v>武汉威伟机械</v>
      </c>
      <c r="M6" s="26" t="str">
        <f>VLOOKUP(O6,ch!$A$1:$B$31,2,0)</f>
        <v>鄂AZV377</v>
      </c>
      <c r="N6" s="20" t="s">
        <v>175</v>
      </c>
      <c r="O6" s="29" t="s">
        <v>239</v>
      </c>
      <c r="P6" s="7" t="str">
        <f t="shared" si="1"/>
        <v>9.6米</v>
      </c>
      <c r="Q6" s="14">
        <v>14</v>
      </c>
      <c r="R6" s="14">
        <v>0</v>
      </c>
      <c r="S6" s="14">
        <f t="shared" si="2"/>
        <v>14</v>
      </c>
      <c r="T6" s="7" t="str">
        <f t="shared" si="3"/>
        <v>分拣摆渡</v>
      </c>
    </row>
    <row r="7" spans="1:62" s="17" customFormat="1" ht="18.75">
      <c r="A7" s="8">
        <v>43192</v>
      </c>
      <c r="B7" s="9" t="s">
        <v>243</v>
      </c>
      <c r="C7" s="25">
        <v>1140</v>
      </c>
      <c r="D7" s="25">
        <v>1331</v>
      </c>
      <c r="E7" s="11" t="s">
        <v>235</v>
      </c>
      <c r="F7" s="11" t="s">
        <v>236</v>
      </c>
      <c r="G7" s="11" t="s">
        <v>203</v>
      </c>
      <c r="H7" s="11" t="s">
        <v>204</v>
      </c>
      <c r="I7" s="12" t="s">
        <v>244</v>
      </c>
      <c r="J7" s="12"/>
      <c r="K7" s="19" t="s">
        <v>245</v>
      </c>
      <c r="L7" s="7" t="str">
        <f t="shared" si="0"/>
        <v>武汉威伟机械</v>
      </c>
      <c r="M7" s="26" t="str">
        <f>VLOOKUP(O7,ch!$A$1:$B$31,2,0)</f>
        <v>鄂ALU291</v>
      </c>
      <c r="N7" s="20" t="s">
        <v>181</v>
      </c>
      <c r="O7" s="29" t="s">
        <v>246</v>
      </c>
      <c r="P7" s="7" t="str">
        <f t="shared" si="1"/>
        <v>9.6米</v>
      </c>
      <c r="Q7" s="14">
        <v>14</v>
      </c>
      <c r="R7" s="14">
        <v>0</v>
      </c>
      <c r="S7" s="14">
        <f t="shared" si="2"/>
        <v>14</v>
      </c>
      <c r="T7" s="7" t="str">
        <f t="shared" si="3"/>
        <v>分拣摆渡</v>
      </c>
    </row>
    <row r="8" spans="1:62" s="17" customFormat="1" ht="18.75">
      <c r="A8" s="8">
        <v>43192</v>
      </c>
      <c r="B8" s="9" t="s">
        <v>208</v>
      </c>
      <c r="C8" s="25">
        <v>900</v>
      </c>
      <c r="D8" s="25">
        <v>910</v>
      </c>
      <c r="E8" s="11" t="s">
        <v>314</v>
      </c>
      <c r="F8" s="11" t="s">
        <v>210</v>
      </c>
      <c r="G8" s="11" t="s">
        <v>74</v>
      </c>
      <c r="H8" s="11" t="s">
        <v>211</v>
      </c>
      <c r="I8" s="12" t="s">
        <v>212</v>
      </c>
      <c r="J8" s="12"/>
      <c r="K8" s="13"/>
      <c r="L8" s="7" t="str">
        <f t="shared" si="0"/>
        <v>武汉威伟机械</v>
      </c>
      <c r="M8" s="26" t="str">
        <f>VLOOKUP(O8,ch!$A$1:$B$31,2,0)</f>
        <v>鄂AZV373</v>
      </c>
      <c r="N8" s="20" t="s">
        <v>174</v>
      </c>
      <c r="O8" s="29" t="s">
        <v>195</v>
      </c>
      <c r="P8" s="7" t="str">
        <f t="shared" si="1"/>
        <v>9.6米</v>
      </c>
      <c r="Q8" s="14">
        <v>14</v>
      </c>
      <c r="R8" s="14">
        <v>0</v>
      </c>
      <c r="S8" s="14">
        <f t="shared" si="2"/>
        <v>14</v>
      </c>
      <c r="T8" s="7" t="str">
        <f t="shared" si="3"/>
        <v>分拣摆渡</v>
      </c>
    </row>
    <row r="9" spans="1:62" s="17" customFormat="1" ht="18.75">
      <c r="A9" s="8">
        <v>43192</v>
      </c>
      <c r="B9" s="9" t="s">
        <v>208</v>
      </c>
      <c r="C9" s="25">
        <v>830</v>
      </c>
      <c r="D9" s="25">
        <v>840</v>
      </c>
      <c r="E9" s="11" t="s">
        <v>209</v>
      </c>
      <c r="F9" s="11" t="s">
        <v>210</v>
      </c>
      <c r="G9" s="11" t="s">
        <v>74</v>
      </c>
      <c r="H9" s="11" t="s">
        <v>211</v>
      </c>
      <c r="I9" s="12" t="s">
        <v>213</v>
      </c>
      <c r="J9" s="12"/>
      <c r="K9" s="13"/>
      <c r="L9" s="7" t="str">
        <f t="shared" si="0"/>
        <v>武汉威伟机械</v>
      </c>
      <c r="M9" s="26" t="str">
        <f>VLOOKUP(O9,ch!$A$1:$B$31,2,0)</f>
        <v>鄂AZV373</v>
      </c>
      <c r="N9" s="20" t="s">
        <v>174</v>
      </c>
      <c r="O9" s="29" t="s">
        <v>195</v>
      </c>
      <c r="P9" s="7" t="str">
        <f t="shared" si="1"/>
        <v>9.6米</v>
      </c>
      <c r="Q9" s="14">
        <v>14</v>
      </c>
      <c r="R9" s="14">
        <v>0</v>
      </c>
      <c r="S9" s="14">
        <f t="shared" si="2"/>
        <v>14</v>
      </c>
      <c r="T9" s="7" t="str">
        <f t="shared" si="3"/>
        <v>分拣摆渡</v>
      </c>
    </row>
    <row r="10" spans="1:62" s="17" customFormat="1" ht="18.75">
      <c r="A10" s="8">
        <v>43192</v>
      </c>
      <c r="B10" s="9" t="s">
        <v>208</v>
      </c>
      <c r="C10" s="25">
        <v>748</v>
      </c>
      <c r="D10" s="25">
        <v>758</v>
      </c>
      <c r="E10" s="11" t="s">
        <v>209</v>
      </c>
      <c r="F10" s="11" t="s">
        <v>210</v>
      </c>
      <c r="G10" s="11" t="s">
        <v>74</v>
      </c>
      <c r="H10" s="11" t="s">
        <v>211</v>
      </c>
      <c r="I10" s="12" t="s">
        <v>214</v>
      </c>
      <c r="J10" s="12"/>
      <c r="K10" s="13"/>
      <c r="L10" s="7" t="str">
        <f t="shared" ref="L10" si="4">IF(A10&lt;&gt;"","武汉威伟机械","------")</f>
        <v>武汉威伟机械</v>
      </c>
      <c r="M10" s="26" t="str">
        <f>VLOOKUP(O10,ch!$A$1:$B$31,2,0)</f>
        <v>鄂AZV373</v>
      </c>
      <c r="N10" s="20" t="s">
        <v>174</v>
      </c>
      <c r="O10" s="29" t="s">
        <v>195</v>
      </c>
      <c r="P10" s="7" t="str">
        <f t="shared" ref="P10" si="5">IF(M10&lt;&gt;"","9.6米","--")</f>
        <v>9.6米</v>
      </c>
      <c r="Q10" s="14">
        <v>14</v>
      </c>
      <c r="R10" s="14">
        <v>0</v>
      </c>
      <c r="S10" s="14">
        <f t="shared" si="2"/>
        <v>14</v>
      </c>
      <c r="T10" s="7" t="str">
        <f t="shared" si="3"/>
        <v>分拣摆渡</v>
      </c>
    </row>
    <row r="11" spans="1:62" s="17" customFormat="1" ht="18.75">
      <c r="A11" s="8">
        <v>43192</v>
      </c>
      <c r="B11" s="9" t="s">
        <v>208</v>
      </c>
      <c r="C11" s="25">
        <v>710</v>
      </c>
      <c r="D11" s="25">
        <v>720</v>
      </c>
      <c r="E11" s="11" t="s">
        <v>209</v>
      </c>
      <c r="F11" s="11" t="s">
        <v>210</v>
      </c>
      <c r="G11" s="11" t="s">
        <v>74</v>
      </c>
      <c r="H11" s="11" t="s">
        <v>211</v>
      </c>
      <c r="I11" s="12" t="s">
        <v>215</v>
      </c>
      <c r="J11" s="12"/>
      <c r="K11" s="13"/>
      <c r="L11" s="7" t="str">
        <f t="shared" ref="L11" si="6">IF(A11&lt;&gt;"","武汉威伟机械","------")</f>
        <v>武汉威伟机械</v>
      </c>
      <c r="M11" s="26" t="str">
        <f>VLOOKUP(O11,ch!$A$1:$B$31,2,0)</f>
        <v>鄂AZV373</v>
      </c>
      <c r="N11" s="20" t="s">
        <v>174</v>
      </c>
      <c r="O11" s="29" t="s">
        <v>195</v>
      </c>
      <c r="P11" s="7" t="str">
        <f t="shared" ref="P11" si="7">IF(M11&lt;&gt;"","9.6米","--")</f>
        <v>9.6米</v>
      </c>
      <c r="Q11" s="14">
        <v>14</v>
      </c>
      <c r="R11" s="14">
        <v>0</v>
      </c>
      <c r="S11" s="14">
        <f t="shared" ref="S11" si="8">SUM(Q11:R11)</f>
        <v>14</v>
      </c>
      <c r="T11" s="7" t="str">
        <f t="shared" ref="T11" si="9">IF(A11&lt;&gt;"","分拣摆渡","----")</f>
        <v>分拣摆渡</v>
      </c>
    </row>
    <row r="12" spans="1:62" s="17" customFormat="1" ht="18.75">
      <c r="A12" s="8">
        <v>43192</v>
      </c>
      <c r="B12" s="9" t="s">
        <v>208</v>
      </c>
      <c r="C12" s="25">
        <v>625</v>
      </c>
      <c r="D12" s="25">
        <v>635</v>
      </c>
      <c r="E12" s="11" t="s">
        <v>209</v>
      </c>
      <c r="F12" s="11" t="s">
        <v>210</v>
      </c>
      <c r="G12" s="11" t="s">
        <v>74</v>
      </c>
      <c r="H12" s="11" t="s">
        <v>211</v>
      </c>
      <c r="I12" s="12" t="s">
        <v>216</v>
      </c>
      <c r="J12" s="12"/>
      <c r="K12" s="13"/>
      <c r="L12" s="7" t="str">
        <f t="shared" ref="L12" si="10">IF(A12&lt;&gt;"","武汉威伟机械","------")</f>
        <v>武汉威伟机械</v>
      </c>
      <c r="M12" s="26" t="str">
        <f>VLOOKUP(O12,ch!$A$1:$B$31,2,0)</f>
        <v>鄂AZV373</v>
      </c>
      <c r="N12" s="20" t="s">
        <v>174</v>
      </c>
      <c r="O12" s="29" t="s">
        <v>195</v>
      </c>
      <c r="P12" s="7" t="str">
        <f t="shared" ref="P12" si="11">IF(M12&lt;&gt;"","9.6米","--")</f>
        <v>9.6米</v>
      </c>
      <c r="Q12" s="14">
        <v>14</v>
      </c>
      <c r="R12" s="14">
        <v>0</v>
      </c>
      <c r="S12" s="14">
        <f t="shared" ref="S12" si="12">SUM(Q12:R12)</f>
        <v>14</v>
      </c>
      <c r="T12" s="7" t="str">
        <f t="shared" ref="T12" si="13">IF(A12&lt;&gt;"","分拣摆渡","----")</f>
        <v>分拣摆渡</v>
      </c>
    </row>
    <row r="13" spans="1:62" s="17" customFormat="1" ht="18.75">
      <c r="A13" s="8">
        <v>43192</v>
      </c>
      <c r="B13" s="9" t="s">
        <v>208</v>
      </c>
      <c r="C13" s="25">
        <v>545</v>
      </c>
      <c r="D13" s="25">
        <v>555</v>
      </c>
      <c r="E13" s="11" t="s">
        <v>209</v>
      </c>
      <c r="F13" s="11" t="s">
        <v>210</v>
      </c>
      <c r="G13" s="11" t="s">
        <v>74</v>
      </c>
      <c r="H13" s="11" t="s">
        <v>211</v>
      </c>
      <c r="I13" s="12" t="s">
        <v>217</v>
      </c>
      <c r="J13" s="12"/>
      <c r="K13" s="13"/>
      <c r="L13" s="7" t="str">
        <f t="shared" ref="L13" si="14">IF(A13&lt;&gt;"","武汉威伟机械","------")</f>
        <v>武汉威伟机械</v>
      </c>
      <c r="M13" s="26" t="str">
        <f>VLOOKUP(O13,ch!$A$1:$B$31,2,0)</f>
        <v>鄂AZV373</v>
      </c>
      <c r="N13" s="20" t="s">
        <v>174</v>
      </c>
      <c r="O13" s="29" t="s">
        <v>195</v>
      </c>
      <c r="P13" s="7" t="str">
        <f t="shared" ref="P13" si="15">IF(M13&lt;&gt;"","9.6米","--")</f>
        <v>9.6米</v>
      </c>
      <c r="Q13" s="14">
        <v>14</v>
      </c>
      <c r="R13" s="14">
        <v>0</v>
      </c>
      <c r="S13" s="14">
        <f t="shared" ref="S13" si="16">SUM(Q13:R13)</f>
        <v>14</v>
      </c>
      <c r="T13" s="7" t="str">
        <f t="shared" ref="T13" si="17">IF(A13&lt;&gt;"","分拣摆渡","----")</f>
        <v>分拣摆渡</v>
      </c>
    </row>
    <row r="14" spans="1:62" s="17" customFormat="1" ht="18.75">
      <c r="A14" s="8">
        <v>43192</v>
      </c>
      <c r="B14" s="9" t="s">
        <v>208</v>
      </c>
      <c r="C14" s="25">
        <v>457</v>
      </c>
      <c r="D14" s="25">
        <v>507</v>
      </c>
      <c r="E14" s="11" t="s">
        <v>209</v>
      </c>
      <c r="F14" s="11" t="s">
        <v>210</v>
      </c>
      <c r="G14" s="11" t="s">
        <v>74</v>
      </c>
      <c r="H14" s="11" t="s">
        <v>211</v>
      </c>
      <c r="I14" s="12" t="s">
        <v>218</v>
      </c>
      <c r="J14" s="12"/>
      <c r="K14" s="13"/>
      <c r="L14" s="7" t="str">
        <f t="shared" ref="L14" si="18">IF(A14&lt;&gt;"","武汉威伟机械","------")</f>
        <v>武汉威伟机械</v>
      </c>
      <c r="M14" s="26" t="str">
        <f>VLOOKUP(O14,ch!$A$1:$B$31,2,0)</f>
        <v>鄂AZV373</v>
      </c>
      <c r="N14" s="20" t="s">
        <v>174</v>
      </c>
      <c r="O14" s="29" t="s">
        <v>195</v>
      </c>
      <c r="P14" s="7" t="str">
        <f t="shared" ref="P14" si="19">IF(M14&lt;&gt;"","9.6米","--")</f>
        <v>9.6米</v>
      </c>
      <c r="Q14" s="14">
        <v>14</v>
      </c>
      <c r="R14" s="14">
        <v>0</v>
      </c>
      <c r="S14" s="14">
        <f t="shared" ref="S14" si="20">SUM(Q14:R14)</f>
        <v>14</v>
      </c>
      <c r="T14" s="7" t="str">
        <f t="shared" ref="T14" si="21">IF(A14&lt;&gt;"","分拣摆渡","----")</f>
        <v>分拣摆渡</v>
      </c>
    </row>
    <row r="15" spans="1:62" s="17" customFormat="1" ht="18.75">
      <c r="A15" s="8">
        <v>43192</v>
      </c>
      <c r="B15" s="9" t="s">
        <v>208</v>
      </c>
      <c r="C15" s="25">
        <v>415</v>
      </c>
      <c r="D15" s="25">
        <v>425</v>
      </c>
      <c r="E15" s="11" t="s">
        <v>209</v>
      </c>
      <c r="F15" s="11" t="s">
        <v>210</v>
      </c>
      <c r="G15" s="11" t="s">
        <v>74</v>
      </c>
      <c r="H15" s="11" t="s">
        <v>211</v>
      </c>
      <c r="I15" s="12" t="s">
        <v>219</v>
      </c>
      <c r="J15" s="12"/>
      <c r="K15" s="13"/>
      <c r="L15" s="7" t="str">
        <f t="shared" ref="L15" si="22">IF(A15&lt;&gt;"","武汉威伟机械","------")</f>
        <v>武汉威伟机械</v>
      </c>
      <c r="M15" s="26" t="str">
        <f>VLOOKUP(O15,ch!$A$1:$B$31,2,0)</f>
        <v>鄂AZV373</v>
      </c>
      <c r="N15" s="20" t="s">
        <v>174</v>
      </c>
      <c r="O15" s="29" t="s">
        <v>195</v>
      </c>
      <c r="P15" s="7" t="str">
        <f t="shared" ref="P15" si="23">IF(M15&lt;&gt;"","9.6米","--")</f>
        <v>9.6米</v>
      </c>
      <c r="Q15" s="14">
        <v>14</v>
      </c>
      <c r="R15" s="14">
        <v>0</v>
      </c>
      <c r="S15" s="14">
        <f t="shared" ref="S15" si="24">SUM(Q15:R15)</f>
        <v>14</v>
      </c>
      <c r="T15" s="7" t="str">
        <f t="shared" ref="T15" si="25">IF(A15&lt;&gt;"","分拣摆渡","----")</f>
        <v>分拣摆渡</v>
      </c>
    </row>
    <row r="16" spans="1:62" s="17" customFormat="1" ht="18.75">
      <c r="A16" s="8">
        <v>43192</v>
      </c>
      <c r="B16" s="9" t="s">
        <v>208</v>
      </c>
      <c r="C16" s="25">
        <v>336</v>
      </c>
      <c r="D16" s="25">
        <v>346</v>
      </c>
      <c r="E16" s="11" t="s">
        <v>209</v>
      </c>
      <c r="F16" s="11" t="s">
        <v>210</v>
      </c>
      <c r="G16" s="11" t="s">
        <v>74</v>
      </c>
      <c r="H16" s="11" t="s">
        <v>211</v>
      </c>
      <c r="I16" s="12" t="s">
        <v>220</v>
      </c>
      <c r="J16" s="12"/>
      <c r="K16" s="13"/>
      <c r="L16" s="7" t="str">
        <f t="shared" ref="L16" si="26">IF(A16&lt;&gt;"","武汉威伟机械","------")</f>
        <v>武汉威伟机械</v>
      </c>
      <c r="M16" s="26" t="str">
        <f>VLOOKUP(O16,ch!$A$1:$B$31,2,0)</f>
        <v>鄂AZV373</v>
      </c>
      <c r="N16" s="20" t="s">
        <v>174</v>
      </c>
      <c r="O16" s="29" t="s">
        <v>195</v>
      </c>
      <c r="P16" s="7" t="str">
        <f t="shared" ref="P16" si="27">IF(M16&lt;&gt;"","9.6米","--")</f>
        <v>9.6米</v>
      </c>
      <c r="Q16" s="14">
        <v>14</v>
      </c>
      <c r="R16" s="14">
        <v>0</v>
      </c>
      <c r="S16" s="14">
        <f t="shared" ref="S16" si="28">SUM(Q16:R16)</f>
        <v>14</v>
      </c>
      <c r="T16" s="7" t="str">
        <f t="shared" ref="T16" si="29">IF(A16&lt;&gt;"","分拣摆渡","----")</f>
        <v>分拣摆渡</v>
      </c>
    </row>
    <row r="17" spans="1:20" s="17" customFormat="1" ht="18.75">
      <c r="A17" s="8">
        <v>43192</v>
      </c>
      <c r="B17" s="9" t="s">
        <v>208</v>
      </c>
      <c r="C17" s="25">
        <v>250</v>
      </c>
      <c r="D17" s="25">
        <v>300</v>
      </c>
      <c r="E17" s="11" t="s">
        <v>209</v>
      </c>
      <c r="F17" s="11" t="s">
        <v>210</v>
      </c>
      <c r="G17" s="11" t="s">
        <v>74</v>
      </c>
      <c r="H17" s="11" t="s">
        <v>211</v>
      </c>
      <c r="I17" s="12" t="s">
        <v>221</v>
      </c>
      <c r="J17" s="12"/>
      <c r="K17" s="13"/>
      <c r="L17" s="7" t="str">
        <f t="shared" ref="L17" si="30">IF(A17&lt;&gt;"","武汉威伟机械","------")</f>
        <v>武汉威伟机械</v>
      </c>
      <c r="M17" s="26" t="str">
        <f>VLOOKUP(O17,ch!$A$1:$B$31,2,0)</f>
        <v>鄂AZV373</v>
      </c>
      <c r="N17" s="20" t="s">
        <v>174</v>
      </c>
      <c r="O17" s="29" t="s">
        <v>195</v>
      </c>
      <c r="P17" s="7" t="str">
        <f t="shared" ref="P17" si="31">IF(M17&lt;&gt;"","9.6米","--")</f>
        <v>9.6米</v>
      </c>
      <c r="Q17" s="14">
        <v>14</v>
      </c>
      <c r="R17" s="14">
        <v>0</v>
      </c>
      <c r="S17" s="14">
        <f t="shared" ref="S17" si="32">SUM(Q17:R17)</f>
        <v>14</v>
      </c>
      <c r="T17" s="7" t="str">
        <f t="shared" ref="T17" si="33">IF(A17&lt;&gt;"","分拣摆渡","----")</f>
        <v>分拣摆渡</v>
      </c>
    </row>
    <row r="18" spans="1:20" s="17" customFormat="1" ht="18.75">
      <c r="A18" s="8">
        <v>43192</v>
      </c>
      <c r="B18" s="9" t="s">
        <v>208</v>
      </c>
      <c r="C18" s="25">
        <v>202</v>
      </c>
      <c r="D18" s="25">
        <v>212</v>
      </c>
      <c r="E18" s="11" t="s">
        <v>209</v>
      </c>
      <c r="F18" s="11" t="s">
        <v>210</v>
      </c>
      <c r="G18" s="11" t="s">
        <v>74</v>
      </c>
      <c r="H18" s="11" t="s">
        <v>211</v>
      </c>
      <c r="I18" s="12" t="s">
        <v>222</v>
      </c>
      <c r="J18" s="12"/>
      <c r="K18" s="13"/>
      <c r="L18" s="7" t="str">
        <f t="shared" ref="L18" si="34">IF(A18&lt;&gt;"","武汉威伟机械","------")</f>
        <v>武汉威伟机械</v>
      </c>
      <c r="M18" s="26" t="str">
        <f>VLOOKUP(O18,ch!$A$1:$B$31,2,0)</f>
        <v>鄂AZV373</v>
      </c>
      <c r="N18" s="20" t="s">
        <v>174</v>
      </c>
      <c r="O18" s="29" t="s">
        <v>195</v>
      </c>
      <c r="P18" s="7" t="str">
        <f t="shared" ref="P18" si="35">IF(M18&lt;&gt;"","9.6米","--")</f>
        <v>9.6米</v>
      </c>
      <c r="Q18" s="14">
        <v>13</v>
      </c>
      <c r="R18" s="14">
        <v>0</v>
      </c>
      <c r="S18" s="14">
        <f t="shared" ref="S18" si="36">SUM(Q18:R18)</f>
        <v>13</v>
      </c>
      <c r="T18" s="7" t="str">
        <f t="shared" ref="T18" si="37">IF(A18&lt;&gt;"","分拣摆渡","----")</f>
        <v>分拣摆渡</v>
      </c>
    </row>
    <row r="19" spans="1:20" s="17" customFormat="1" ht="18.75">
      <c r="A19" s="8">
        <v>43192</v>
      </c>
      <c r="B19" s="9" t="s">
        <v>208</v>
      </c>
      <c r="C19" s="25">
        <v>108</v>
      </c>
      <c r="D19" s="25">
        <v>124</v>
      </c>
      <c r="E19" s="11" t="s">
        <v>209</v>
      </c>
      <c r="F19" s="11" t="s">
        <v>210</v>
      </c>
      <c r="G19" s="11" t="s">
        <v>74</v>
      </c>
      <c r="H19" s="11" t="s">
        <v>211</v>
      </c>
      <c r="I19" s="12" t="s">
        <v>223</v>
      </c>
      <c r="J19" s="12"/>
      <c r="K19" s="13"/>
      <c r="L19" s="7" t="str">
        <f t="shared" ref="L19" si="38">IF(A19&lt;&gt;"","武汉威伟机械","------")</f>
        <v>武汉威伟机械</v>
      </c>
      <c r="M19" s="26" t="str">
        <f>VLOOKUP(O19,ch!$A$1:$B$31,2,0)</f>
        <v>鄂AZV373</v>
      </c>
      <c r="N19" s="20" t="s">
        <v>174</v>
      </c>
      <c r="O19" s="29" t="s">
        <v>195</v>
      </c>
      <c r="P19" s="7" t="str">
        <f t="shared" ref="P19" si="39">IF(M19&lt;&gt;"","9.6米","--")</f>
        <v>9.6米</v>
      </c>
      <c r="Q19" s="14">
        <v>14</v>
      </c>
      <c r="R19" s="14">
        <v>0</v>
      </c>
      <c r="S19" s="14">
        <f t="shared" ref="S19" si="40">SUM(Q19:R19)</f>
        <v>14</v>
      </c>
      <c r="T19" s="7" t="str">
        <f t="shared" ref="T19" si="41">IF(A19&lt;&gt;"","分拣摆渡","----")</f>
        <v>分拣摆渡</v>
      </c>
    </row>
    <row r="20" spans="1:20" s="17" customFormat="1" ht="18.75">
      <c r="A20" s="8">
        <v>43192</v>
      </c>
      <c r="B20" s="9" t="s">
        <v>208</v>
      </c>
      <c r="C20" s="25">
        <v>810</v>
      </c>
      <c r="D20" s="25">
        <v>820</v>
      </c>
      <c r="E20" s="11" t="s">
        <v>314</v>
      </c>
      <c r="F20" s="11" t="s">
        <v>210</v>
      </c>
      <c r="G20" s="11" t="s">
        <v>74</v>
      </c>
      <c r="H20" s="11" t="s">
        <v>211</v>
      </c>
      <c r="I20" s="12" t="s">
        <v>224</v>
      </c>
      <c r="J20" s="12"/>
      <c r="K20" s="13"/>
      <c r="L20" s="7" t="str">
        <f t="shared" ref="L20" si="42">IF(A20&lt;&gt;"","武汉威伟机械","------")</f>
        <v>武汉威伟机械</v>
      </c>
      <c r="M20" s="26" t="str">
        <f>VLOOKUP(O20,ch!$A$1:$B$31,2,0)</f>
        <v>鄂ABY277</v>
      </c>
      <c r="N20" s="20" t="s">
        <v>167</v>
      </c>
      <c r="O20" s="29" t="s">
        <v>191</v>
      </c>
      <c r="P20" s="7" t="str">
        <f t="shared" ref="P20" si="43">IF(M20&lt;&gt;"","9.6米","--")</f>
        <v>9.6米</v>
      </c>
      <c r="Q20" s="14">
        <v>14</v>
      </c>
      <c r="R20" s="14">
        <v>0</v>
      </c>
      <c r="S20" s="14">
        <f t="shared" ref="S20" si="44">SUM(Q20:R20)</f>
        <v>14</v>
      </c>
      <c r="T20" s="7" t="str">
        <f t="shared" ref="T20" si="45">IF(A20&lt;&gt;"","分拣摆渡","----")</f>
        <v>分拣摆渡</v>
      </c>
    </row>
    <row r="21" spans="1:20" s="17" customFormat="1" ht="18.75">
      <c r="A21" s="8">
        <v>43192</v>
      </c>
      <c r="B21" s="9" t="s">
        <v>208</v>
      </c>
      <c r="C21" s="25">
        <v>732</v>
      </c>
      <c r="D21" s="25">
        <v>742</v>
      </c>
      <c r="E21" s="11" t="s">
        <v>314</v>
      </c>
      <c r="F21" s="11" t="s">
        <v>210</v>
      </c>
      <c r="G21" s="11" t="s">
        <v>74</v>
      </c>
      <c r="H21" s="11" t="s">
        <v>211</v>
      </c>
      <c r="I21" s="12" t="s">
        <v>225</v>
      </c>
      <c r="J21" s="12"/>
      <c r="K21" s="13"/>
      <c r="L21" s="7" t="str">
        <f t="shared" ref="L21" si="46">IF(A21&lt;&gt;"","武汉威伟机械","------")</f>
        <v>武汉威伟机械</v>
      </c>
      <c r="M21" s="26" t="str">
        <f>VLOOKUP(O21,ch!$A$1:$B$31,2,0)</f>
        <v>鄂ABY277</v>
      </c>
      <c r="N21" s="20" t="s">
        <v>167</v>
      </c>
      <c r="O21" s="29" t="s">
        <v>191</v>
      </c>
      <c r="P21" s="7" t="str">
        <f t="shared" ref="P21" si="47">IF(M21&lt;&gt;"","9.6米","--")</f>
        <v>9.6米</v>
      </c>
      <c r="Q21" s="14">
        <v>14</v>
      </c>
      <c r="R21" s="14">
        <v>0</v>
      </c>
      <c r="S21" s="14">
        <f t="shared" ref="S21" si="48">SUM(Q21:R21)</f>
        <v>14</v>
      </c>
      <c r="T21" s="7" t="str">
        <f t="shared" ref="T21" si="49">IF(A21&lt;&gt;"","分拣摆渡","----")</f>
        <v>分拣摆渡</v>
      </c>
    </row>
    <row r="22" spans="1:20" s="17" customFormat="1" ht="18.75">
      <c r="A22" s="8">
        <v>43192</v>
      </c>
      <c r="B22" s="9" t="s">
        <v>208</v>
      </c>
      <c r="C22" s="25">
        <v>607</v>
      </c>
      <c r="D22" s="25">
        <v>617</v>
      </c>
      <c r="E22" s="11" t="s">
        <v>314</v>
      </c>
      <c r="F22" s="11" t="s">
        <v>210</v>
      </c>
      <c r="G22" s="11" t="s">
        <v>74</v>
      </c>
      <c r="H22" s="11" t="s">
        <v>211</v>
      </c>
      <c r="I22" s="12" t="s">
        <v>226</v>
      </c>
      <c r="J22" s="12"/>
      <c r="K22" s="13"/>
      <c r="L22" s="7" t="str">
        <f t="shared" ref="L22" si="50">IF(A22&lt;&gt;"","武汉威伟机械","------")</f>
        <v>武汉威伟机械</v>
      </c>
      <c r="M22" s="26" t="str">
        <f>VLOOKUP(O22,ch!$A$1:$B$31,2,0)</f>
        <v>鄂ABY277</v>
      </c>
      <c r="N22" s="20" t="s">
        <v>167</v>
      </c>
      <c r="O22" s="29" t="s">
        <v>191</v>
      </c>
      <c r="P22" s="7" t="str">
        <f t="shared" ref="P22" si="51">IF(M22&lt;&gt;"","9.6米","--")</f>
        <v>9.6米</v>
      </c>
      <c r="Q22" s="14">
        <v>14</v>
      </c>
      <c r="R22" s="14">
        <v>0</v>
      </c>
      <c r="S22" s="14">
        <f t="shared" ref="S22" si="52">SUM(Q22:R22)</f>
        <v>14</v>
      </c>
      <c r="T22" s="7" t="str">
        <f t="shared" ref="T22" si="53">IF(A22&lt;&gt;"","分拣摆渡","----")</f>
        <v>分拣摆渡</v>
      </c>
    </row>
    <row r="23" spans="1:20" s="17" customFormat="1" ht="18.75">
      <c r="A23" s="8">
        <v>43192</v>
      </c>
      <c r="B23" s="9" t="s">
        <v>208</v>
      </c>
      <c r="C23" s="25">
        <v>525</v>
      </c>
      <c r="D23" s="25">
        <v>535</v>
      </c>
      <c r="E23" s="11" t="s">
        <v>314</v>
      </c>
      <c r="F23" s="11" t="s">
        <v>210</v>
      </c>
      <c r="G23" s="11" t="s">
        <v>74</v>
      </c>
      <c r="H23" s="11" t="s">
        <v>211</v>
      </c>
      <c r="I23" s="12" t="s">
        <v>227</v>
      </c>
      <c r="J23" s="12"/>
      <c r="K23" s="13"/>
      <c r="L23" s="7" t="str">
        <f t="shared" ref="L23" si="54">IF(A23&lt;&gt;"","武汉威伟机械","------")</f>
        <v>武汉威伟机械</v>
      </c>
      <c r="M23" s="26" t="str">
        <f>VLOOKUP(O23,ch!$A$1:$B$31,2,0)</f>
        <v>鄂ABY277</v>
      </c>
      <c r="N23" s="20" t="s">
        <v>167</v>
      </c>
      <c r="O23" s="29" t="s">
        <v>191</v>
      </c>
      <c r="P23" s="7" t="str">
        <f t="shared" ref="P23" si="55">IF(M23&lt;&gt;"","9.6米","--")</f>
        <v>9.6米</v>
      </c>
      <c r="Q23" s="14">
        <v>14</v>
      </c>
      <c r="R23" s="14">
        <v>0</v>
      </c>
      <c r="S23" s="14">
        <f t="shared" ref="S23" si="56">SUM(Q23:R23)</f>
        <v>14</v>
      </c>
      <c r="T23" s="7" t="str">
        <f t="shared" ref="T23" si="57">IF(A23&lt;&gt;"","分拣摆渡","----")</f>
        <v>分拣摆渡</v>
      </c>
    </row>
    <row r="24" spans="1:20" s="17" customFormat="1" ht="18.75">
      <c r="A24" s="8">
        <v>43192</v>
      </c>
      <c r="B24" s="9" t="s">
        <v>208</v>
      </c>
      <c r="C24" s="25">
        <v>455</v>
      </c>
      <c r="D24" s="25">
        <v>505</v>
      </c>
      <c r="E24" s="11" t="s">
        <v>314</v>
      </c>
      <c r="F24" s="11" t="s">
        <v>210</v>
      </c>
      <c r="G24" s="11" t="s">
        <v>74</v>
      </c>
      <c r="H24" s="11" t="s">
        <v>211</v>
      </c>
      <c r="I24" s="12" t="s">
        <v>228</v>
      </c>
      <c r="J24" s="12"/>
      <c r="K24" s="13"/>
      <c r="L24" s="7" t="str">
        <f t="shared" ref="L24" si="58">IF(A24&lt;&gt;"","武汉威伟机械","------")</f>
        <v>武汉威伟机械</v>
      </c>
      <c r="M24" s="26" t="str">
        <f>VLOOKUP(O24,ch!$A$1:$B$31,2,0)</f>
        <v>鄂ABY277</v>
      </c>
      <c r="N24" s="20" t="s">
        <v>167</v>
      </c>
      <c r="O24" s="29" t="s">
        <v>191</v>
      </c>
      <c r="P24" s="7" t="str">
        <f t="shared" ref="P24" si="59">IF(M24&lt;&gt;"","9.6米","--")</f>
        <v>9.6米</v>
      </c>
      <c r="Q24" s="14">
        <v>14</v>
      </c>
      <c r="R24" s="14">
        <v>0</v>
      </c>
      <c r="S24" s="14">
        <f t="shared" ref="S24" si="60">SUM(Q24:R24)</f>
        <v>14</v>
      </c>
      <c r="T24" s="7" t="str">
        <f t="shared" ref="T24" si="61">IF(A24&lt;&gt;"","分拣摆渡","----")</f>
        <v>分拣摆渡</v>
      </c>
    </row>
    <row r="25" spans="1:20" s="17" customFormat="1" ht="18.75">
      <c r="A25" s="8">
        <v>43192</v>
      </c>
      <c r="B25" s="9" t="s">
        <v>208</v>
      </c>
      <c r="C25" s="25">
        <v>355</v>
      </c>
      <c r="D25" s="25">
        <v>405</v>
      </c>
      <c r="E25" s="11" t="s">
        <v>314</v>
      </c>
      <c r="F25" s="11" t="s">
        <v>210</v>
      </c>
      <c r="G25" s="11" t="s">
        <v>74</v>
      </c>
      <c r="H25" s="11" t="s">
        <v>211</v>
      </c>
      <c r="I25" s="12" t="s">
        <v>229</v>
      </c>
      <c r="J25" s="12"/>
      <c r="K25" s="13"/>
      <c r="L25" s="7" t="str">
        <f t="shared" ref="L25" si="62">IF(A25&lt;&gt;"","武汉威伟机械","------")</f>
        <v>武汉威伟机械</v>
      </c>
      <c r="M25" s="26" t="str">
        <f>VLOOKUP(O25,ch!$A$1:$B$31,2,0)</f>
        <v>鄂ABY277</v>
      </c>
      <c r="N25" s="20" t="s">
        <v>167</v>
      </c>
      <c r="O25" s="29" t="s">
        <v>191</v>
      </c>
      <c r="P25" s="7" t="str">
        <f t="shared" ref="P25" si="63">IF(M25&lt;&gt;"","9.6米","--")</f>
        <v>9.6米</v>
      </c>
      <c r="Q25" s="14">
        <v>14</v>
      </c>
      <c r="R25" s="14">
        <v>0</v>
      </c>
      <c r="S25" s="14">
        <f t="shared" ref="S25" si="64">SUM(Q25:R25)</f>
        <v>14</v>
      </c>
      <c r="T25" s="7" t="str">
        <f t="shared" ref="T25" si="65">IF(A25&lt;&gt;"","分拣摆渡","----")</f>
        <v>分拣摆渡</v>
      </c>
    </row>
    <row r="26" spans="1:20" s="17" customFormat="1" ht="18.75">
      <c r="A26" s="8">
        <v>43192</v>
      </c>
      <c r="B26" s="9" t="s">
        <v>208</v>
      </c>
      <c r="C26" s="25">
        <v>310</v>
      </c>
      <c r="D26" s="25">
        <v>320</v>
      </c>
      <c r="E26" s="11" t="s">
        <v>314</v>
      </c>
      <c r="F26" s="11" t="s">
        <v>210</v>
      </c>
      <c r="G26" s="11" t="s">
        <v>74</v>
      </c>
      <c r="H26" s="11" t="s">
        <v>211</v>
      </c>
      <c r="I26" s="12" t="s">
        <v>230</v>
      </c>
      <c r="J26" s="12"/>
      <c r="K26" s="13"/>
      <c r="L26" s="7" t="str">
        <f t="shared" ref="L26" si="66">IF(A26&lt;&gt;"","武汉威伟机械","------")</f>
        <v>武汉威伟机械</v>
      </c>
      <c r="M26" s="26" t="str">
        <f>VLOOKUP(O26,ch!$A$1:$B$31,2,0)</f>
        <v>鄂ABY277</v>
      </c>
      <c r="N26" s="20" t="s">
        <v>167</v>
      </c>
      <c r="O26" s="29" t="s">
        <v>191</v>
      </c>
      <c r="P26" s="7" t="str">
        <f t="shared" ref="P26" si="67">IF(M26&lt;&gt;"","9.6米","--")</f>
        <v>9.6米</v>
      </c>
      <c r="Q26" s="14">
        <v>14</v>
      </c>
      <c r="R26" s="14">
        <v>0</v>
      </c>
      <c r="S26" s="14">
        <f t="shared" ref="S26" si="68">SUM(Q26:R26)</f>
        <v>14</v>
      </c>
      <c r="T26" s="7" t="str">
        <f t="shared" ref="T26" si="69">IF(A26&lt;&gt;"","分拣摆渡","----")</f>
        <v>分拣摆渡</v>
      </c>
    </row>
    <row r="27" spans="1:20" s="17" customFormat="1" ht="18.75">
      <c r="A27" s="8">
        <v>43192</v>
      </c>
      <c r="B27" s="9" t="s">
        <v>208</v>
      </c>
      <c r="C27" s="25">
        <v>225</v>
      </c>
      <c r="D27" s="25">
        <v>235</v>
      </c>
      <c r="E27" s="11" t="s">
        <v>314</v>
      </c>
      <c r="F27" s="11" t="s">
        <v>210</v>
      </c>
      <c r="G27" s="11" t="s">
        <v>74</v>
      </c>
      <c r="H27" s="11" t="s">
        <v>211</v>
      </c>
      <c r="I27" s="12" t="s">
        <v>231</v>
      </c>
      <c r="J27" s="12"/>
      <c r="K27" s="13"/>
      <c r="L27" s="7" t="str">
        <f t="shared" ref="L27" si="70">IF(A27&lt;&gt;"","武汉威伟机械","------")</f>
        <v>武汉威伟机械</v>
      </c>
      <c r="M27" s="26" t="str">
        <f>VLOOKUP(O27,ch!$A$1:$B$31,2,0)</f>
        <v>鄂ABY277</v>
      </c>
      <c r="N27" s="20" t="s">
        <v>167</v>
      </c>
      <c r="O27" s="29" t="s">
        <v>191</v>
      </c>
      <c r="P27" s="7" t="str">
        <f t="shared" ref="P27" si="71">IF(M27&lt;&gt;"","9.6米","--")</f>
        <v>9.6米</v>
      </c>
      <c r="Q27" s="14">
        <v>14</v>
      </c>
      <c r="R27" s="14">
        <v>0</v>
      </c>
      <c r="S27" s="14">
        <f t="shared" ref="S27" si="72">SUM(Q27:R27)</f>
        <v>14</v>
      </c>
      <c r="T27" s="7" t="str">
        <f t="shared" ref="T27" si="73">IF(A27&lt;&gt;"","分拣摆渡","----")</f>
        <v>分拣摆渡</v>
      </c>
    </row>
    <row r="28" spans="1:20" s="17" customFormat="1" ht="18.75">
      <c r="A28" s="8">
        <v>43192</v>
      </c>
      <c r="B28" s="9" t="s">
        <v>208</v>
      </c>
      <c r="C28" s="25">
        <v>133</v>
      </c>
      <c r="D28" s="25">
        <v>141</v>
      </c>
      <c r="E28" s="11" t="s">
        <v>314</v>
      </c>
      <c r="F28" s="11" t="s">
        <v>210</v>
      </c>
      <c r="G28" s="11" t="s">
        <v>74</v>
      </c>
      <c r="H28" s="11" t="s">
        <v>211</v>
      </c>
      <c r="I28" s="12" t="s">
        <v>232</v>
      </c>
      <c r="J28" s="12"/>
      <c r="K28" s="13"/>
      <c r="L28" s="7" t="str">
        <f t="shared" ref="L28" si="74">IF(A28&lt;&gt;"","武汉威伟机械","------")</f>
        <v>武汉威伟机械</v>
      </c>
      <c r="M28" s="26" t="str">
        <f>VLOOKUP(O28,ch!$A$1:$B$31,2,0)</f>
        <v>鄂ABY277</v>
      </c>
      <c r="N28" s="20" t="s">
        <v>167</v>
      </c>
      <c r="O28" s="29" t="s">
        <v>191</v>
      </c>
      <c r="P28" s="7" t="str">
        <f t="shared" ref="P28" si="75">IF(M28&lt;&gt;"","9.6米","--")</f>
        <v>9.6米</v>
      </c>
      <c r="Q28" s="14">
        <v>11</v>
      </c>
      <c r="R28" s="14">
        <v>0</v>
      </c>
      <c r="S28" s="14">
        <f t="shared" ref="S28" si="76">SUM(Q28:R28)</f>
        <v>11</v>
      </c>
      <c r="T28" s="7" t="str">
        <f t="shared" ref="T28" si="77">IF(A28&lt;&gt;"","分拣摆渡","----")</f>
        <v>分拣摆渡</v>
      </c>
    </row>
    <row r="29" spans="1:20" s="17" customFormat="1" ht="18.75">
      <c r="A29" s="8">
        <v>43192</v>
      </c>
      <c r="B29" s="9" t="s">
        <v>208</v>
      </c>
      <c r="C29" s="25">
        <v>30</v>
      </c>
      <c r="D29" s="25">
        <v>40</v>
      </c>
      <c r="E29" s="11" t="s">
        <v>314</v>
      </c>
      <c r="F29" s="11" t="s">
        <v>210</v>
      </c>
      <c r="G29" s="11" t="s">
        <v>74</v>
      </c>
      <c r="H29" s="11" t="s">
        <v>211</v>
      </c>
      <c r="I29" s="12" t="s">
        <v>233</v>
      </c>
      <c r="J29" s="12"/>
      <c r="K29" s="13"/>
      <c r="L29" s="7" t="str">
        <f t="shared" ref="L29" si="78">IF(A29&lt;&gt;"","武汉威伟机械","------")</f>
        <v>武汉威伟机械</v>
      </c>
      <c r="M29" s="26" t="str">
        <f>VLOOKUP(O29,ch!$A$1:$B$31,2,0)</f>
        <v>鄂ABY277</v>
      </c>
      <c r="N29" s="20" t="s">
        <v>167</v>
      </c>
      <c r="O29" s="29" t="s">
        <v>191</v>
      </c>
      <c r="P29" s="7" t="str">
        <f t="shared" ref="P29" si="79">IF(M29&lt;&gt;"","9.6米","--")</f>
        <v>9.6米</v>
      </c>
      <c r="Q29" s="14">
        <v>11</v>
      </c>
      <c r="R29" s="14">
        <v>0</v>
      </c>
      <c r="S29" s="14">
        <f t="shared" ref="S29:S39" si="80">SUM(Q29:R29)</f>
        <v>11</v>
      </c>
      <c r="T29" s="7" t="str">
        <f t="shared" ref="T29" si="81">IF(A29&lt;&gt;"","分拣摆渡","----")</f>
        <v>分拣摆渡</v>
      </c>
    </row>
    <row r="30" spans="1:20" s="17" customFormat="1" ht="18.75">
      <c r="A30" s="8">
        <v>43192</v>
      </c>
      <c r="B30" s="9" t="s">
        <v>208</v>
      </c>
      <c r="C30" s="25">
        <v>850</v>
      </c>
      <c r="D30" s="25">
        <v>900</v>
      </c>
      <c r="E30" s="11" t="s">
        <v>314</v>
      </c>
      <c r="F30" s="11" t="s">
        <v>120</v>
      </c>
      <c r="G30" s="11" t="s">
        <v>74</v>
      </c>
      <c r="H30" s="11" t="s">
        <v>211</v>
      </c>
      <c r="I30" s="12" t="s">
        <v>332</v>
      </c>
      <c r="J30" s="12"/>
      <c r="K30" s="13"/>
      <c r="L30" s="7" t="str">
        <f t="shared" ref="L30" si="82">IF(A30&lt;&gt;"","武汉威伟机械","------")</f>
        <v>武汉威伟机械</v>
      </c>
      <c r="M30" s="26" t="str">
        <f>VLOOKUP(O30,ch!$A$1:$B$31,2,0)</f>
        <v>鄂ABY277</v>
      </c>
      <c r="N30" s="20" t="s">
        <v>167</v>
      </c>
      <c r="O30" s="29" t="s">
        <v>191</v>
      </c>
      <c r="P30" s="7" t="str">
        <f t="shared" ref="P30" si="83">IF(M30&lt;&gt;"","9.6米","--")</f>
        <v>9.6米</v>
      </c>
      <c r="Q30" s="14">
        <v>14</v>
      </c>
      <c r="R30" s="14">
        <v>0</v>
      </c>
      <c r="S30" s="14">
        <f t="shared" ref="S30" si="84">SUM(Q30:R30)</f>
        <v>14</v>
      </c>
      <c r="T30" s="7" t="str">
        <f t="shared" ref="T30" si="85">IF(A30&lt;&gt;"","分拣摆渡","----")</f>
        <v>分拣摆渡</v>
      </c>
    </row>
    <row r="31" spans="1:20" s="17" customFormat="1" ht="18.75">
      <c r="A31" s="8">
        <v>43192</v>
      </c>
      <c r="B31" s="9" t="s">
        <v>208</v>
      </c>
      <c r="C31" s="25">
        <v>655</v>
      </c>
      <c r="D31" s="25">
        <v>705</v>
      </c>
      <c r="E31" s="11" t="s">
        <v>314</v>
      </c>
      <c r="F31" s="11" t="s">
        <v>120</v>
      </c>
      <c r="G31" s="11" t="s">
        <v>74</v>
      </c>
      <c r="H31" s="11" t="s">
        <v>211</v>
      </c>
      <c r="I31" s="12" t="s">
        <v>333</v>
      </c>
      <c r="J31" s="12"/>
      <c r="K31" s="13"/>
      <c r="L31" s="7" t="str">
        <f t="shared" ref="L31" si="86">IF(A31&lt;&gt;"","武汉威伟机械","------")</f>
        <v>武汉威伟机械</v>
      </c>
      <c r="M31" s="26" t="str">
        <f>VLOOKUP(O31,ch!$A$1:$B$31,2,0)</f>
        <v>鄂ABY277</v>
      </c>
      <c r="N31" s="20" t="s">
        <v>167</v>
      </c>
      <c r="O31" s="29" t="s">
        <v>191</v>
      </c>
      <c r="P31" s="7" t="str">
        <f t="shared" ref="P31" si="87">IF(M31&lt;&gt;"","9.6米","--")</f>
        <v>9.6米</v>
      </c>
      <c r="Q31" s="14">
        <v>14</v>
      </c>
      <c r="R31" s="14">
        <v>0</v>
      </c>
      <c r="S31" s="14">
        <f t="shared" ref="S31" si="88">SUM(Q31:R31)</f>
        <v>14</v>
      </c>
      <c r="T31" s="7" t="str">
        <f t="shared" ref="T31" si="89">IF(A31&lt;&gt;"","分拣摆渡","----")</f>
        <v>分拣摆渡</v>
      </c>
    </row>
    <row r="32" spans="1:20" s="17" customFormat="1" ht="18.75">
      <c r="A32" s="8">
        <v>43192</v>
      </c>
      <c r="B32" s="9" t="s">
        <v>278</v>
      </c>
      <c r="C32" s="25">
        <v>2045</v>
      </c>
      <c r="D32" s="25">
        <v>2115</v>
      </c>
      <c r="E32" s="11" t="s">
        <v>74</v>
      </c>
      <c r="F32" s="11" t="s">
        <v>75</v>
      </c>
      <c r="G32" s="11" t="s">
        <v>203</v>
      </c>
      <c r="H32" s="11" t="s">
        <v>204</v>
      </c>
      <c r="I32" s="12" t="s">
        <v>279</v>
      </c>
      <c r="J32" s="12"/>
      <c r="K32" s="19" t="s">
        <v>280</v>
      </c>
      <c r="L32" s="7" t="str">
        <f t="shared" ref="L32" si="90">IF(A32&lt;&gt;"","武汉威伟机械","------")</f>
        <v>武汉威伟机械</v>
      </c>
      <c r="M32" s="26" t="str">
        <f>VLOOKUP(O32,ch!$A$1:$B$31,2,0)</f>
        <v>鄂AAW309</v>
      </c>
      <c r="N32" s="20" t="s">
        <v>165</v>
      </c>
      <c r="O32" s="29" t="s">
        <v>144</v>
      </c>
      <c r="P32" s="7" t="str">
        <f t="shared" ref="P32" si="91">IF(M32&lt;&gt;"","9.6米","--")</f>
        <v>9.6米</v>
      </c>
      <c r="Q32" s="14">
        <v>14</v>
      </c>
      <c r="R32" s="14">
        <v>0</v>
      </c>
      <c r="S32" s="14">
        <f t="shared" ref="S32" si="92">SUM(Q32:R32)</f>
        <v>14</v>
      </c>
      <c r="T32" s="7" t="str">
        <f t="shared" ref="T32" si="93">IF(A32&lt;&gt;"","分拣摆渡","----")</f>
        <v>分拣摆渡</v>
      </c>
    </row>
    <row r="33" spans="1:20" s="17" customFormat="1" ht="18.75">
      <c r="A33" s="8">
        <v>43192</v>
      </c>
      <c r="B33" s="9" t="s">
        <v>278</v>
      </c>
      <c r="C33" s="25">
        <v>2206</v>
      </c>
      <c r="D33" s="25">
        <v>2225</v>
      </c>
      <c r="E33" s="11" t="s">
        <v>74</v>
      </c>
      <c r="F33" s="11" t="s">
        <v>75</v>
      </c>
      <c r="G33" s="11" t="s">
        <v>203</v>
      </c>
      <c r="H33" s="11" t="s">
        <v>204</v>
      </c>
      <c r="I33" s="12" t="s">
        <v>281</v>
      </c>
      <c r="J33" s="12"/>
      <c r="K33" s="19" t="s">
        <v>282</v>
      </c>
      <c r="L33" s="7" t="str">
        <f t="shared" ref="L33" si="94">IF(A33&lt;&gt;"","武汉威伟机械","------")</f>
        <v>武汉威伟机械</v>
      </c>
      <c r="M33" s="26" t="str">
        <f>VLOOKUP(O33,ch!$A$1:$B$31,2,0)</f>
        <v>鄂AAW309</v>
      </c>
      <c r="N33" s="20" t="s">
        <v>165</v>
      </c>
      <c r="O33" s="29" t="s">
        <v>144</v>
      </c>
      <c r="P33" s="7" t="str">
        <f t="shared" ref="P33" si="95">IF(M33&lt;&gt;"","9.6米","--")</f>
        <v>9.6米</v>
      </c>
      <c r="Q33" s="14">
        <v>8</v>
      </c>
      <c r="R33" s="14">
        <v>0</v>
      </c>
      <c r="S33" s="14">
        <f t="shared" ref="S33" si="96">SUM(Q33:R33)</f>
        <v>8</v>
      </c>
      <c r="T33" s="7" t="str">
        <f t="shared" ref="T33" si="97">IF(A33&lt;&gt;"","分拣摆渡","----")</f>
        <v>分拣摆渡</v>
      </c>
    </row>
    <row r="34" spans="1:20" s="17" customFormat="1" ht="18.75">
      <c r="A34" s="8">
        <v>43192</v>
      </c>
      <c r="B34" s="9" t="s">
        <v>301</v>
      </c>
      <c r="C34" s="25">
        <v>2116</v>
      </c>
      <c r="D34" s="25">
        <v>2136</v>
      </c>
      <c r="E34" s="11" t="s">
        <v>74</v>
      </c>
      <c r="F34" s="11" t="s">
        <v>75</v>
      </c>
      <c r="G34" s="11" t="s">
        <v>31</v>
      </c>
      <c r="H34" s="11" t="s">
        <v>73</v>
      </c>
      <c r="I34" s="12" t="s">
        <v>302</v>
      </c>
      <c r="J34" s="12"/>
      <c r="K34" s="19" t="s">
        <v>303</v>
      </c>
      <c r="L34" s="7" t="str">
        <f>IF(A34&lt;&gt;"","武汉威伟机械","------")</f>
        <v>武汉威伟机械</v>
      </c>
      <c r="M34" s="26" t="str">
        <f>VLOOKUP(O34,ch!$A$1:$B$31,2,0)</f>
        <v>鄂AZR992</v>
      </c>
      <c r="N34" s="20" t="s">
        <v>183</v>
      </c>
      <c r="O34" s="29" t="s">
        <v>304</v>
      </c>
      <c r="P34" s="7" t="str">
        <f>IF(M34&lt;&gt;"","9.6米","--")</f>
        <v>9.6米</v>
      </c>
      <c r="Q34" s="14">
        <v>12</v>
      </c>
      <c r="R34" s="14">
        <v>0</v>
      </c>
      <c r="S34" s="14">
        <f>SUM(Q34:R34)</f>
        <v>12</v>
      </c>
      <c r="T34" s="7" t="str">
        <f>IF(A34&lt;&gt;"","分拣摆渡","----")</f>
        <v>分拣摆渡</v>
      </c>
    </row>
    <row r="35" spans="1:20" s="17" customFormat="1" ht="18.75">
      <c r="A35" s="8">
        <v>43192</v>
      </c>
      <c r="B35" s="9" t="s">
        <v>278</v>
      </c>
      <c r="C35" s="25">
        <v>2018</v>
      </c>
      <c r="D35" s="25">
        <v>2034</v>
      </c>
      <c r="E35" s="11" t="s">
        <v>74</v>
      </c>
      <c r="F35" s="11" t="s">
        <v>75</v>
      </c>
      <c r="G35" s="11" t="s">
        <v>31</v>
      </c>
      <c r="H35" s="11" t="s">
        <v>73</v>
      </c>
      <c r="I35" s="12" t="s">
        <v>305</v>
      </c>
      <c r="J35" s="12"/>
      <c r="K35" s="19" t="s">
        <v>306</v>
      </c>
      <c r="L35" s="7" t="str">
        <f t="shared" ref="L35" si="98">IF(A35&lt;&gt;"","武汉威伟机械","------")</f>
        <v>武汉威伟机械</v>
      </c>
      <c r="M35" s="26" t="str">
        <f>VLOOKUP(O35,ch!$A$1:$B$31,2,0)</f>
        <v>鄂AZR992</v>
      </c>
      <c r="N35" s="20" t="s">
        <v>183</v>
      </c>
      <c r="O35" s="29" t="s">
        <v>304</v>
      </c>
      <c r="P35" s="7" t="str">
        <f t="shared" ref="P35" si="99">IF(M35&lt;&gt;"","9.6米","--")</f>
        <v>9.6米</v>
      </c>
      <c r="Q35" s="14">
        <v>14</v>
      </c>
      <c r="R35" s="14">
        <v>0</v>
      </c>
      <c r="S35" s="14">
        <f t="shared" ref="S35" si="100">SUM(Q35:R35)</f>
        <v>14</v>
      </c>
      <c r="T35" s="7" t="str">
        <f t="shared" ref="T35" si="101">IF(A35&lt;&gt;"","分拣摆渡","----")</f>
        <v>分拣摆渡</v>
      </c>
    </row>
    <row r="36" spans="1:20" s="17" customFormat="1" ht="18.75">
      <c r="A36" s="8">
        <v>43192</v>
      </c>
      <c r="B36" s="9" t="s">
        <v>307</v>
      </c>
      <c r="C36" s="25">
        <v>1755</v>
      </c>
      <c r="D36" s="25">
        <v>1840</v>
      </c>
      <c r="E36" s="11" t="s">
        <v>74</v>
      </c>
      <c r="F36" s="11" t="s">
        <v>75</v>
      </c>
      <c r="G36" s="11" t="s">
        <v>31</v>
      </c>
      <c r="H36" s="11" t="s">
        <v>73</v>
      </c>
      <c r="I36" s="12" t="s">
        <v>308</v>
      </c>
      <c r="J36" s="12"/>
      <c r="K36" s="19" t="s">
        <v>309</v>
      </c>
      <c r="L36" s="7" t="str">
        <f t="shared" ref="L36" si="102">IF(A36&lt;&gt;"","武汉威伟机械","------")</f>
        <v>武汉威伟机械</v>
      </c>
      <c r="M36" s="26" t="str">
        <f>VLOOKUP(O36,ch!$A$1:$B$31,2,0)</f>
        <v>鄂AZR992</v>
      </c>
      <c r="N36" s="20" t="s">
        <v>183</v>
      </c>
      <c r="O36" s="29" t="s">
        <v>304</v>
      </c>
      <c r="P36" s="7" t="str">
        <f t="shared" ref="P36" si="103">IF(M36&lt;&gt;"","9.6米","--")</f>
        <v>9.6米</v>
      </c>
      <c r="Q36" s="14">
        <v>14</v>
      </c>
      <c r="R36" s="14">
        <v>0</v>
      </c>
      <c r="S36" s="14">
        <f t="shared" ref="S36" si="104">SUM(Q36:R36)</f>
        <v>14</v>
      </c>
      <c r="T36" s="7" t="str">
        <f t="shared" ref="T36" si="105">IF(A36&lt;&gt;"","分拣摆渡","----")</f>
        <v>分拣摆渡</v>
      </c>
    </row>
    <row r="37" spans="1:20" s="17" customFormat="1" ht="18.75">
      <c r="A37" s="8">
        <v>43192</v>
      </c>
      <c r="B37" s="9" t="s">
        <v>310</v>
      </c>
      <c r="C37" s="25">
        <v>1215</v>
      </c>
      <c r="D37" s="25">
        <v>1237</v>
      </c>
      <c r="E37" s="11" t="s">
        <v>74</v>
      </c>
      <c r="F37" s="11" t="s">
        <v>75</v>
      </c>
      <c r="G37" s="11" t="s">
        <v>31</v>
      </c>
      <c r="H37" s="11" t="s">
        <v>73</v>
      </c>
      <c r="I37" s="12" t="s">
        <v>311</v>
      </c>
      <c r="J37" s="12"/>
      <c r="K37" s="19" t="s">
        <v>312</v>
      </c>
      <c r="L37" s="7" t="str">
        <f t="shared" ref="L37:L38" si="106">IF(A37&lt;&gt;"","武汉威伟机械","------")</f>
        <v>武汉威伟机械</v>
      </c>
      <c r="M37" s="26" t="str">
        <f>VLOOKUP(O37,ch!$A$1:$B$31,2,0)</f>
        <v>鄂AZR992</v>
      </c>
      <c r="N37" s="20" t="s">
        <v>183</v>
      </c>
      <c r="O37" s="29" t="s">
        <v>304</v>
      </c>
      <c r="P37" s="7" t="str">
        <f t="shared" ref="P37:P38" si="107">IF(M37&lt;&gt;"","9.6米","--")</f>
        <v>9.6米</v>
      </c>
      <c r="Q37" s="14">
        <v>12</v>
      </c>
      <c r="R37" s="14">
        <v>0</v>
      </c>
      <c r="S37" s="14">
        <f t="shared" ref="S37:S38" si="108">SUM(Q37:R37)</f>
        <v>12</v>
      </c>
      <c r="T37" s="7" t="str">
        <f t="shared" ref="T37:T38" si="109">IF(A37&lt;&gt;"","分拣摆渡","----")</f>
        <v>分拣摆渡</v>
      </c>
    </row>
    <row r="38" spans="1:20" s="17" customFormat="1" ht="18.75">
      <c r="A38" s="8">
        <v>43192</v>
      </c>
      <c r="B38" s="9" t="s">
        <v>334</v>
      </c>
      <c r="C38" s="25">
        <v>2055</v>
      </c>
      <c r="D38" s="25">
        <v>2127</v>
      </c>
      <c r="E38" s="11" t="s">
        <v>74</v>
      </c>
      <c r="F38" s="11" t="s">
        <v>140</v>
      </c>
      <c r="G38" s="11" t="s">
        <v>31</v>
      </c>
      <c r="H38" s="11" t="s">
        <v>73</v>
      </c>
      <c r="I38" s="12" t="s">
        <v>335</v>
      </c>
      <c r="J38" s="43"/>
      <c r="K38" s="19" t="s">
        <v>336</v>
      </c>
      <c r="L38" s="7" t="str">
        <f t="shared" si="106"/>
        <v>武汉威伟机械</v>
      </c>
      <c r="M38" s="26" t="e">
        <f>VLOOKUP(O38,ch!$A$1:$B$31,2,0)</f>
        <v>#N/A</v>
      </c>
      <c r="N38" s="20" t="s">
        <v>164</v>
      </c>
      <c r="O38" s="29" t="s">
        <v>58</v>
      </c>
      <c r="P38" s="7" t="e">
        <f t="shared" si="107"/>
        <v>#N/A</v>
      </c>
      <c r="Q38" s="14">
        <v>12</v>
      </c>
      <c r="R38" s="14">
        <v>0</v>
      </c>
      <c r="S38" s="14">
        <f t="shared" si="108"/>
        <v>12</v>
      </c>
      <c r="T38" s="7" t="str">
        <f t="shared" si="109"/>
        <v>分拣摆渡</v>
      </c>
    </row>
    <row r="39" spans="1:20" s="17" customFormat="1" ht="18.75">
      <c r="A39" s="8">
        <v>43192</v>
      </c>
      <c r="B39" s="9" t="s">
        <v>89</v>
      </c>
      <c r="C39" s="25">
        <v>1650</v>
      </c>
      <c r="D39" s="25">
        <v>1700</v>
      </c>
      <c r="E39" s="11" t="s">
        <v>72</v>
      </c>
      <c r="F39" s="11" t="s">
        <v>73</v>
      </c>
      <c r="G39" s="11" t="s">
        <v>74</v>
      </c>
      <c r="H39" s="11" t="s">
        <v>75</v>
      </c>
      <c r="I39" s="44" t="s">
        <v>252</v>
      </c>
      <c r="J39" s="12" t="s">
        <v>750</v>
      </c>
      <c r="K39" s="19" t="s">
        <v>260</v>
      </c>
      <c r="L39" s="7" t="str">
        <f>IF(A39&lt;&gt;"","武汉威伟机械","------")</f>
        <v>武汉威伟机械</v>
      </c>
      <c r="M39" s="26" t="str">
        <f>VLOOKUP(O39,ch!$A$1:$B$31,2,0)</f>
        <v>鄂AF1588</v>
      </c>
      <c r="N39" s="20" t="s">
        <v>162</v>
      </c>
      <c r="O39" s="29" t="s">
        <v>254</v>
      </c>
      <c r="P39" s="7" t="str">
        <f t="shared" si="1"/>
        <v>9.6米</v>
      </c>
      <c r="Q39" s="14">
        <v>14</v>
      </c>
      <c r="R39" s="14">
        <v>0</v>
      </c>
      <c r="S39" s="14">
        <f t="shared" si="80"/>
        <v>14</v>
      </c>
      <c r="T39" s="7" t="str">
        <f t="shared" si="3"/>
        <v>分拣摆渡</v>
      </c>
    </row>
    <row r="40" spans="1:20" s="17" customFormat="1" ht="18.75">
      <c r="A40" s="8">
        <v>43192</v>
      </c>
      <c r="B40" s="9" t="s">
        <v>255</v>
      </c>
      <c r="C40" s="25">
        <v>2150</v>
      </c>
      <c r="D40" s="25">
        <v>2200</v>
      </c>
      <c r="E40" s="11" t="s">
        <v>72</v>
      </c>
      <c r="F40" s="11" t="s">
        <v>73</v>
      </c>
      <c r="G40" s="11" t="s">
        <v>74</v>
      </c>
      <c r="H40" s="11" t="s">
        <v>75</v>
      </c>
      <c r="I40" s="12" t="s">
        <v>253</v>
      </c>
      <c r="J40" s="12"/>
      <c r="K40" s="19" t="s">
        <v>261</v>
      </c>
      <c r="L40" s="7" t="str">
        <f t="shared" ref="L40" si="110">IF(A40&lt;&gt;"","武汉威伟机械","------")</f>
        <v>武汉威伟机械</v>
      </c>
      <c r="M40" s="26" t="str">
        <f>VLOOKUP(O40,ch!$A$1:$B$31,2,0)</f>
        <v>鄂AF1588</v>
      </c>
      <c r="N40" s="20" t="s">
        <v>162</v>
      </c>
      <c r="O40" s="29" t="s">
        <v>254</v>
      </c>
      <c r="P40" s="7" t="str">
        <f t="shared" ref="P40" si="111">IF(M40&lt;&gt;"","9.6米","--")</f>
        <v>9.6米</v>
      </c>
      <c r="Q40" s="14">
        <v>14</v>
      </c>
      <c r="R40" s="14">
        <v>0</v>
      </c>
      <c r="S40" s="14">
        <f t="shared" ref="S40" si="112">SUM(Q40:R40)</f>
        <v>14</v>
      </c>
      <c r="T40" s="7" t="str">
        <f t="shared" ref="T40" si="113">IF(A40&lt;&gt;"","分拣摆渡","----")</f>
        <v>分拣摆渡</v>
      </c>
    </row>
    <row r="41" spans="1:20" s="17" customFormat="1" ht="18.75">
      <c r="A41" s="8">
        <v>43192</v>
      </c>
      <c r="B41" s="9" t="s">
        <v>255</v>
      </c>
      <c r="C41" s="25">
        <v>1955</v>
      </c>
      <c r="D41" s="25">
        <v>2005</v>
      </c>
      <c r="E41" s="11" t="s">
        <v>72</v>
      </c>
      <c r="F41" s="11" t="s">
        <v>73</v>
      </c>
      <c r="G41" s="11" t="s">
        <v>74</v>
      </c>
      <c r="H41" s="11" t="s">
        <v>75</v>
      </c>
      <c r="I41" s="12" t="s">
        <v>256</v>
      </c>
      <c r="J41" s="12"/>
      <c r="K41" s="19" t="s">
        <v>262</v>
      </c>
      <c r="L41" s="7" t="str">
        <f t="shared" ref="L41" si="114">IF(A41&lt;&gt;"","武汉威伟机械","------")</f>
        <v>武汉威伟机械</v>
      </c>
      <c r="M41" s="26" t="str">
        <f>VLOOKUP(O41,ch!$A$1:$B$31,2,0)</f>
        <v>鄂AF1588</v>
      </c>
      <c r="N41" s="20" t="s">
        <v>162</v>
      </c>
      <c r="O41" s="29" t="s">
        <v>254</v>
      </c>
      <c r="P41" s="7" t="str">
        <f t="shared" si="1"/>
        <v>9.6米</v>
      </c>
      <c r="Q41" s="14">
        <v>14</v>
      </c>
      <c r="R41" s="14">
        <v>0</v>
      </c>
      <c r="S41" s="14">
        <f t="shared" ref="S41" si="115">SUM(Q41:R41)</f>
        <v>14</v>
      </c>
      <c r="T41" s="7" t="str">
        <f t="shared" ref="T41" si="116">IF(A41&lt;&gt;"","分拣摆渡","----")</f>
        <v>分拣摆渡</v>
      </c>
    </row>
    <row r="42" spans="1:20" s="17" customFormat="1" ht="18.75">
      <c r="A42" s="8">
        <v>43192</v>
      </c>
      <c r="B42" s="9" t="s">
        <v>258</v>
      </c>
      <c r="C42" s="25">
        <v>1850</v>
      </c>
      <c r="D42" s="25">
        <v>1900</v>
      </c>
      <c r="E42" s="11" t="s">
        <v>72</v>
      </c>
      <c r="F42" s="11" t="s">
        <v>73</v>
      </c>
      <c r="G42" s="11" t="s">
        <v>74</v>
      </c>
      <c r="H42" s="11" t="s">
        <v>75</v>
      </c>
      <c r="I42" s="12" t="s">
        <v>257</v>
      </c>
      <c r="J42" s="12"/>
      <c r="K42" s="19" t="s">
        <v>263</v>
      </c>
      <c r="L42" s="7" t="str">
        <f t="shared" ref="L42" si="117">IF(A42&lt;&gt;"","武汉威伟机械","------")</f>
        <v>武汉威伟机械</v>
      </c>
      <c r="M42" s="26" t="str">
        <f>VLOOKUP(O42,ch!$A$1:$B$31,2,0)</f>
        <v>鄂AF1588</v>
      </c>
      <c r="N42" s="20" t="s">
        <v>162</v>
      </c>
      <c r="O42" s="29" t="s">
        <v>254</v>
      </c>
      <c r="P42" s="7" t="str">
        <f t="shared" ref="P42" si="118">IF(M42&lt;&gt;"","9.6米","--")</f>
        <v>9.6米</v>
      </c>
      <c r="Q42" s="14">
        <v>14</v>
      </c>
      <c r="R42" s="14">
        <v>0</v>
      </c>
      <c r="S42" s="14">
        <f t="shared" ref="S42" si="119">SUM(Q42:R42)</f>
        <v>14</v>
      </c>
      <c r="T42" s="7" t="str">
        <f t="shared" ref="T42" si="120">IF(A42&lt;&gt;"","分拣摆渡","----")</f>
        <v>分拣摆渡</v>
      </c>
    </row>
    <row r="43" spans="1:20" s="17" customFormat="1" ht="18.75">
      <c r="A43" s="8">
        <v>43192</v>
      </c>
      <c r="B43" s="9" t="s">
        <v>255</v>
      </c>
      <c r="C43" s="25">
        <v>1750</v>
      </c>
      <c r="D43" s="25">
        <v>1800</v>
      </c>
      <c r="E43" s="11" t="s">
        <v>72</v>
      </c>
      <c r="F43" s="11" t="s">
        <v>73</v>
      </c>
      <c r="G43" s="11" t="s">
        <v>74</v>
      </c>
      <c r="H43" s="11" t="s">
        <v>75</v>
      </c>
      <c r="I43" s="12" t="s">
        <v>259</v>
      </c>
      <c r="J43" s="12"/>
      <c r="K43" s="19" t="s">
        <v>264</v>
      </c>
      <c r="L43" s="7" t="str">
        <f t="shared" ref="L43" si="121">IF(A43&lt;&gt;"","武汉威伟机械","------")</f>
        <v>武汉威伟机械</v>
      </c>
      <c r="M43" s="26" t="str">
        <f>VLOOKUP(O43,ch!$A$1:$B$31,2,0)</f>
        <v>鄂AF1588</v>
      </c>
      <c r="N43" s="20" t="s">
        <v>162</v>
      </c>
      <c r="O43" s="29" t="s">
        <v>254</v>
      </c>
      <c r="P43" s="7" t="str">
        <f t="shared" ref="P43" si="122">IF(M43&lt;&gt;"","9.6米","--")</f>
        <v>9.6米</v>
      </c>
      <c r="Q43" s="14">
        <v>14</v>
      </c>
      <c r="R43" s="14">
        <v>0</v>
      </c>
      <c r="S43" s="14">
        <f t="shared" ref="S43" si="123">SUM(Q43:R43)</f>
        <v>14</v>
      </c>
      <c r="T43" s="7" t="str">
        <f t="shared" ref="T43" si="124">IF(A43&lt;&gt;"","分拣摆渡","----")</f>
        <v>分拣摆渡</v>
      </c>
    </row>
    <row r="44" spans="1:20" s="17" customFormat="1" ht="18.75">
      <c r="A44" s="8">
        <v>43192</v>
      </c>
      <c r="B44" s="9" t="s">
        <v>89</v>
      </c>
      <c r="C44" s="25">
        <v>1100</v>
      </c>
      <c r="D44" s="25">
        <v>1120</v>
      </c>
      <c r="E44" s="11" t="s">
        <v>72</v>
      </c>
      <c r="F44" s="11" t="s">
        <v>73</v>
      </c>
      <c r="G44" s="11" t="s">
        <v>74</v>
      </c>
      <c r="H44" s="11" t="s">
        <v>75</v>
      </c>
      <c r="I44" s="12" t="s">
        <v>265</v>
      </c>
      <c r="J44" s="12"/>
      <c r="K44" s="19" t="s">
        <v>266</v>
      </c>
      <c r="L44" s="7" t="str">
        <f t="shared" ref="L44" si="125">IF(A44&lt;&gt;"","武汉威伟机械","------")</f>
        <v>武汉威伟机械</v>
      </c>
      <c r="M44" s="26" t="str">
        <f>VLOOKUP(O44,ch!$A$1:$B$31,2,0)</f>
        <v>鄂AF1588</v>
      </c>
      <c r="N44" s="20" t="s">
        <v>162</v>
      </c>
      <c r="O44" s="29" t="s">
        <v>254</v>
      </c>
      <c r="P44" s="7" t="str">
        <f t="shared" ref="P44" si="126">IF(M44&lt;&gt;"","9.6米","--")</f>
        <v>9.6米</v>
      </c>
      <c r="Q44" s="14">
        <v>14</v>
      </c>
      <c r="R44" s="14">
        <v>0</v>
      </c>
      <c r="S44" s="14">
        <f t="shared" ref="S44" si="127">SUM(Q44:R44)</f>
        <v>14</v>
      </c>
      <c r="T44" s="7" t="str">
        <f t="shared" ref="T44" si="128">IF(A44&lt;&gt;"","分拣摆渡","----")</f>
        <v>分拣摆渡</v>
      </c>
    </row>
    <row r="45" spans="1:20" s="17" customFormat="1" ht="18.75">
      <c r="A45" s="8">
        <v>43192</v>
      </c>
      <c r="B45" s="9" t="s">
        <v>89</v>
      </c>
      <c r="C45" s="25">
        <v>1146</v>
      </c>
      <c r="D45" s="25">
        <v>1156</v>
      </c>
      <c r="E45" s="11" t="s">
        <v>72</v>
      </c>
      <c r="F45" s="11" t="s">
        <v>73</v>
      </c>
      <c r="G45" s="11" t="s">
        <v>74</v>
      </c>
      <c r="H45" s="11" t="s">
        <v>75</v>
      </c>
      <c r="I45" s="12" t="s">
        <v>267</v>
      </c>
      <c r="J45" s="12"/>
      <c r="K45" s="19" t="s">
        <v>268</v>
      </c>
      <c r="L45" s="7" t="str">
        <f t="shared" ref="L45" si="129">IF(A45&lt;&gt;"","武汉威伟机械","------")</f>
        <v>武汉威伟机械</v>
      </c>
      <c r="M45" s="26" t="str">
        <f>VLOOKUP(O45,ch!$A$1:$B$31,2,0)</f>
        <v>鄂AF1588</v>
      </c>
      <c r="N45" s="20" t="s">
        <v>162</v>
      </c>
      <c r="O45" s="29" t="s">
        <v>254</v>
      </c>
      <c r="P45" s="7" t="str">
        <f t="shared" ref="P45" si="130">IF(M45&lt;&gt;"","9.6米","--")</f>
        <v>9.6米</v>
      </c>
      <c r="Q45" s="14">
        <v>14</v>
      </c>
      <c r="R45" s="14">
        <v>0</v>
      </c>
      <c r="S45" s="14">
        <f t="shared" ref="S45" si="131">SUM(Q45:R45)</f>
        <v>14</v>
      </c>
      <c r="T45" s="7" t="str">
        <f t="shared" ref="T45" si="132">IF(A45&lt;&gt;"","分拣摆渡","----")</f>
        <v>分拣摆渡</v>
      </c>
    </row>
    <row r="46" spans="1:20" s="17" customFormat="1" ht="18.75">
      <c r="A46" s="8">
        <v>43192</v>
      </c>
      <c r="B46" s="9" t="s">
        <v>89</v>
      </c>
      <c r="C46" s="25">
        <v>929</v>
      </c>
      <c r="D46" s="25">
        <v>939</v>
      </c>
      <c r="E46" s="11" t="s">
        <v>72</v>
      </c>
      <c r="F46" s="11" t="s">
        <v>73</v>
      </c>
      <c r="G46" s="11" t="s">
        <v>74</v>
      </c>
      <c r="H46" s="11" t="s">
        <v>75</v>
      </c>
      <c r="I46" s="12" t="s">
        <v>269</v>
      </c>
      <c r="J46" s="12"/>
      <c r="K46" s="19" t="s">
        <v>270</v>
      </c>
      <c r="L46" s="7" t="str">
        <f t="shared" ref="L46" si="133">IF(A46&lt;&gt;"","武汉威伟机械","------")</f>
        <v>武汉威伟机械</v>
      </c>
      <c r="M46" s="26" t="str">
        <f>VLOOKUP(O46,ch!$A$1:$B$31,2,0)</f>
        <v>鄂AF1588</v>
      </c>
      <c r="N46" s="20" t="s">
        <v>162</v>
      </c>
      <c r="O46" s="29" t="s">
        <v>254</v>
      </c>
      <c r="P46" s="7" t="str">
        <f t="shared" ref="P46" si="134">IF(M46&lt;&gt;"","9.6米","--")</f>
        <v>9.6米</v>
      </c>
      <c r="Q46" s="14">
        <v>14</v>
      </c>
      <c r="R46" s="14">
        <v>0</v>
      </c>
      <c r="S46" s="14">
        <f t="shared" ref="S46" si="135">SUM(Q46:R46)</f>
        <v>14</v>
      </c>
      <c r="T46" s="7" t="str">
        <f t="shared" ref="T46" si="136">IF(A46&lt;&gt;"","分拣摆渡","----")</f>
        <v>分拣摆渡</v>
      </c>
    </row>
    <row r="47" spans="1:20" s="17" customFormat="1" ht="18.75">
      <c r="A47" s="8">
        <v>43192</v>
      </c>
      <c r="B47" s="9" t="s">
        <v>255</v>
      </c>
      <c r="C47" s="25">
        <v>25</v>
      </c>
      <c r="D47" s="25">
        <v>35</v>
      </c>
      <c r="E47" s="11" t="s">
        <v>72</v>
      </c>
      <c r="F47" s="11" t="s">
        <v>73</v>
      </c>
      <c r="G47" s="11" t="s">
        <v>74</v>
      </c>
      <c r="H47" s="11" t="s">
        <v>75</v>
      </c>
      <c r="I47" s="12" t="s">
        <v>271</v>
      </c>
      <c r="J47" s="12"/>
      <c r="K47" s="19" t="s">
        <v>272</v>
      </c>
      <c r="L47" s="7" t="str">
        <f t="shared" ref="L47" si="137">IF(A47&lt;&gt;"","武汉威伟机械","------")</f>
        <v>武汉威伟机械</v>
      </c>
      <c r="M47" s="26" t="str">
        <f>VLOOKUP(O47,ch!$A$1:$B$31,2,0)</f>
        <v>鄂AF1588</v>
      </c>
      <c r="N47" s="20" t="s">
        <v>162</v>
      </c>
      <c r="O47" s="29" t="s">
        <v>254</v>
      </c>
      <c r="P47" s="7" t="str">
        <f t="shared" ref="P47" si="138">IF(M47&lt;&gt;"","9.6米","--")</f>
        <v>9.6米</v>
      </c>
      <c r="Q47" s="14">
        <v>14</v>
      </c>
      <c r="R47" s="14">
        <v>0</v>
      </c>
      <c r="S47" s="14">
        <f t="shared" ref="S47:S49" si="139">SUM(Q47:R47)</f>
        <v>14</v>
      </c>
      <c r="T47" s="7" t="str">
        <f t="shared" ref="T47" si="140">IF(A47&lt;&gt;"","分拣摆渡","----")</f>
        <v>分拣摆渡</v>
      </c>
    </row>
    <row r="48" spans="1:20" s="17" customFormat="1" ht="18.75">
      <c r="A48" s="8">
        <v>43192</v>
      </c>
      <c r="B48" s="9" t="s">
        <v>89</v>
      </c>
      <c r="C48" s="25">
        <v>1803</v>
      </c>
      <c r="D48" s="25">
        <v>1813</v>
      </c>
      <c r="E48" s="11" t="s">
        <v>72</v>
      </c>
      <c r="F48" s="11" t="s">
        <v>73</v>
      </c>
      <c r="G48" s="11" t="s">
        <v>74</v>
      </c>
      <c r="H48" s="11" t="s">
        <v>75</v>
      </c>
      <c r="I48" s="12" t="s">
        <v>273</v>
      </c>
      <c r="J48" s="12"/>
      <c r="K48" s="19" t="s">
        <v>274</v>
      </c>
      <c r="L48" s="7" t="str">
        <f>IF(A48&lt;&gt;"","武汉威伟机械","------")</f>
        <v>武汉威伟机械</v>
      </c>
      <c r="M48" s="26" t="str">
        <f>VLOOKUP(O48,ch!$A$1:$B$31,2,0)</f>
        <v>鄂AHB101</v>
      </c>
      <c r="N48" s="20" t="s">
        <v>168</v>
      </c>
      <c r="O48" s="29" t="s">
        <v>275</v>
      </c>
      <c r="P48" s="7" t="str">
        <f t="shared" si="1"/>
        <v>9.6米</v>
      </c>
      <c r="Q48" s="14">
        <v>14</v>
      </c>
      <c r="R48" s="14">
        <v>0</v>
      </c>
      <c r="S48" s="14">
        <f t="shared" si="139"/>
        <v>14</v>
      </c>
      <c r="T48" s="7" t="str">
        <f t="shared" si="3"/>
        <v>分拣摆渡</v>
      </c>
    </row>
    <row r="49" spans="1:20" s="17" customFormat="1" ht="18.75">
      <c r="A49" s="8">
        <v>43192</v>
      </c>
      <c r="B49" s="9" t="s">
        <v>89</v>
      </c>
      <c r="C49" s="25">
        <v>1720</v>
      </c>
      <c r="D49" s="25">
        <v>1730</v>
      </c>
      <c r="E49" s="11" t="s">
        <v>72</v>
      </c>
      <c r="F49" s="11" t="s">
        <v>73</v>
      </c>
      <c r="G49" s="11" t="s">
        <v>74</v>
      </c>
      <c r="H49" s="11" t="s">
        <v>75</v>
      </c>
      <c r="I49" s="12" t="s">
        <v>276</v>
      </c>
      <c r="J49" s="12"/>
      <c r="K49" s="19" t="s">
        <v>277</v>
      </c>
      <c r="L49" s="7" t="str">
        <f>IF(A49&lt;&gt;"","武汉威伟机械","------")</f>
        <v>武汉威伟机械</v>
      </c>
      <c r="M49" s="26" t="str">
        <f>VLOOKUP(O49,ch!$A$1:$B$31,2,0)</f>
        <v>鄂AAW309</v>
      </c>
      <c r="N49" s="20" t="s">
        <v>165</v>
      </c>
      <c r="O49" s="29" t="s">
        <v>144</v>
      </c>
      <c r="P49" s="7" t="str">
        <f t="shared" si="1"/>
        <v>9.6米</v>
      </c>
      <c r="Q49" s="14">
        <v>14</v>
      </c>
      <c r="R49" s="14">
        <v>0</v>
      </c>
      <c r="S49" s="14">
        <f t="shared" si="139"/>
        <v>14</v>
      </c>
      <c r="T49" s="7" t="str">
        <f>IF(A49&lt;&gt;"","分拣摆渡","----")</f>
        <v>分拣摆渡</v>
      </c>
    </row>
    <row r="50" spans="1:20" s="17" customFormat="1" ht="18.75">
      <c r="A50" s="8">
        <v>43192</v>
      </c>
      <c r="B50" s="9" t="s">
        <v>258</v>
      </c>
      <c r="C50" s="25">
        <v>2332</v>
      </c>
      <c r="D50" s="25">
        <v>2342</v>
      </c>
      <c r="E50" s="11" t="s">
        <v>72</v>
      </c>
      <c r="F50" s="11" t="s">
        <v>73</v>
      </c>
      <c r="G50" s="11" t="s">
        <v>74</v>
      </c>
      <c r="H50" s="11" t="s">
        <v>75</v>
      </c>
      <c r="I50" s="12" t="s">
        <v>283</v>
      </c>
      <c r="J50" s="12"/>
      <c r="K50" s="19" t="s">
        <v>284</v>
      </c>
      <c r="L50" s="7" t="str">
        <f t="shared" ref="L50" si="141">IF(A50&lt;&gt;"","武汉威伟机械","------")</f>
        <v>武汉威伟机械</v>
      </c>
      <c r="M50" s="26" t="str">
        <f>VLOOKUP(O50,ch!$A$1:$B$31,2,0)</f>
        <v>鄂AMT870</v>
      </c>
      <c r="N50" s="20" t="s">
        <v>163</v>
      </c>
      <c r="O50" s="29" t="s">
        <v>285</v>
      </c>
      <c r="P50" s="7" t="str">
        <f t="shared" ref="P50" si="142">IF(M50&lt;&gt;"","9.6米","--")</f>
        <v>9.6米</v>
      </c>
      <c r="Q50" s="14">
        <v>13</v>
      </c>
      <c r="R50" s="14">
        <v>0</v>
      </c>
      <c r="S50" s="14">
        <f t="shared" ref="S50" si="143">SUM(Q50:R50)</f>
        <v>13</v>
      </c>
      <c r="T50" s="7" t="str">
        <f t="shared" ref="T50" si="144">IF(A50&lt;&gt;"","分拣摆渡","----")</f>
        <v>分拣摆渡</v>
      </c>
    </row>
    <row r="51" spans="1:20" s="17" customFormat="1" ht="18.75">
      <c r="A51" s="8">
        <v>43192</v>
      </c>
      <c r="B51" s="9" t="s">
        <v>255</v>
      </c>
      <c r="C51" s="25">
        <v>2045</v>
      </c>
      <c r="D51" s="25">
        <v>2050</v>
      </c>
      <c r="E51" s="11" t="s">
        <v>72</v>
      </c>
      <c r="F51" s="11" t="s">
        <v>73</v>
      </c>
      <c r="G51" s="11" t="s">
        <v>74</v>
      </c>
      <c r="H51" s="11" t="s">
        <v>75</v>
      </c>
      <c r="I51" s="12" t="s">
        <v>286</v>
      </c>
      <c r="J51" s="12"/>
      <c r="K51" s="19" t="s">
        <v>287</v>
      </c>
      <c r="L51" s="7" t="str">
        <f t="shared" ref="L51" si="145">IF(A51&lt;&gt;"","武汉威伟机械","------")</f>
        <v>武汉威伟机械</v>
      </c>
      <c r="M51" s="26" t="str">
        <f>VLOOKUP(O51,ch!$A$1:$B$31,2,0)</f>
        <v>鄂AMT870</v>
      </c>
      <c r="N51" s="20" t="s">
        <v>163</v>
      </c>
      <c r="O51" s="29" t="s">
        <v>285</v>
      </c>
      <c r="P51" s="7" t="str">
        <f t="shared" ref="P51" si="146">IF(M51&lt;&gt;"","9.6米","--")</f>
        <v>9.6米</v>
      </c>
      <c r="Q51" s="14">
        <v>14</v>
      </c>
      <c r="R51" s="14">
        <v>0</v>
      </c>
      <c r="S51" s="14">
        <f t="shared" ref="S51" si="147">SUM(Q51:R51)</f>
        <v>14</v>
      </c>
      <c r="T51" s="7" t="str">
        <f t="shared" ref="T51" si="148">IF(A51&lt;&gt;"","分拣摆渡","----")</f>
        <v>分拣摆渡</v>
      </c>
    </row>
    <row r="52" spans="1:20" s="17" customFormat="1" ht="18.75">
      <c r="A52" s="8">
        <v>43192</v>
      </c>
      <c r="B52" s="9" t="s">
        <v>288</v>
      </c>
      <c r="C52" s="25">
        <v>1909</v>
      </c>
      <c r="D52" s="25">
        <v>1919</v>
      </c>
      <c r="E52" s="11" t="s">
        <v>72</v>
      </c>
      <c r="F52" s="11" t="s">
        <v>73</v>
      </c>
      <c r="G52" s="11" t="s">
        <v>74</v>
      </c>
      <c r="H52" s="11" t="s">
        <v>75</v>
      </c>
      <c r="I52" s="12" t="s">
        <v>289</v>
      </c>
      <c r="J52" s="12"/>
      <c r="K52" s="19" t="s">
        <v>290</v>
      </c>
      <c r="L52" s="7" t="str">
        <f t="shared" ref="L52" si="149">IF(A52&lt;&gt;"","武汉威伟机械","------")</f>
        <v>武汉威伟机械</v>
      </c>
      <c r="M52" s="26" t="str">
        <f>VLOOKUP(O52,ch!$A$1:$B$31,2,0)</f>
        <v>鄂AMT870</v>
      </c>
      <c r="N52" s="20" t="s">
        <v>163</v>
      </c>
      <c r="O52" s="29" t="s">
        <v>285</v>
      </c>
      <c r="P52" s="7" t="str">
        <f t="shared" ref="P52" si="150">IF(M52&lt;&gt;"","9.6米","--")</f>
        <v>9.6米</v>
      </c>
      <c r="Q52" s="14">
        <v>13</v>
      </c>
      <c r="R52" s="14">
        <v>0</v>
      </c>
      <c r="S52" s="14">
        <f t="shared" ref="S52" si="151">SUM(Q52:R52)</f>
        <v>13</v>
      </c>
      <c r="T52" s="7" t="str">
        <f t="shared" ref="T52" si="152">IF(A52&lt;&gt;"","分拣摆渡","----")</f>
        <v>分拣摆渡</v>
      </c>
    </row>
    <row r="53" spans="1:20" s="17" customFormat="1" ht="18.75">
      <c r="A53" s="8">
        <v>43192</v>
      </c>
      <c r="B53" s="9" t="s">
        <v>258</v>
      </c>
      <c r="C53" s="25">
        <v>1828</v>
      </c>
      <c r="D53" s="25">
        <v>1838</v>
      </c>
      <c r="E53" s="11" t="s">
        <v>72</v>
      </c>
      <c r="F53" s="11" t="s">
        <v>73</v>
      </c>
      <c r="G53" s="11" t="s">
        <v>74</v>
      </c>
      <c r="H53" s="11" t="s">
        <v>75</v>
      </c>
      <c r="I53" s="12" t="s">
        <v>291</v>
      </c>
      <c r="J53" s="12"/>
      <c r="K53" s="19" t="s">
        <v>292</v>
      </c>
      <c r="L53" s="7" t="str">
        <f t="shared" ref="L53" si="153">IF(A53&lt;&gt;"","武汉威伟机械","------")</f>
        <v>武汉威伟机械</v>
      </c>
      <c r="M53" s="26" t="str">
        <f>VLOOKUP(O53,ch!$A$1:$B$31,2,0)</f>
        <v>鄂AMT870</v>
      </c>
      <c r="N53" s="20" t="s">
        <v>163</v>
      </c>
      <c r="O53" s="29" t="s">
        <v>285</v>
      </c>
      <c r="P53" s="7" t="str">
        <f t="shared" ref="P53" si="154">IF(M53&lt;&gt;"","9.6米","--")</f>
        <v>9.6米</v>
      </c>
      <c r="Q53" s="14">
        <v>14</v>
      </c>
      <c r="R53" s="14">
        <v>0</v>
      </c>
      <c r="S53" s="14">
        <f t="shared" ref="S53" si="155">SUM(Q53:R53)</f>
        <v>14</v>
      </c>
      <c r="T53" s="7" t="str">
        <f t="shared" ref="T53" si="156">IF(A53&lt;&gt;"","分拣摆渡","----")</f>
        <v>分拣摆渡</v>
      </c>
    </row>
    <row r="54" spans="1:20" s="17" customFormat="1" ht="18.75">
      <c r="A54" s="8">
        <v>43192</v>
      </c>
      <c r="B54" s="9" t="s">
        <v>258</v>
      </c>
      <c r="C54" s="25">
        <v>1703</v>
      </c>
      <c r="D54" s="25">
        <v>1713</v>
      </c>
      <c r="E54" s="11" t="s">
        <v>72</v>
      </c>
      <c r="F54" s="11" t="s">
        <v>73</v>
      </c>
      <c r="G54" s="11" t="s">
        <v>74</v>
      </c>
      <c r="H54" s="11" t="s">
        <v>75</v>
      </c>
      <c r="I54" s="12" t="s">
        <v>293</v>
      </c>
      <c r="J54" s="12"/>
      <c r="K54" s="19" t="s">
        <v>294</v>
      </c>
      <c r="L54" s="7" t="str">
        <f t="shared" ref="L54" si="157">IF(A54&lt;&gt;"","武汉威伟机械","------")</f>
        <v>武汉威伟机械</v>
      </c>
      <c r="M54" s="26" t="str">
        <f>VLOOKUP(O54,ch!$A$1:$B$31,2,0)</f>
        <v>鄂AMT870</v>
      </c>
      <c r="N54" s="20" t="s">
        <v>163</v>
      </c>
      <c r="O54" s="29" t="s">
        <v>285</v>
      </c>
      <c r="P54" s="7" t="str">
        <f t="shared" ref="P54" si="158">IF(M54&lt;&gt;"","9.6米","--")</f>
        <v>9.6米</v>
      </c>
      <c r="Q54" s="14">
        <v>13</v>
      </c>
      <c r="R54" s="14">
        <v>0</v>
      </c>
      <c r="S54" s="14">
        <f t="shared" ref="S54" si="159">SUM(Q54:R54)</f>
        <v>13</v>
      </c>
      <c r="T54" s="7" t="str">
        <f t="shared" ref="T54" si="160">IF(A54&lt;&gt;"","分拣摆渡","----")</f>
        <v>分拣摆渡</v>
      </c>
    </row>
    <row r="55" spans="1:20" s="17" customFormat="1" ht="18.75">
      <c r="A55" s="8">
        <v>43192</v>
      </c>
      <c r="B55" s="9" t="s">
        <v>288</v>
      </c>
      <c r="C55" s="25">
        <v>1507</v>
      </c>
      <c r="D55" s="25">
        <v>1517</v>
      </c>
      <c r="E55" s="11" t="s">
        <v>72</v>
      </c>
      <c r="F55" s="11" t="s">
        <v>73</v>
      </c>
      <c r="G55" s="11" t="s">
        <v>74</v>
      </c>
      <c r="H55" s="11" t="s">
        <v>75</v>
      </c>
      <c r="I55" s="12" t="s">
        <v>295</v>
      </c>
      <c r="J55" s="12"/>
      <c r="K55" s="19" t="s">
        <v>296</v>
      </c>
      <c r="L55" s="7" t="str">
        <f t="shared" ref="L55" si="161">IF(A55&lt;&gt;"","武汉威伟机械","------")</f>
        <v>武汉威伟机械</v>
      </c>
      <c r="M55" s="26" t="str">
        <f>VLOOKUP(O55,ch!$A$1:$B$31,2,0)</f>
        <v>鄂AMT870</v>
      </c>
      <c r="N55" s="20" t="s">
        <v>163</v>
      </c>
      <c r="O55" s="29" t="s">
        <v>285</v>
      </c>
      <c r="P55" s="7" t="str">
        <f t="shared" ref="P55" si="162">IF(M55&lt;&gt;"","9.6米","--")</f>
        <v>9.6米</v>
      </c>
      <c r="Q55" s="14">
        <v>14</v>
      </c>
      <c r="R55" s="14">
        <v>0</v>
      </c>
      <c r="S55" s="14">
        <f t="shared" ref="S55" si="163">SUM(Q55:R55)</f>
        <v>14</v>
      </c>
      <c r="T55" s="7" t="str">
        <f t="shared" ref="T55" si="164">IF(A55&lt;&gt;"","分拣摆渡","----")</f>
        <v>分拣摆渡</v>
      </c>
    </row>
    <row r="56" spans="1:20" s="17" customFormat="1" ht="18.75">
      <c r="A56" s="8">
        <v>43192</v>
      </c>
      <c r="B56" s="9" t="s">
        <v>288</v>
      </c>
      <c r="C56" s="25">
        <v>1136</v>
      </c>
      <c r="D56" s="25">
        <v>1146</v>
      </c>
      <c r="E56" s="11" t="s">
        <v>72</v>
      </c>
      <c r="F56" s="11" t="s">
        <v>73</v>
      </c>
      <c r="G56" s="11" t="s">
        <v>74</v>
      </c>
      <c r="H56" s="11" t="s">
        <v>75</v>
      </c>
      <c r="I56" s="12" t="s">
        <v>297</v>
      </c>
      <c r="J56" s="12"/>
      <c r="K56" s="19" t="s">
        <v>298</v>
      </c>
      <c r="L56" s="7" t="str">
        <f t="shared" ref="L56" si="165">IF(A56&lt;&gt;"","武汉威伟机械","------")</f>
        <v>武汉威伟机械</v>
      </c>
      <c r="M56" s="26" t="str">
        <f>VLOOKUP(O56,ch!$A$1:$B$31,2,0)</f>
        <v>鄂AMT870</v>
      </c>
      <c r="N56" s="20" t="s">
        <v>163</v>
      </c>
      <c r="O56" s="29" t="s">
        <v>285</v>
      </c>
      <c r="P56" s="7" t="str">
        <f t="shared" ref="P56" si="166">IF(M56&lt;&gt;"","9.6米","--")</f>
        <v>9.6米</v>
      </c>
      <c r="Q56" s="14">
        <v>14</v>
      </c>
      <c r="R56" s="14">
        <v>0</v>
      </c>
      <c r="S56" s="14">
        <f t="shared" ref="S56" si="167">SUM(Q56:R56)</f>
        <v>14</v>
      </c>
      <c r="T56" s="7" t="str">
        <f t="shared" ref="T56" si="168">IF(A56&lt;&gt;"","分拣摆渡","----")</f>
        <v>分拣摆渡</v>
      </c>
    </row>
    <row r="57" spans="1:20" s="17" customFormat="1" ht="18.75">
      <c r="A57" s="8">
        <v>43192</v>
      </c>
      <c r="B57" s="9" t="s">
        <v>288</v>
      </c>
      <c r="C57" s="25">
        <v>1035</v>
      </c>
      <c r="D57" s="25">
        <v>1045</v>
      </c>
      <c r="E57" s="11" t="s">
        <v>72</v>
      </c>
      <c r="F57" s="11" t="s">
        <v>73</v>
      </c>
      <c r="G57" s="11" t="s">
        <v>74</v>
      </c>
      <c r="H57" s="11" t="s">
        <v>75</v>
      </c>
      <c r="I57" s="12" t="s">
        <v>299</v>
      </c>
      <c r="J57" s="12"/>
      <c r="K57" s="19" t="s">
        <v>300</v>
      </c>
      <c r="L57" s="7" t="str">
        <f t="shared" ref="L57" si="169">IF(A57&lt;&gt;"","武汉威伟机械","------")</f>
        <v>武汉威伟机械</v>
      </c>
      <c r="M57" s="26" t="str">
        <f>VLOOKUP(O57,ch!$A$1:$B$31,2,0)</f>
        <v>鄂AMT870</v>
      </c>
      <c r="N57" s="20" t="s">
        <v>163</v>
      </c>
      <c r="O57" s="29" t="s">
        <v>285</v>
      </c>
      <c r="P57" s="7" t="str">
        <f t="shared" ref="P57" si="170">IF(M57&lt;&gt;"","9.6米","--")</f>
        <v>9.6米</v>
      </c>
      <c r="Q57" s="14">
        <v>14</v>
      </c>
      <c r="R57" s="14">
        <v>0</v>
      </c>
      <c r="S57" s="14">
        <f t="shared" ref="S57" si="171">SUM(Q57:R57)</f>
        <v>14</v>
      </c>
      <c r="T57" s="7" t="str">
        <f t="shared" ref="T57" si="172">IF(A57&lt;&gt;"","分拣摆渡","----")</f>
        <v>分拣摆渡</v>
      </c>
    </row>
    <row r="58" spans="1:20" s="17" customFormat="1" ht="18.75">
      <c r="A58" s="8">
        <v>43192</v>
      </c>
      <c r="B58" s="9" t="s">
        <v>313</v>
      </c>
      <c r="C58" s="25">
        <v>2330</v>
      </c>
      <c r="D58" s="25">
        <v>2340</v>
      </c>
      <c r="E58" s="11" t="s">
        <v>314</v>
      </c>
      <c r="F58" s="11" t="s">
        <v>120</v>
      </c>
      <c r="G58" s="11" t="s">
        <v>209</v>
      </c>
      <c r="H58" s="11" t="s">
        <v>75</v>
      </c>
      <c r="I58" s="12" t="s">
        <v>315</v>
      </c>
      <c r="J58" s="12"/>
      <c r="K58" s="19" t="s">
        <v>316</v>
      </c>
      <c r="L58" s="7" t="str">
        <f t="shared" ref="L58" si="173">IF(A58&lt;&gt;"","武汉威伟机械","------")</f>
        <v>武汉威伟机械</v>
      </c>
      <c r="M58" s="26" t="str">
        <f>VLOOKUP(O58,ch!$A$1:$B$31,2,0)</f>
        <v>鄂AFX299</v>
      </c>
      <c r="N58" s="20" t="s">
        <v>363</v>
      </c>
      <c r="O58" s="29" t="s">
        <v>118</v>
      </c>
      <c r="P58" s="7" t="str">
        <f t="shared" ref="P58" si="174">IF(M58&lt;&gt;"","9.6米","--")</f>
        <v>9.6米</v>
      </c>
      <c r="Q58" s="14">
        <v>2</v>
      </c>
      <c r="R58" s="14">
        <v>0</v>
      </c>
      <c r="S58" s="14">
        <f t="shared" ref="S58" si="175">SUM(Q58:R58)</f>
        <v>2</v>
      </c>
      <c r="T58" s="7" t="str">
        <f t="shared" ref="T58" si="176">IF(A58&lt;&gt;"","分拣摆渡","----")</f>
        <v>分拣摆渡</v>
      </c>
    </row>
    <row r="59" spans="1:20" s="17" customFormat="1" ht="18.75">
      <c r="A59" s="8">
        <v>43192</v>
      </c>
      <c r="B59" s="9" t="s">
        <v>313</v>
      </c>
      <c r="C59" s="25">
        <v>2135</v>
      </c>
      <c r="D59" s="25">
        <v>2145</v>
      </c>
      <c r="E59" s="11" t="s">
        <v>314</v>
      </c>
      <c r="F59" s="11" t="s">
        <v>120</v>
      </c>
      <c r="G59" s="11" t="s">
        <v>209</v>
      </c>
      <c r="H59" s="11" t="s">
        <v>75</v>
      </c>
      <c r="I59" s="12" t="s">
        <v>328</v>
      </c>
      <c r="J59" s="12"/>
      <c r="K59" s="19" t="s">
        <v>317</v>
      </c>
      <c r="L59" s="7" t="str">
        <f t="shared" ref="L59" si="177">IF(A59&lt;&gt;"","武汉威伟机械","------")</f>
        <v>武汉威伟机械</v>
      </c>
      <c r="M59" s="26" t="str">
        <f>VLOOKUP(O59,ch!$A$1:$B$31,2,0)</f>
        <v>鄂AFX299</v>
      </c>
      <c r="N59" s="20" t="s">
        <v>363</v>
      </c>
      <c r="O59" s="29" t="s">
        <v>118</v>
      </c>
      <c r="P59" s="7" t="str">
        <f t="shared" ref="P59" si="178">IF(M59&lt;&gt;"","9.6米","--")</f>
        <v>9.6米</v>
      </c>
      <c r="Q59" s="14">
        <v>1</v>
      </c>
      <c r="R59" s="14">
        <v>0</v>
      </c>
      <c r="S59" s="14">
        <f t="shared" ref="S59" si="179">SUM(Q59:R59)</f>
        <v>1</v>
      </c>
      <c r="T59" s="7" t="str">
        <f t="shared" ref="T59" si="180">IF(A59&lt;&gt;"","分拣摆渡","----")</f>
        <v>分拣摆渡</v>
      </c>
    </row>
    <row r="60" spans="1:20" s="17" customFormat="1" ht="18.75">
      <c r="A60" s="8">
        <v>43192</v>
      </c>
      <c r="B60" s="9" t="s">
        <v>313</v>
      </c>
      <c r="C60" s="25">
        <v>2030</v>
      </c>
      <c r="D60" s="25">
        <v>2040</v>
      </c>
      <c r="E60" s="11" t="s">
        <v>314</v>
      </c>
      <c r="F60" s="11" t="s">
        <v>120</v>
      </c>
      <c r="G60" s="11" t="s">
        <v>209</v>
      </c>
      <c r="H60" s="11" t="s">
        <v>75</v>
      </c>
      <c r="I60" s="12" t="s">
        <v>329</v>
      </c>
      <c r="J60" s="12"/>
      <c r="K60" s="19" t="s">
        <v>318</v>
      </c>
      <c r="L60" s="7" t="str">
        <f t="shared" ref="L60" si="181">IF(A60&lt;&gt;"","武汉威伟机械","------")</f>
        <v>武汉威伟机械</v>
      </c>
      <c r="M60" s="26" t="str">
        <f>VLOOKUP(O60,ch!$A$1:$B$31,2,0)</f>
        <v>鄂AFX299</v>
      </c>
      <c r="N60" s="20" t="s">
        <v>363</v>
      </c>
      <c r="O60" s="29" t="s">
        <v>118</v>
      </c>
      <c r="P60" s="7" t="str">
        <f t="shared" ref="P60" si="182">IF(M60&lt;&gt;"","9.6米","--")</f>
        <v>9.6米</v>
      </c>
      <c r="Q60" s="14">
        <v>2</v>
      </c>
      <c r="R60" s="14">
        <v>0</v>
      </c>
      <c r="S60" s="14">
        <f t="shared" ref="S60" si="183">SUM(Q60:R60)</f>
        <v>2</v>
      </c>
      <c r="T60" s="7" t="str">
        <f t="shared" ref="T60" si="184">IF(A60&lt;&gt;"","分拣摆渡","----")</f>
        <v>分拣摆渡</v>
      </c>
    </row>
    <row r="61" spans="1:20" s="17" customFormat="1" ht="18.75">
      <c r="A61" s="8">
        <v>43192</v>
      </c>
      <c r="B61" s="9" t="s">
        <v>313</v>
      </c>
      <c r="C61" s="25">
        <v>1645</v>
      </c>
      <c r="D61" s="25">
        <v>1655</v>
      </c>
      <c r="E61" s="11" t="s">
        <v>314</v>
      </c>
      <c r="F61" s="11" t="s">
        <v>120</v>
      </c>
      <c r="G61" s="11" t="s">
        <v>209</v>
      </c>
      <c r="H61" s="11" t="s">
        <v>75</v>
      </c>
      <c r="I61" s="12" t="s">
        <v>330</v>
      </c>
      <c r="J61" s="12"/>
      <c r="K61" s="19" t="s">
        <v>319</v>
      </c>
      <c r="L61" s="7" t="str">
        <f t="shared" ref="L61" si="185">IF(A61&lt;&gt;"","武汉威伟机械","------")</f>
        <v>武汉威伟机械</v>
      </c>
      <c r="M61" s="26" t="str">
        <f>VLOOKUP(O61,ch!$A$1:$B$31,2,0)</f>
        <v>鄂AFX299</v>
      </c>
      <c r="N61" s="20" t="s">
        <v>363</v>
      </c>
      <c r="O61" s="29" t="s">
        <v>118</v>
      </c>
      <c r="P61" s="7" t="str">
        <f t="shared" ref="P61" si="186">IF(M61&lt;&gt;"","9.6米","--")</f>
        <v>9.6米</v>
      </c>
      <c r="Q61" s="14">
        <v>3</v>
      </c>
      <c r="R61" s="14">
        <v>0</v>
      </c>
      <c r="S61" s="14">
        <f t="shared" ref="S61" si="187">SUM(Q61:R61)</f>
        <v>3</v>
      </c>
      <c r="T61" s="7" t="str">
        <f t="shared" ref="T61" si="188">IF(A61&lt;&gt;"","分拣摆渡","----")</f>
        <v>分拣摆渡</v>
      </c>
    </row>
    <row r="62" spans="1:20" s="17" customFormat="1" ht="18.75">
      <c r="A62" s="8">
        <v>43192</v>
      </c>
      <c r="B62" s="9" t="s">
        <v>313</v>
      </c>
      <c r="C62" s="25">
        <v>1535</v>
      </c>
      <c r="D62" s="25">
        <v>1545</v>
      </c>
      <c r="E62" s="11" t="s">
        <v>314</v>
      </c>
      <c r="F62" s="11" t="s">
        <v>120</v>
      </c>
      <c r="G62" s="11" t="s">
        <v>209</v>
      </c>
      <c r="H62" s="11" t="s">
        <v>75</v>
      </c>
      <c r="I62" s="12" t="s">
        <v>320</v>
      </c>
      <c r="J62" s="12"/>
      <c r="K62" s="19" t="s">
        <v>321</v>
      </c>
      <c r="L62" s="7" t="str">
        <f t="shared" ref="L62" si="189">IF(A62&lt;&gt;"","武汉威伟机械","------")</f>
        <v>武汉威伟机械</v>
      </c>
      <c r="M62" s="26" t="str">
        <f>VLOOKUP(O62,ch!$A$1:$B$31,2,0)</f>
        <v>鄂AFX299</v>
      </c>
      <c r="N62" s="20" t="s">
        <v>363</v>
      </c>
      <c r="O62" s="29" t="s">
        <v>118</v>
      </c>
      <c r="P62" s="7" t="str">
        <f t="shared" ref="P62" si="190">IF(M62&lt;&gt;"","9.6米","--")</f>
        <v>9.6米</v>
      </c>
      <c r="Q62" s="14">
        <v>2</v>
      </c>
      <c r="R62" s="14">
        <v>0</v>
      </c>
      <c r="S62" s="14">
        <f t="shared" ref="S62" si="191">SUM(Q62:R62)</f>
        <v>2</v>
      </c>
      <c r="T62" s="7" t="str">
        <f t="shared" ref="T62" si="192">IF(A62&lt;&gt;"","分拣摆渡","----")</f>
        <v>分拣摆渡</v>
      </c>
    </row>
    <row r="63" spans="1:20" s="17" customFormat="1" ht="18.75">
      <c r="A63" s="8">
        <v>43192</v>
      </c>
      <c r="B63" s="9" t="s">
        <v>313</v>
      </c>
      <c r="C63" s="25">
        <v>1430</v>
      </c>
      <c r="D63" s="25">
        <v>1440</v>
      </c>
      <c r="E63" s="11" t="s">
        <v>314</v>
      </c>
      <c r="F63" s="11" t="s">
        <v>120</v>
      </c>
      <c r="G63" s="11" t="s">
        <v>209</v>
      </c>
      <c r="H63" s="11" t="s">
        <v>75</v>
      </c>
      <c r="I63" s="12" t="s">
        <v>322</v>
      </c>
      <c r="J63" s="12"/>
      <c r="K63" s="19" t="s">
        <v>323</v>
      </c>
      <c r="L63" s="7" t="str">
        <f t="shared" ref="L63" si="193">IF(A63&lt;&gt;"","武汉威伟机械","------")</f>
        <v>武汉威伟机械</v>
      </c>
      <c r="M63" s="26" t="str">
        <f>VLOOKUP(O63,ch!$A$1:$B$31,2,0)</f>
        <v>鄂AFX299</v>
      </c>
      <c r="N63" s="20" t="s">
        <v>363</v>
      </c>
      <c r="O63" s="29" t="s">
        <v>118</v>
      </c>
      <c r="P63" s="7" t="str">
        <f t="shared" ref="P63" si="194">IF(M63&lt;&gt;"","9.6米","--")</f>
        <v>9.6米</v>
      </c>
      <c r="Q63" s="14">
        <v>2</v>
      </c>
      <c r="R63" s="14">
        <v>1</v>
      </c>
      <c r="S63" s="14">
        <f t="shared" ref="S63" si="195">SUM(Q63:R63)</f>
        <v>3</v>
      </c>
      <c r="T63" s="7" t="str">
        <f t="shared" ref="T63" si="196">IF(A63&lt;&gt;"","分拣摆渡","----")</f>
        <v>分拣摆渡</v>
      </c>
    </row>
    <row r="64" spans="1:20" s="17" customFormat="1" ht="18.75">
      <c r="A64" s="8">
        <v>43192</v>
      </c>
      <c r="B64" s="9" t="s">
        <v>313</v>
      </c>
      <c r="C64" s="25">
        <v>1140</v>
      </c>
      <c r="D64" s="25">
        <v>1150</v>
      </c>
      <c r="E64" s="11" t="s">
        <v>314</v>
      </c>
      <c r="F64" s="11" t="s">
        <v>120</v>
      </c>
      <c r="G64" s="11" t="s">
        <v>209</v>
      </c>
      <c r="H64" s="11" t="s">
        <v>75</v>
      </c>
      <c r="I64" s="12" t="s">
        <v>324</v>
      </c>
      <c r="J64" s="12"/>
      <c r="K64" s="19" t="s">
        <v>325</v>
      </c>
      <c r="L64" s="7" t="str">
        <f t="shared" ref="L64" si="197">IF(A64&lt;&gt;"","武汉威伟机械","------")</f>
        <v>武汉威伟机械</v>
      </c>
      <c r="M64" s="26" t="str">
        <f>VLOOKUP(O64,ch!$A$1:$B$31,2,0)</f>
        <v>鄂AFX299</v>
      </c>
      <c r="N64" s="20" t="s">
        <v>363</v>
      </c>
      <c r="O64" s="29" t="s">
        <v>118</v>
      </c>
      <c r="P64" s="7" t="str">
        <f t="shared" ref="P64" si="198">IF(M64&lt;&gt;"","9.6米","--")</f>
        <v>9.6米</v>
      </c>
      <c r="Q64" s="14">
        <v>2</v>
      </c>
      <c r="R64" s="14">
        <v>0</v>
      </c>
      <c r="S64" s="14">
        <f t="shared" ref="S64" si="199">SUM(Q64:R64)</f>
        <v>2</v>
      </c>
      <c r="T64" s="7" t="str">
        <f t="shared" ref="T64" si="200">IF(A64&lt;&gt;"","分拣摆渡","----")</f>
        <v>分拣摆渡</v>
      </c>
    </row>
    <row r="65" spans="1:20" s="17" customFormat="1" ht="18.75">
      <c r="A65" s="8">
        <v>43192</v>
      </c>
      <c r="B65" s="9" t="s">
        <v>313</v>
      </c>
      <c r="C65" s="25">
        <v>1035</v>
      </c>
      <c r="D65" s="25">
        <v>1045</v>
      </c>
      <c r="E65" s="11" t="s">
        <v>314</v>
      </c>
      <c r="F65" s="11" t="s">
        <v>120</v>
      </c>
      <c r="G65" s="11" t="s">
        <v>209</v>
      </c>
      <c r="H65" s="11" t="s">
        <v>75</v>
      </c>
      <c r="I65" s="12" t="s">
        <v>326</v>
      </c>
      <c r="J65" s="12"/>
      <c r="K65" s="19" t="s">
        <v>327</v>
      </c>
      <c r="L65" s="7" t="str">
        <f t="shared" ref="L65" si="201">IF(A65&lt;&gt;"","武汉威伟机械","------")</f>
        <v>武汉威伟机械</v>
      </c>
      <c r="M65" s="26" t="str">
        <f>VLOOKUP(O65,ch!$A$1:$B$31,2,0)</f>
        <v>鄂AFX299</v>
      </c>
      <c r="N65" s="20" t="s">
        <v>363</v>
      </c>
      <c r="O65" s="29" t="s">
        <v>118</v>
      </c>
      <c r="P65" s="7" t="str">
        <f t="shared" ref="P65" si="202">IF(M65&lt;&gt;"","9.6米","--")</f>
        <v>9.6米</v>
      </c>
      <c r="Q65" s="14">
        <v>5</v>
      </c>
      <c r="R65" s="14">
        <v>0</v>
      </c>
      <c r="S65" s="14">
        <f t="shared" ref="S65" si="203">SUM(Q65:R65)</f>
        <v>5</v>
      </c>
      <c r="T65" s="7" t="str">
        <f t="shared" ref="T65" si="204">IF(A65&lt;&gt;"","分拣摆渡","----")</f>
        <v>分拣摆渡</v>
      </c>
    </row>
    <row r="66" spans="1:20" s="17" customFormat="1" ht="18.75">
      <c r="A66" s="8">
        <v>43192</v>
      </c>
      <c r="B66" s="9"/>
      <c r="C66" s="10"/>
      <c r="D66" s="18"/>
      <c r="E66" s="11"/>
      <c r="F66" s="11"/>
      <c r="G66" s="11"/>
      <c r="H66" s="11"/>
      <c r="I66" s="12"/>
      <c r="J66" s="12"/>
      <c r="K66" s="13"/>
      <c r="L66" s="14"/>
      <c r="M66" s="26"/>
      <c r="N66" s="20"/>
      <c r="O66" s="29"/>
      <c r="P66" s="11"/>
      <c r="Q66" s="14"/>
      <c r="R66" s="14"/>
      <c r="S66" s="14"/>
      <c r="T66" s="14"/>
    </row>
    <row r="67" spans="1:20" s="17" customFormat="1" ht="18.75">
      <c r="A67" s="8"/>
      <c r="B67" s="9"/>
      <c r="C67" s="10"/>
      <c r="D67" s="18"/>
      <c r="E67" s="11"/>
      <c r="F67" s="11"/>
      <c r="G67" s="11"/>
      <c r="H67" s="11"/>
      <c r="I67" s="12"/>
      <c r="J67" s="12"/>
      <c r="K67" s="13"/>
      <c r="L67" s="14"/>
      <c r="M67" s="26"/>
      <c r="N67" s="20"/>
      <c r="O67" s="29"/>
      <c r="P67" s="11"/>
      <c r="Q67" s="14"/>
      <c r="R67" s="14"/>
      <c r="S67" s="14"/>
      <c r="T67" s="14"/>
    </row>
    <row r="68" spans="1:20" s="17" customFormat="1" ht="18.75">
      <c r="A68" s="8"/>
      <c r="B68" s="9"/>
      <c r="C68" s="10"/>
      <c r="D68" s="18"/>
      <c r="E68" s="11"/>
      <c r="F68" s="11"/>
      <c r="G68" s="11"/>
      <c r="H68" s="11"/>
      <c r="I68" s="12"/>
      <c r="J68" s="12"/>
      <c r="K68" s="13"/>
      <c r="L68" s="14"/>
      <c r="M68" s="26"/>
      <c r="N68" s="20"/>
      <c r="O68" s="29"/>
      <c r="P68" s="11"/>
      <c r="Q68" s="14"/>
      <c r="R68" s="14"/>
      <c r="S68" s="14"/>
      <c r="T68" s="14"/>
    </row>
    <row r="69" spans="1:20" s="17" customFormat="1" ht="18.75">
      <c r="A69" s="8"/>
      <c r="B69" s="9"/>
      <c r="C69" s="10"/>
      <c r="D69" s="18"/>
      <c r="E69" s="11"/>
      <c r="F69" s="11"/>
      <c r="G69" s="11"/>
      <c r="H69" s="11"/>
      <c r="I69" s="12"/>
      <c r="J69" s="12"/>
      <c r="K69" s="13"/>
      <c r="L69" s="14"/>
      <c r="M69" s="26"/>
      <c r="N69" s="20"/>
      <c r="O69" s="29"/>
      <c r="P69" s="11"/>
      <c r="Q69" s="14"/>
      <c r="R69" s="14"/>
      <c r="S69" s="14"/>
      <c r="T69" s="14"/>
    </row>
    <row r="70" spans="1:20" s="17" customFormat="1" ht="18.75">
      <c r="A70" s="8"/>
      <c r="B70" s="9"/>
      <c r="C70" s="10"/>
      <c r="D70" s="18"/>
      <c r="E70" s="11"/>
      <c r="F70" s="11"/>
      <c r="G70" s="11"/>
      <c r="H70" s="11"/>
      <c r="I70" s="12"/>
      <c r="J70" s="12"/>
      <c r="K70" s="13"/>
      <c r="L70" s="14"/>
      <c r="M70" s="26"/>
      <c r="N70" s="20"/>
      <c r="O70" s="29"/>
      <c r="P70" s="11"/>
      <c r="Q70" s="14"/>
      <c r="R70" s="14"/>
      <c r="S70" s="14"/>
      <c r="T70" s="14"/>
    </row>
    <row r="71" spans="1:20" s="17" customFormat="1" ht="18.75">
      <c r="A71" s="8"/>
      <c r="B71" s="9"/>
      <c r="C71" s="10"/>
      <c r="D71" s="18"/>
      <c r="E71" s="11"/>
      <c r="F71" s="11"/>
      <c r="G71" s="11"/>
      <c r="H71" s="11"/>
      <c r="I71" s="12"/>
      <c r="J71" s="12"/>
      <c r="K71" s="13"/>
      <c r="L71" s="14"/>
      <c r="M71" s="26"/>
      <c r="N71" s="20"/>
      <c r="O71" s="29"/>
      <c r="P71" s="11"/>
      <c r="Q71" s="14"/>
      <c r="R71" s="14"/>
      <c r="S71" s="14"/>
      <c r="T71" s="14"/>
    </row>
    <row r="72" spans="1:20" s="17" customFormat="1" ht="18.75">
      <c r="A72" s="8"/>
      <c r="B72" s="9"/>
      <c r="C72" s="10"/>
      <c r="D72" s="18"/>
      <c r="E72" s="11"/>
      <c r="F72" s="11"/>
      <c r="G72" s="11"/>
      <c r="H72" s="11"/>
      <c r="I72" s="12"/>
      <c r="J72" s="12"/>
      <c r="K72" s="13"/>
      <c r="L72" s="14"/>
      <c r="M72" s="26"/>
      <c r="N72" s="20"/>
      <c r="O72" s="29"/>
      <c r="P72" s="11"/>
      <c r="Q72" s="14"/>
      <c r="R72" s="14"/>
      <c r="S72" s="14"/>
      <c r="T72" s="14"/>
    </row>
    <row r="73" spans="1:20" s="17" customFormat="1" ht="18.75">
      <c r="A73" s="8"/>
      <c r="B73" s="9"/>
      <c r="C73" s="10"/>
      <c r="D73" s="10"/>
      <c r="E73" s="11"/>
      <c r="F73" s="11"/>
      <c r="G73" s="11"/>
      <c r="H73" s="11"/>
      <c r="I73" s="12"/>
      <c r="J73" s="12"/>
      <c r="K73" s="13"/>
      <c r="L73" s="14"/>
      <c r="M73" s="26"/>
      <c r="N73" s="20"/>
      <c r="O73" s="29"/>
      <c r="P73" s="11"/>
      <c r="Q73" s="14"/>
      <c r="R73" s="14"/>
      <c r="S73" s="14"/>
      <c r="T73" s="14"/>
    </row>
    <row r="74" spans="1:20" s="17" customFormat="1" ht="18.75">
      <c r="A74" s="8"/>
      <c r="B74" s="9"/>
      <c r="C74" s="10"/>
      <c r="D74" s="10"/>
      <c r="E74" s="11"/>
      <c r="F74" s="11"/>
      <c r="G74" s="11"/>
      <c r="H74" s="11"/>
      <c r="I74" s="12"/>
      <c r="J74" s="12"/>
      <c r="K74" s="13"/>
      <c r="L74" s="14"/>
      <c r="M74" s="26"/>
      <c r="N74" s="20"/>
      <c r="O74" s="29"/>
      <c r="P74" s="11"/>
      <c r="Q74" s="14"/>
      <c r="R74" s="14"/>
      <c r="S74" s="14"/>
      <c r="T74" s="14"/>
    </row>
    <row r="75" spans="1:20" s="17" customFormat="1" ht="18.75">
      <c r="A75" s="8"/>
      <c r="B75" s="9"/>
      <c r="C75" s="10"/>
      <c r="D75" s="10"/>
      <c r="E75" s="11"/>
      <c r="F75" s="11"/>
      <c r="G75" s="11"/>
      <c r="H75" s="11"/>
      <c r="I75" s="12"/>
      <c r="J75" s="12"/>
      <c r="K75" s="13"/>
      <c r="L75" s="14"/>
      <c r="M75" s="26"/>
      <c r="N75" s="20"/>
      <c r="O75" s="29"/>
      <c r="P75" s="11"/>
      <c r="Q75" s="14"/>
      <c r="R75" s="14"/>
      <c r="S75" s="14"/>
      <c r="T75" s="14"/>
    </row>
    <row r="76" spans="1:20" s="17" customFormat="1" ht="18.75">
      <c r="A76" s="8"/>
      <c r="B76" s="9"/>
      <c r="C76" s="10"/>
      <c r="D76" s="10"/>
      <c r="E76" s="11"/>
      <c r="F76" s="11"/>
      <c r="G76" s="11"/>
      <c r="H76" s="11"/>
      <c r="I76" s="12"/>
      <c r="J76" s="12"/>
      <c r="K76" s="13"/>
      <c r="L76" s="14"/>
      <c r="M76" s="26"/>
      <c r="N76" s="20"/>
      <c r="O76" s="29"/>
      <c r="P76" s="11"/>
      <c r="Q76" s="14"/>
      <c r="R76" s="14"/>
      <c r="S76" s="14"/>
      <c r="T76" s="14"/>
    </row>
    <row r="77" spans="1:20" s="17" customFormat="1" ht="18.75">
      <c r="A77" s="8"/>
      <c r="B77" s="9"/>
      <c r="C77" s="10"/>
      <c r="D77" s="10"/>
      <c r="E77" s="11"/>
      <c r="F77" s="11"/>
      <c r="G77" s="11"/>
      <c r="H77" s="11"/>
      <c r="I77" s="12"/>
      <c r="J77" s="12"/>
      <c r="K77" s="13"/>
      <c r="L77" s="14"/>
      <c r="M77" s="26"/>
      <c r="N77" s="20"/>
      <c r="O77" s="29"/>
      <c r="P77" s="11"/>
      <c r="Q77" s="14"/>
      <c r="R77" s="14"/>
      <c r="S77" s="14"/>
      <c r="T77" s="14"/>
    </row>
    <row r="78" spans="1:20" s="17" customFormat="1" ht="18.75">
      <c r="A78" s="8"/>
      <c r="B78" s="9"/>
      <c r="C78" s="10"/>
      <c r="D78" s="10"/>
      <c r="E78" s="11"/>
      <c r="F78" s="11"/>
      <c r="G78" s="11"/>
      <c r="H78" s="11"/>
      <c r="I78" s="12"/>
      <c r="J78" s="12"/>
      <c r="K78" s="13"/>
      <c r="L78" s="14"/>
      <c r="M78" s="26"/>
      <c r="N78" s="20"/>
      <c r="O78" s="29"/>
      <c r="P78" s="11"/>
      <c r="Q78" s="14"/>
      <c r="R78" s="14"/>
      <c r="S78" s="14"/>
      <c r="T78" s="14"/>
    </row>
    <row r="79" spans="1:20" s="17" customFormat="1" ht="18.75">
      <c r="A79" s="8"/>
      <c r="B79" s="9"/>
      <c r="C79" s="10"/>
      <c r="D79" s="10"/>
      <c r="E79" s="11"/>
      <c r="F79" s="11"/>
      <c r="G79" s="11"/>
      <c r="H79" s="11"/>
      <c r="I79" s="12"/>
      <c r="J79" s="12"/>
      <c r="K79" s="13"/>
      <c r="L79" s="14"/>
      <c r="M79" s="26"/>
      <c r="N79" s="20"/>
      <c r="O79" s="29"/>
      <c r="P79" s="11"/>
      <c r="Q79" s="14"/>
      <c r="R79" s="14"/>
      <c r="S79" s="14"/>
      <c r="T79" s="14"/>
    </row>
    <row r="80" spans="1:20" s="17" customFormat="1" ht="18.75">
      <c r="A80" s="8"/>
      <c r="B80" s="9"/>
      <c r="C80" s="10"/>
      <c r="D80" s="10"/>
      <c r="E80" s="11"/>
      <c r="F80" s="11"/>
      <c r="G80" s="11"/>
      <c r="H80" s="11"/>
      <c r="I80" s="12"/>
      <c r="J80" s="12"/>
      <c r="K80" s="13"/>
      <c r="L80" s="14"/>
      <c r="M80" s="26"/>
      <c r="N80" s="20"/>
      <c r="O80" s="29"/>
      <c r="P80" s="11"/>
      <c r="Q80" s="14"/>
      <c r="R80" s="14"/>
      <c r="S80" s="14"/>
      <c r="T80" s="14"/>
    </row>
    <row r="81" spans="1:20" s="17" customFormat="1" ht="18.75">
      <c r="A81" s="8"/>
      <c r="B81" s="9"/>
      <c r="C81" s="10"/>
      <c r="D81" s="10"/>
      <c r="E81" s="11"/>
      <c r="F81" s="11"/>
      <c r="G81" s="11"/>
      <c r="H81" s="11"/>
      <c r="I81" s="12"/>
      <c r="J81" s="12"/>
      <c r="K81" s="13"/>
      <c r="L81" s="14"/>
      <c r="M81" s="26"/>
      <c r="N81" s="20"/>
      <c r="O81" s="29"/>
      <c r="P81" s="11"/>
      <c r="Q81" s="14"/>
      <c r="R81" s="14"/>
      <c r="S81" s="14"/>
      <c r="T81" s="14"/>
    </row>
    <row r="82" spans="1:20" s="17" customFormat="1" ht="18.75">
      <c r="A82" s="8"/>
      <c r="B82" s="9"/>
      <c r="C82" s="10"/>
      <c r="D82" s="10"/>
      <c r="E82" s="11"/>
      <c r="F82" s="11"/>
      <c r="G82" s="11"/>
      <c r="H82" s="11"/>
      <c r="I82" s="12"/>
      <c r="J82" s="12"/>
      <c r="K82" s="13"/>
      <c r="L82" s="14"/>
      <c r="M82" s="26"/>
      <c r="N82" s="20"/>
      <c r="O82" s="29"/>
      <c r="P82" s="11"/>
      <c r="Q82" s="14"/>
      <c r="R82" s="14"/>
      <c r="S82" s="14"/>
      <c r="T82" s="14"/>
    </row>
    <row r="83" spans="1:20" s="17" customFormat="1" ht="18.75">
      <c r="A83" s="8"/>
      <c r="B83" s="9"/>
      <c r="C83" s="10"/>
      <c r="D83" s="10"/>
      <c r="E83" s="11"/>
      <c r="F83" s="11"/>
      <c r="G83" s="11"/>
      <c r="H83" s="11"/>
      <c r="I83" s="12"/>
      <c r="J83" s="12"/>
      <c r="K83" s="13"/>
      <c r="L83" s="14"/>
      <c r="M83" s="26"/>
      <c r="N83" s="20"/>
      <c r="O83" s="29"/>
      <c r="P83" s="11"/>
      <c r="Q83" s="14"/>
      <c r="R83" s="14"/>
      <c r="S83" s="14"/>
      <c r="T83" s="14"/>
    </row>
    <row r="84" spans="1:20" s="17" customFormat="1" ht="18.75">
      <c r="A84" s="8"/>
      <c r="B84" s="9"/>
      <c r="C84" s="10"/>
      <c r="D84" s="10"/>
      <c r="E84" s="11"/>
      <c r="F84" s="11"/>
      <c r="G84" s="11"/>
      <c r="H84" s="11"/>
      <c r="I84" s="12"/>
      <c r="J84" s="12"/>
      <c r="K84" s="13"/>
      <c r="L84" s="14"/>
      <c r="M84" s="26"/>
      <c r="N84" s="20"/>
      <c r="O84" s="29"/>
      <c r="P84" s="11"/>
      <c r="Q84" s="14"/>
      <c r="R84" s="14"/>
      <c r="S84" s="14"/>
      <c r="T84" s="14"/>
    </row>
  </sheetData>
  <mergeCells count="1">
    <mergeCell ref="A1:S1"/>
  </mergeCells>
  <phoneticPr fontId="3" type="noConversion"/>
  <conditionalFormatting sqref="I1:K1048576">
    <cfRule type="duplicateValues" dxfId="219" priority="2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C23" sqref="C23"/>
    </sheetView>
  </sheetViews>
  <sheetFormatPr defaultRowHeight="13.5"/>
  <cols>
    <col min="1" max="1" width="13.125" customWidth="1"/>
    <col min="2" max="4" width="9.75" customWidth="1"/>
    <col min="5" max="6" width="14.125" bestFit="1" customWidth="1"/>
    <col min="7" max="7" width="11.875" customWidth="1"/>
    <col min="8" max="8" width="9.75" customWidth="1"/>
    <col min="9" max="9" width="5.75" bestFit="1" customWidth="1"/>
    <col min="10" max="10" width="18.625" bestFit="1" customWidth="1"/>
    <col min="11" max="11" width="19.75" bestFit="1" customWidth="1"/>
    <col min="12" max="12" width="22" bestFit="1" customWidth="1"/>
    <col min="13" max="13" width="27.75" bestFit="1" customWidth="1"/>
    <col min="14" max="14" width="19.125" bestFit="1" customWidth="1"/>
    <col min="15" max="15" width="18.625" bestFit="1" customWidth="1"/>
    <col min="16" max="16" width="16.375" bestFit="1" customWidth="1"/>
    <col min="17" max="17" width="5.75" bestFit="1" customWidth="1"/>
  </cols>
  <sheetData>
    <row r="1" spans="1:9">
      <c r="A1" s="47" t="s">
        <v>1488</v>
      </c>
      <c r="B1" s="47" t="s">
        <v>956</v>
      </c>
    </row>
    <row r="2" spans="1:9">
      <c r="A2" s="47" t="s">
        <v>963</v>
      </c>
      <c r="B2" t="s">
        <v>957</v>
      </c>
      <c r="C2" t="s">
        <v>946</v>
      </c>
      <c r="D2" t="s">
        <v>958</v>
      </c>
      <c r="E2" t="s">
        <v>959</v>
      </c>
      <c r="F2" t="s">
        <v>947</v>
      </c>
      <c r="G2" t="s">
        <v>960</v>
      </c>
      <c r="H2" t="s">
        <v>961</v>
      </c>
      <c r="I2" t="s">
        <v>962</v>
      </c>
    </row>
    <row r="3" spans="1:9">
      <c r="A3" s="48" t="s">
        <v>946</v>
      </c>
      <c r="B3" s="49">
        <v>16</v>
      </c>
      <c r="C3" s="49"/>
      <c r="D3" s="49">
        <v>19</v>
      </c>
      <c r="E3" s="49"/>
      <c r="F3" s="49">
        <v>32</v>
      </c>
      <c r="G3" s="49">
        <v>4</v>
      </c>
      <c r="H3" s="49">
        <v>3</v>
      </c>
      <c r="I3" s="49">
        <v>74</v>
      </c>
    </row>
    <row r="4" spans="1:9">
      <c r="A4" s="48" t="s">
        <v>947</v>
      </c>
      <c r="B4" s="49"/>
      <c r="C4" s="49">
        <v>81</v>
      </c>
      <c r="D4" s="49"/>
      <c r="E4" s="49">
        <v>58</v>
      </c>
      <c r="F4" s="49">
        <v>11</v>
      </c>
      <c r="G4" s="49"/>
      <c r="H4" s="49"/>
      <c r="I4" s="49">
        <v>150</v>
      </c>
    </row>
    <row r="5" spans="1:9">
      <c r="A5" s="48" t="s">
        <v>962</v>
      </c>
      <c r="B5" s="49">
        <v>16</v>
      </c>
      <c r="C5" s="49">
        <v>81</v>
      </c>
      <c r="D5" s="49">
        <v>19</v>
      </c>
      <c r="E5" s="49">
        <v>58</v>
      </c>
      <c r="F5" s="49">
        <v>43</v>
      </c>
      <c r="G5" s="49">
        <v>4</v>
      </c>
      <c r="H5" s="49">
        <v>3</v>
      </c>
      <c r="I5" s="49">
        <v>224</v>
      </c>
    </row>
  </sheetData>
  <phoneticPr fontId="3" type="noConversion"/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H243"/>
  <sheetViews>
    <sheetView topLeftCell="G36" workbookViewId="0">
      <selection activeCell="F178" sqref="F178"/>
    </sheetView>
  </sheetViews>
  <sheetFormatPr defaultRowHeight="13.5"/>
  <cols>
    <col min="1" max="1" width="11.125" bestFit="1" customWidth="1"/>
    <col min="2" max="2" width="8.5" bestFit="1" customWidth="1"/>
    <col min="3" max="4" width="10.75" bestFit="1" customWidth="1"/>
    <col min="5" max="5" width="15" bestFit="1" customWidth="1"/>
    <col min="6" max="6" width="27.75" customWidth="1"/>
    <col min="7" max="7" width="15" bestFit="1" customWidth="1"/>
    <col min="8" max="8" width="23.25" bestFit="1" customWidth="1"/>
    <col min="9" max="9" width="15.25" bestFit="1" customWidth="1"/>
    <col min="10" max="10" width="13.25" bestFit="1" customWidth="1"/>
    <col min="11" max="11" width="15" bestFit="1" customWidth="1"/>
    <col min="12" max="13" width="13" bestFit="1" customWidth="1"/>
    <col min="14" max="14" width="7.25" bestFit="1" customWidth="1"/>
    <col min="15" max="16" width="18.25" bestFit="1" customWidth="1"/>
    <col min="17" max="17" width="6.25" bestFit="1" customWidth="1"/>
    <col min="18" max="18" width="10.25" bestFit="1" customWidth="1"/>
  </cols>
  <sheetData>
    <row r="1" spans="1:60" s="3" customFormat="1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2" t="s">
        <v>9</v>
      </c>
      <c r="K1" s="21" t="s">
        <v>10</v>
      </c>
      <c r="L1" s="23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4" t="s">
        <v>17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</row>
    <row r="2" spans="1:60" s="17" customFormat="1" ht="18.75">
      <c r="A2" s="8">
        <v>43191</v>
      </c>
      <c r="B2" s="9" t="s">
        <v>25</v>
      </c>
      <c r="C2" s="18">
        <v>0.75138888888888899</v>
      </c>
      <c r="D2" s="18">
        <v>0.82986111111111116</v>
      </c>
      <c r="E2" s="10" t="s">
        <v>26</v>
      </c>
      <c r="F2" s="10" t="s">
        <v>27</v>
      </c>
      <c r="G2" s="11" t="s">
        <v>31</v>
      </c>
      <c r="H2" s="11" t="s">
        <v>32</v>
      </c>
      <c r="I2" s="46" t="s">
        <v>804</v>
      </c>
      <c r="J2" s="19" t="s">
        <v>33</v>
      </c>
      <c r="K2" s="7" t="s">
        <v>18</v>
      </c>
      <c r="L2" s="15" t="s">
        <v>34</v>
      </c>
      <c r="M2" s="16" t="s">
        <v>35</v>
      </c>
      <c r="N2" s="6" t="s">
        <v>19</v>
      </c>
      <c r="O2" s="14">
        <v>14</v>
      </c>
      <c r="P2" s="14">
        <v>0</v>
      </c>
      <c r="Q2" s="14">
        <f>SUM(O2:P2)</f>
        <v>14</v>
      </c>
      <c r="R2" s="7" t="str">
        <f>IF(A2&lt;&gt;"","分拣摆渡","----")</f>
        <v>分拣摆渡</v>
      </c>
    </row>
    <row r="3" spans="1:60" s="17" customFormat="1" ht="18.75">
      <c r="A3" s="8">
        <v>43191</v>
      </c>
      <c r="B3" s="9" t="s">
        <v>36</v>
      </c>
      <c r="C3" s="18">
        <v>0.68055555555555547</v>
      </c>
      <c r="D3" s="18">
        <v>0.7583333333333333</v>
      </c>
      <c r="E3" s="11" t="s">
        <v>37</v>
      </c>
      <c r="F3" s="11" t="s">
        <v>38</v>
      </c>
      <c r="G3" s="11" t="s">
        <v>31</v>
      </c>
      <c r="H3" s="11" t="s">
        <v>32</v>
      </c>
      <c r="I3" s="46" t="s">
        <v>805</v>
      </c>
      <c r="J3" s="19" t="s">
        <v>39</v>
      </c>
      <c r="K3" s="7" t="s">
        <v>18</v>
      </c>
      <c r="L3" s="15" t="s">
        <v>40</v>
      </c>
      <c r="M3" s="16" t="s">
        <v>41</v>
      </c>
      <c r="N3" s="6" t="s">
        <v>19</v>
      </c>
      <c r="O3" s="14">
        <v>14</v>
      </c>
      <c r="P3" s="14">
        <v>0</v>
      </c>
      <c r="Q3" s="14">
        <f t="shared" ref="Q3:Q34" si="0">SUM(O3:P3)</f>
        <v>14</v>
      </c>
      <c r="R3" s="7" t="str">
        <f t="shared" ref="R3:R34" si="1">IF(A3&lt;&gt;"","分拣摆渡","----")</f>
        <v>分拣摆渡</v>
      </c>
    </row>
    <row r="4" spans="1:60" s="17" customFormat="1" ht="18.75">
      <c r="A4" s="8">
        <v>43191</v>
      </c>
      <c r="B4" s="9" t="s">
        <v>45</v>
      </c>
      <c r="C4" s="18">
        <v>0.49305555555555558</v>
      </c>
      <c r="D4" s="18">
        <v>0.57500000000000007</v>
      </c>
      <c r="E4" s="11" t="s">
        <v>37</v>
      </c>
      <c r="F4" s="11" t="s">
        <v>38</v>
      </c>
      <c r="G4" s="11" t="s">
        <v>31</v>
      </c>
      <c r="H4" s="11" t="s">
        <v>32</v>
      </c>
      <c r="I4" s="46" t="s">
        <v>806</v>
      </c>
      <c r="J4" s="19" t="s">
        <v>46</v>
      </c>
      <c r="K4" s="7" t="s">
        <v>18</v>
      </c>
      <c r="L4" s="20" t="s">
        <v>47</v>
      </c>
      <c r="M4" s="16" t="s">
        <v>48</v>
      </c>
      <c r="N4" s="6" t="s">
        <v>19</v>
      </c>
      <c r="O4" s="14">
        <v>14</v>
      </c>
      <c r="P4" s="14">
        <v>0</v>
      </c>
      <c r="Q4" s="14">
        <f t="shared" si="0"/>
        <v>14</v>
      </c>
      <c r="R4" s="7" t="str">
        <f t="shared" si="1"/>
        <v>分拣摆渡</v>
      </c>
    </row>
    <row r="5" spans="1:60" s="17" customFormat="1" ht="18.75">
      <c r="A5" s="8">
        <v>43191</v>
      </c>
      <c r="B5" s="9" t="s">
        <v>25</v>
      </c>
      <c r="C5" s="18">
        <v>0.62152777777777779</v>
      </c>
      <c r="D5" s="18">
        <v>0.70000000000000007</v>
      </c>
      <c r="E5" s="11" t="s">
        <v>26</v>
      </c>
      <c r="F5" s="11" t="s">
        <v>27</v>
      </c>
      <c r="G5" s="11" t="s">
        <v>31</v>
      </c>
      <c r="H5" s="11" t="s">
        <v>32</v>
      </c>
      <c r="I5" s="46" t="s">
        <v>807</v>
      </c>
      <c r="J5" s="19" t="s">
        <v>42</v>
      </c>
      <c r="K5" s="7" t="s">
        <v>18</v>
      </c>
      <c r="L5" s="15" t="s">
        <v>43</v>
      </c>
      <c r="M5" s="16" t="s">
        <v>44</v>
      </c>
      <c r="N5" s="6" t="s">
        <v>19</v>
      </c>
      <c r="O5" s="14">
        <v>14</v>
      </c>
      <c r="P5" s="14">
        <v>0</v>
      </c>
      <c r="Q5" s="14">
        <f t="shared" si="0"/>
        <v>14</v>
      </c>
      <c r="R5" s="7" t="str">
        <f t="shared" si="1"/>
        <v>分拣摆渡</v>
      </c>
    </row>
    <row r="6" spans="1:60" s="17" customFormat="1" ht="18.75">
      <c r="A6" s="8">
        <v>43191</v>
      </c>
      <c r="B6" s="9" t="s">
        <v>25</v>
      </c>
      <c r="C6" s="18">
        <v>0.62430555555555556</v>
      </c>
      <c r="D6" s="18">
        <v>0.69444444444444453</v>
      </c>
      <c r="E6" s="11" t="s">
        <v>26</v>
      </c>
      <c r="F6" s="11" t="s">
        <v>27</v>
      </c>
      <c r="G6" s="11" t="s">
        <v>31</v>
      </c>
      <c r="H6" s="11" t="s">
        <v>32</v>
      </c>
      <c r="I6" s="46" t="s">
        <v>808</v>
      </c>
      <c r="J6" s="19" t="s">
        <v>146</v>
      </c>
      <c r="K6" s="7" t="s">
        <v>18</v>
      </c>
      <c r="L6" s="15" t="s">
        <v>50</v>
      </c>
      <c r="M6" s="16" t="s">
        <v>51</v>
      </c>
      <c r="N6" s="6" t="s">
        <v>19</v>
      </c>
      <c r="O6" s="14">
        <v>14</v>
      </c>
      <c r="P6" s="14">
        <v>0</v>
      </c>
      <c r="Q6" s="14">
        <f t="shared" si="0"/>
        <v>14</v>
      </c>
      <c r="R6" s="7" t="str">
        <f t="shared" si="1"/>
        <v>分拣摆渡</v>
      </c>
    </row>
    <row r="7" spans="1:60" s="17" customFormat="1" ht="18.75">
      <c r="A7" s="8">
        <v>43191</v>
      </c>
      <c r="B7" s="9" t="s">
        <v>63</v>
      </c>
      <c r="C7" s="18">
        <v>0.81180555555555556</v>
      </c>
      <c r="D7" s="18">
        <v>0.88194444444444453</v>
      </c>
      <c r="E7" s="11" t="s">
        <v>37</v>
      </c>
      <c r="F7" s="11" t="s">
        <v>38</v>
      </c>
      <c r="G7" s="11" t="s">
        <v>31</v>
      </c>
      <c r="H7" s="11" t="s">
        <v>32</v>
      </c>
      <c r="I7" s="46" t="s">
        <v>809</v>
      </c>
      <c r="J7" s="19" t="s">
        <v>64</v>
      </c>
      <c r="K7" s="7" t="s">
        <v>18</v>
      </c>
      <c r="L7" s="20" t="s">
        <v>65</v>
      </c>
      <c r="M7" s="16" t="s">
        <v>66</v>
      </c>
      <c r="N7" s="6" t="s">
        <v>19</v>
      </c>
      <c r="O7" s="14">
        <v>14</v>
      </c>
      <c r="P7" s="14">
        <v>0</v>
      </c>
      <c r="Q7" s="14">
        <f>SUM(O7:P7)</f>
        <v>14</v>
      </c>
      <c r="R7" s="7" t="str">
        <f t="shared" si="1"/>
        <v>分拣摆渡</v>
      </c>
    </row>
    <row r="8" spans="1:60" s="17" customFormat="1" ht="18.75">
      <c r="A8" s="8">
        <v>43191</v>
      </c>
      <c r="B8" s="9" t="s">
        <v>71</v>
      </c>
      <c r="C8" s="25">
        <v>2112</v>
      </c>
      <c r="D8" s="25">
        <v>2122</v>
      </c>
      <c r="E8" s="11" t="s">
        <v>31</v>
      </c>
      <c r="F8" s="11" t="s">
        <v>32</v>
      </c>
      <c r="G8" s="11" t="s">
        <v>53</v>
      </c>
      <c r="H8" s="11" t="s">
        <v>54</v>
      </c>
      <c r="I8" s="46" t="s">
        <v>810</v>
      </c>
      <c r="J8" s="19" t="s">
        <v>77</v>
      </c>
      <c r="K8" s="7" t="str">
        <f t="shared" ref="K8:K34" si="2">IF(A8&lt;&gt;"","武汉威伟机械","------")</f>
        <v>武汉威伟机械</v>
      </c>
      <c r="L8" s="15" t="s">
        <v>78</v>
      </c>
      <c r="M8" s="16" t="s">
        <v>79</v>
      </c>
      <c r="N8" s="7" t="str">
        <f>IF(L8&lt;&gt;"","9.6米","--")</f>
        <v>9.6米</v>
      </c>
      <c r="O8" s="14">
        <v>13</v>
      </c>
      <c r="P8" s="14">
        <v>0</v>
      </c>
      <c r="Q8" s="14">
        <f t="shared" si="0"/>
        <v>13</v>
      </c>
      <c r="R8" s="7" t="str">
        <f t="shared" si="1"/>
        <v>分拣摆渡</v>
      </c>
    </row>
    <row r="9" spans="1:60" s="17" customFormat="1" ht="18.75">
      <c r="A9" s="8">
        <v>43191</v>
      </c>
      <c r="B9" s="9" t="s">
        <v>89</v>
      </c>
      <c r="C9" s="25">
        <v>2112</v>
      </c>
      <c r="D9" s="25">
        <v>2122</v>
      </c>
      <c r="E9" s="11" t="s">
        <v>31</v>
      </c>
      <c r="F9" s="11" t="s">
        <v>32</v>
      </c>
      <c r="G9" s="11" t="s">
        <v>53</v>
      </c>
      <c r="H9" s="11" t="s">
        <v>54</v>
      </c>
      <c r="I9" s="46" t="s">
        <v>811</v>
      </c>
      <c r="J9" s="19" t="s">
        <v>81</v>
      </c>
      <c r="K9" s="7" t="str">
        <f t="shared" si="2"/>
        <v>武汉威伟机械</v>
      </c>
      <c r="L9" s="15" t="s">
        <v>78</v>
      </c>
      <c r="M9" s="16" t="s">
        <v>79</v>
      </c>
      <c r="N9" s="7" t="str">
        <f t="shared" ref="N9:N34" si="3">IF(L9&lt;&gt;"","9.6米","--")</f>
        <v>9.6米</v>
      </c>
      <c r="O9" s="14">
        <v>14</v>
      </c>
      <c r="P9" s="14">
        <v>0</v>
      </c>
      <c r="Q9" s="14">
        <f t="shared" si="0"/>
        <v>14</v>
      </c>
      <c r="R9" s="7" t="str">
        <f t="shared" si="1"/>
        <v>分拣摆渡</v>
      </c>
    </row>
    <row r="10" spans="1:60" s="17" customFormat="1" ht="18.75">
      <c r="A10" s="8">
        <v>43191</v>
      </c>
      <c r="B10" s="9" t="s">
        <v>89</v>
      </c>
      <c r="C10" s="25">
        <v>2112</v>
      </c>
      <c r="D10" s="25">
        <v>2122</v>
      </c>
      <c r="E10" s="11" t="s">
        <v>31</v>
      </c>
      <c r="F10" s="11" t="s">
        <v>32</v>
      </c>
      <c r="G10" s="11" t="s">
        <v>53</v>
      </c>
      <c r="H10" s="11" t="s">
        <v>54</v>
      </c>
      <c r="I10" s="46" t="s">
        <v>812</v>
      </c>
      <c r="J10" s="19" t="s">
        <v>84</v>
      </c>
      <c r="K10" s="7" t="str">
        <f t="shared" si="2"/>
        <v>武汉威伟机械</v>
      </c>
      <c r="L10" s="15" t="s">
        <v>78</v>
      </c>
      <c r="M10" s="16" t="s">
        <v>79</v>
      </c>
      <c r="N10" s="7" t="str">
        <f t="shared" si="3"/>
        <v>9.6米</v>
      </c>
      <c r="O10" s="14">
        <v>6</v>
      </c>
      <c r="P10" s="14">
        <v>0</v>
      </c>
      <c r="Q10" s="14">
        <f t="shared" si="0"/>
        <v>6</v>
      </c>
      <c r="R10" s="7" t="str">
        <f t="shared" si="1"/>
        <v>分拣摆渡</v>
      </c>
    </row>
    <row r="11" spans="1:60" s="17" customFormat="1" ht="18.75">
      <c r="A11" s="8">
        <v>43191</v>
      </c>
      <c r="B11" s="9" t="s">
        <v>89</v>
      </c>
      <c r="C11" s="25">
        <v>1151</v>
      </c>
      <c r="D11" s="25">
        <v>1201</v>
      </c>
      <c r="E11" s="11" t="s">
        <v>31</v>
      </c>
      <c r="F11" s="11" t="s">
        <v>32</v>
      </c>
      <c r="G11" s="11" t="s">
        <v>53</v>
      </c>
      <c r="H11" s="11" t="s">
        <v>54</v>
      </c>
      <c r="I11" s="46" t="s">
        <v>813</v>
      </c>
      <c r="J11" s="19" t="s">
        <v>86</v>
      </c>
      <c r="K11" s="7" t="str">
        <f t="shared" si="2"/>
        <v>武汉威伟机械</v>
      </c>
      <c r="L11" s="15" t="s">
        <v>78</v>
      </c>
      <c r="M11" s="16" t="s">
        <v>79</v>
      </c>
      <c r="N11" s="7" t="str">
        <f t="shared" si="3"/>
        <v>9.6米</v>
      </c>
      <c r="O11" s="14">
        <v>14</v>
      </c>
      <c r="P11" s="14">
        <v>0</v>
      </c>
      <c r="Q11" s="14">
        <f t="shared" si="0"/>
        <v>14</v>
      </c>
      <c r="R11" s="7" t="str">
        <f t="shared" si="1"/>
        <v>分拣摆渡</v>
      </c>
    </row>
    <row r="12" spans="1:60" s="17" customFormat="1" ht="18.75">
      <c r="A12" s="8">
        <v>43191</v>
      </c>
      <c r="B12" s="9" t="s">
        <v>89</v>
      </c>
      <c r="C12" s="25">
        <v>1006</v>
      </c>
      <c r="D12" s="25">
        <v>1016</v>
      </c>
      <c r="E12" s="11" t="s">
        <v>31</v>
      </c>
      <c r="F12" s="11" t="s">
        <v>32</v>
      </c>
      <c r="G12" s="11" t="s">
        <v>53</v>
      </c>
      <c r="H12" s="11" t="s">
        <v>54</v>
      </c>
      <c r="I12" s="46" t="s">
        <v>814</v>
      </c>
      <c r="J12" s="19" t="s">
        <v>88</v>
      </c>
      <c r="K12" s="7" t="str">
        <f t="shared" si="2"/>
        <v>武汉威伟机械</v>
      </c>
      <c r="L12" s="15" t="s">
        <v>78</v>
      </c>
      <c r="M12" s="16" t="s">
        <v>79</v>
      </c>
      <c r="N12" s="7" t="str">
        <f t="shared" si="3"/>
        <v>9.6米</v>
      </c>
      <c r="O12" s="14">
        <v>14</v>
      </c>
      <c r="P12" s="14">
        <v>0</v>
      </c>
      <c r="Q12" s="14">
        <f t="shared" si="0"/>
        <v>14</v>
      </c>
      <c r="R12" s="7" t="str">
        <f t="shared" si="1"/>
        <v>分拣摆渡</v>
      </c>
    </row>
    <row r="13" spans="1:60" s="17" customFormat="1" ht="18.75">
      <c r="A13" s="8">
        <v>43191</v>
      </c>
      <c r="B13" s="9" t="s">
        <v>89</v>
      </c>
      <c r="C13" s="25">
        <v>50</v>
      </c>
      <c r="D13" s="25">
        <v>100</v>
      </c>
      <c r="E13" s="11" t="s">
        <v>31</v>
      </c>
      <c r="F13" s="11" t="s">
        <v>32</v>
      </c>
      <c r="G13" s="11" t="s">
        <v>53</v>
      </c>
      <c r="H13" s="11" t="s">
        <v>54</v>
      </c>
      <c r="I13" s="46" t="s">
        <v>815</v>
      </c>
      <c r="J13" s="19" t="s">
        <v>91</v>
      </c>
      <c r="K13" s="7" t="str">
        <f t="shared" si="2"/>
        <v>武汉威伟机械</v>
      </c>
      <c r="L13" s="15" t="s">
        <v>78</v>
      </c>
      <c r="M13" s="16" t="s">
        <v>79</v>
      </c>
      <c r="N13" s="7" t="str">
        <f t="shared" si="3"/>
        <v>9.6米</v>
      </c>
      <c r="O13" s="14">
        <v>9</v>
      </c>
      <c r="P13" s="14">
        <v>0</v>
      </c>
      <c r="Q13" s="14">
        <f t="shared" si="0"/>
        <v>9</v>
      </c>
      <c r="R13" s="7" t="str">
        <f t="shared" si="1"/>
        <v>分拣摆渡</v>
      </c>
    </row>
    <row r="14" spans="1:60" s="17" customFormat="1" ht="18.75">
      <c r="A14" s="8">
        <v>43191</v>
      </c>
      <c r="B14" s="9" t="s">
        <v>71</v>
      </c>
      <c r="C14" s="25">
        <v>2325</v>
      </c>
      <c r="D14" s="25">
        <v>2335</v>
      </c>
      <c r="E14" s="11" t="s">
        <v>31</v>
      </c>
      <c r="F14" s="11" t="s">
        <v>32</v>
      </c>
      <c r="G14" s="11" t="s">
        <v>53</v>
      </c>
      <c r="H14" s="11" t="s">
        <v>54</v>
      </c>
      <c r="I14" s="46" t="s">
        <v>816</v>
      </c>
      <c r="J14" s="19" t="s">
        <v>93</v>
      </c>
      <c r="K14" s="7" t="str">
        <f t="shared" si="2"/>
        <v>武汉威伟机械</v>
      </c>
      <c r="L14" s="15" t="s">
        <v>94</v>
      </c>
      <c r="M14" s="16" t="s">
        <v>117</v>
      </c>
      <c r="N14" s="7" t="str">
        <f t="shared" si="3"/>
        <v>9.6米</v>
      </c>
      <c r="O14" s="14">
        <v>14</v>
      </c>
      <c r="P14" s="14">
        <v>0</v>
      </c>
      <c r="Q14" s="14">
        <f t="shared" si="0"/>
        <v>14</v>
      </c>
      <c r="R14" s="7" t="str">
        <f t="shared" si="1"/>
        <v>分拣摆渡</v>
      </c>
    </row>
    <row r="15" spans="1:60" s="17" customFormat="1" ht="18.75">
      <c r="A15" s="8">
        <v>43191</v>
      </c>
      <c r="B15" s="9" t="s">
        <v>71</v>
      </c>
      <c r="C15" s="25">
        <v>2025</v>
      </c>
      <c r="D15" s="25">
        <v>2035</v>
      </c>
      <c r="E15" s="11" t="s">
        <v>31</v>
      </c>
      <c r="F15" s="11" t="s">
        <v>32</v>
      </c>
      <c r="G15" s="11" t="s">
        <v>53</v>
      </c>
      <c r="H15" s="11" t="s">
        <v>54</v>
      </c>
      <c r="I15" s="46" t="s">
        <v>817</v>
      </c>
      <c r="J15" s="19" t="s">
        <v>96</v>
      </c>
      <c r="K15" s="7" t="str">
        <f t="shared" si="2"/>
        <v>武汉威伟机械</v>
      </c>
      <c r="L15" s="15" t="s">
        <v>94</v>
      </c>
      <c r="M15" s="16" t="s">
        <v>117</v>
      </c>
      <c r="N15" s="7" t="str">
        <f t="shared" si="3"/>
        <v>9.6米</v>
      </c>
      <c r="O15" s="14">
        <v>14</v>
      </c>
      <c r="P15" s="14">
        <v>0</v>
      </c>
      <c r="Q15" s="14">
        <f t="shared" si="0"/>
        <v>14</v>
      </c>
      <c r="R15" s="7" t="str">
        <f t="shared" si="1"/>
        <v>分拣摆渡</v>
      </c>
    </row>
    <row r="16" spans="1:60" s="17" customFormat="1" ht="18.75">
      <c r="A16" s="8">
        <v>43191</v>
      </c>
      <c r="B16" s="9" t="s">
        <v>71</v>
      </c>
      <c r="C16" s="25">
        <v>1520</v>
      </c>
      <c r="D16" s="25">
        <v>1530</v>
      </c>
      <c r="E16" s="11" t="s">
        <v>31</v>
      </c>
      <c r="F16" s="11" t="s">
        <v>32</v>
      </c>
      <c r="G16" s="11" t="s">
        <v>53</v>
      </c>
      <c r="H16" s="11" t="s">
        <v>54</v>
      </c>
      <c r="I16" s="46" t="s">
        <v>818</v>
      </c>
      <c r="J16" s="19" t="s">
        <v>98</v>
      </c>
      <c r="K16" s="7" t="str">
        <f t="shared" si="2"/>
        <v>武汉威伟机械</v>
      </c>
      <c r="L16" s="15" t="s">
        <v>94</v>
      </c>
      <c r="M16" s="16" t="s">
        <v>117</v>
      </c>
      <c r="N16" s="7" t="str">
        <f t="shared" si="3"/>
        <v>9.6米</v>
      </c>
      <c r="O16" s="14">
        <v>14</v>
      </c>
      <c r="P16" s="14">
        <v>0</v>
      </c>
      <c r="Q16" s="14">
        <f t="shared" si="0"/>
        <v>14</v>
      </c>
      <c r="R16" s="7" t="str">
        <f t="shared" si="1"/>
        <v>分拣摆渡</v>
      </c>
    </row>
    <row r="17" spans="1:18" s="17" customFormat="1" ht="18.75">
      <c r="A17" s="8">
        <v>43191</v>
      </c>
      <c r="B17" s="9" t="s">
        <v>89</v>
      </c>
      <c r="C17" s="25">
        <v>1130</v>
      </c>
      <c r="D17" s="25">
        <v>1140</v>
      </c>
      <c r="E17" s="11" t="s">
        <v>31</v>
      </c>
      <c r="F17" s="11" t="s">
        <v>32</v>
      </c>
      <c r="G17" s="11" t="s">
        <v>53</v>
      </c>
      <c r="H17" s="11" t="s">
        <v>54</v>
      </c>
      <c r="I17" s="46" t="s">
        <v>819</v>
      </c>
      <c r="J17" s="19" t="s">
        <v>100</v>
      </c>
      <c r="K17" s="7" t="str">
        <f t="shared" si="2"/>
        <v>武汉威伟机械</v>
      </c>
      <c r="L17" s="15" t="s">
        <v>94</v>
      </c>
      <c r="M17" s="16" t="s">
        <v>117</v>
      </c>
      <c r="N17" s="7" t="str">
        <f t="shared" si="3"/>
        <v>9.6米</v>
      </c>
      <c r="O17" s="14">
        <v>14</v>
      </c>
      <c r="P17" s="14">
        <v>0</v>
      </c>
      <c r="Q17" s="14">
        <f t="shared" si="0"/>
        <v>14</v>
      </c>
      <c r="R17" s="7" t="str">
        <f t="shared" si="1"/>
        <v>分拣摆渡</v>
      </c>
    </row>
    <row r="18" spans="1:18" s="17" customFormat="1" ht="18.75">
      <c r="A18" s="8">
        <v>43191</v>
      </c>
      <c r="B18" s="9" t="s">
        <v>89</v>
      </c>
      <c r="C18" s="25">
        <v>941</v>
      </c>
      <c r="D18" s="25">
        <v>951</v>
      </c>
      <c r="E18" s="11" t="s">
        <v>31</v>
      </c>
      <c r="F18" s="11" t="s">
        <v>32</v>
      </c>
      <c r="G18" s="11" t="s">
        <v>53</v>
      </c>
      <c r="H18" s="11" t="s">
        <v>54</v>
      </c>
      <c r="I18" s="46" t="s">
        <v>820</v>
      </c>
      <c r="J18" s="19" t="s">
        <v>102</v>
      </c>
      <c r="K18" s="7" t="str">
        <f t="shared" si="2"/>
        <v>武汉威伟机械</v>
      </c>
      <c r="L18" s="15" t="s">
        <v>94</v>
      </c>
      <c r="M18" s="16" t="s">
        <v>117</v>
      </c>
      <c r="N18" s="7" t="str">
        <f t="shared" si="3"/>
        <v>9.6米</v>
      </c>
      <c r="O18" s="14">
        <v>14</v>
      </c>
      <c r="P18" s="14">
        <v>0</v>
      </c>
      <c r="Q18" s="14">
        <f t="shared" si="0"/>
        <v>14</v>
      </c>
      <c r="R18" s="7" t="str">
        <f t="shared" si="1"/>
        <v>分拣摆渡</v>
      </c>
    </row>
    <row r="19" spans="1:18" s="17" customFormat="1" ht="18.75">
      <c r="A19" s="8">
        <v>43191</v>
      </c>
      <c r="B19" s="9" t="s">
        <v>139</v>
      </c>
      <c r="C19" s="25">
        <v>2035</v>
      </c>
      <c r="D19" s="25">
        <v>2054</v>
      </c>
      <c r="E19" s="11" t="s">
        <v>53</v>
      </c>
      <c r="F19" s="11" t="s">
        <v>140</v>
      </c>
      <c r="G19" s="11" t="s">
        <v>31</v>
      </c>
      <c r="H19" s="11" t="s">
        <v>32</v>
      </c>
      <c r="I19" s="46" t="s">
        <v>821</v>
      </c>
      <c r="J19" s="19" t="s">
        <v>142</v>
      </c>
      <c r="K19" s="7" t="str">
        <f t="shared" si="2"/>
        <v>武汉威伟机械</v>
      </c>
      <c r="L19" s="15" t="s">
        <v>143</v>
      </c>
      <c r="M19" s="16" t="s">
        <v>144</v>
      </c>
      <c r="N19" s="7" t="str">
        <f>IF(L19&lt;&gt;"","9.6米","--")</f>
        <v>9.6米</v>
      </c>
      <c r="O19" s="14">
        <v>14</v>
      </c>
      <c r="P19" s="14">
        <v>0</v>
      </c>
      <c r="Q19" s="14">
        <f>SUM(O19:P19)</f>
        <v>14</v>
      </c>
      <c r="R19" s="7" t="str">
        <f>IF(A19&lt;&gt;"","分拣摆渡","----")</f>
        <v>分拣摆渡</v>
      </c>
    </row>
    <row r="20" spans="1:18" s="17" customFormat="1" ht="18.75">
      <c r="A20" s="8">
        <v>43191</v>
      </c>
      <c r="B20" s="9" t="s">
        <v>103</v>
      </c>
      <c r="C20" s="25">
        <v>1158</v>
      </c>
      <c r="D20" s="25">
        <v>1227</v>
      </c>
      <c r="E20" s="11" t="s">
        <v>53</v>
      </c>
      <c r="F20" s="11" t="s">
        <v>54</v>
      </c>
      <c r="G20" s="11" t="s">
        <v>31</v>
      </c>
      <c r="H20" s="11" t="s">
        <v>32</v>
      </c>
      <c r="I20" s="46" t="s">
        <v>822</v>
      </c>
      <c r="J20" s="19" t="s">
        <v>105</v>
      </c>
      <c r="K20" s="7" t="str">
        <f t="shared" si="2"/>
        <v>武汉威伟机械</v>
      </c>
      <c r="L20" s="15" t="s">
        <v>106</v>
      </c>
      <c r="M20" s="16" t="s">
        <v>107</v>
      </c>
      <c r="N20" s="7" t="str">
        <f t="shared" si="3"/>
        <v>9.6米</v>
      </c>
      <c r="O20" s="14">
        <v>14</v>
      </c>
      <c r="P20" s="14">
        <v>0</v>
      </c>
      <c r="Q20" s="14">
        <f t="shared" si="0"/>
        <v>14</v>
      </c>
      <c r="R20" s="7" t="str">
        <f t="shared" si="1"/>
        <v>分拣摆渡</v>
      </c>
    </row>
    <row r="21" spans="1:18" s="17" customFormat="1" ht="18.75">
      <c r="A21" s="8">
        <v>43191</v>
      </c>
      <c r="B21" s="9" t="s">
        <v>108</v>
      </c>
      <c r="C21" s="25">
        <v>2018</v>
      </c>
      <c r="D21" s="25">
        <v>2036</v>
      </c>
      <c r="E21" s="11" t="s">
        <v>53</v>
      </c>
      <c r="F21" s="11" t="s">
        <v>54</v>
      </c>
      <c r="G21" s="11" t="s">
        <v>31</v>
      </c>
      <c r="H21" s="11" t="s">
        <v>32</v>
      </c>
      <c r="I21" s="46" t="s">
        <v>823</v>
      </c>
      <c r="J21" s="19" t="s">
        <v>110</v>
      </c>
      <c r="K21" s="7" t="str">
        <f t="shared" si="2"/>
        <v>武汉威伟机械</v>
      </c>
      <c r="L21" s="15" t="s">
        <v>106</v>
      </c>
      <c r="M21" s="16" t="s">
        <v>107</v>
      </c>
      <c r="N21" s="7" t="str">
        <f t="shared" si="3"/>
        <v>9.6米</v>
      </c>
      <c r="O21" s="14">
        <v>9</v>
      </c>
      <c r="P21" s="14">
        <v>0</v>
      </c>
      <c r="Q21" s="14">
        <f t="shared" si="0"/>
        <v>9</v>
      </c>
      <c r="R21" s="7" t="str">
        <f t="shared" si="1"/>
        <v>分拣摆渡</v>
      </c>
    </row>
    <row r="22" spans="1:18" s="17" customFormat="1" ht="18.75">
      <c r="A22" s="8">
        <v>43191</v>
      </c>
      <c r="B22" s="9" t="s">
        <v>60</v>
      </c>
      <c r="C22" s="25">
        <v>1918</v>
      </c>
      <c r="D22" s="25">
        <v>1828</v>
      </c>
      <c r="E22" s="11" t="s">
        <v>53</v>
      </c>
      <c r="F22" s="11" t="s">
        <v>54</v>
      </c>
      <c r="G22" s="11" t="s">
        <v>31</v>
      </c>
      <c r="H22" s="11" t="s">
        <v>32</v>
      </c>
      <c r="I22" s="46" t="s">
        <v>824</v>
      </c>
      <c r="J22" s="19" t="s">
        <v>113</v>
      </c>
      <c r="K22" s="7" t="str">
        <f t="shared" si="2"/>
        <v>武汉威伟机械</v>
      </c>
      <c r="L22" s="15" t="s">
        <v>106</v>
      </c>
      <c r="M22" s="16" t="s">
        <v>107</v>
      </c>
      <c r="N22" s="7" t="str">
        <f t="shared" si="3"/>
        <v>9.6米</v>
      </c>
      <c r="O22" s="14">
        <v>14</v>
      </c>
      <c r="P22" s="14">
        <v>0</v>
      </c>
      <c r="Q22" s="14">
        <f t="shared" si="0"/>
        <v>14</v>
      </c>
      <c r="R22" s="7" t="str">
        <f t="shared" si="1"/>
        <v>分拣摆渡</v>
      </c>
    </row>
    <row r="23" spans="1:18" s="17" customFormat="1" ht="18.75">
      <c r="A23" s="8">
        <v>43191</v>
      </c>
      <c r="B23" s="9" t="s">
        <v>52</v>
      </c>
      <c r="C23" s="25">
        <v>940</v>
      </c>
      <c r="D23" s="25">
        <v>2157</v>
      </c>
      <c r="E23" s="11" t="s">
        <v>53</v>
      </c>
      <c r="F23" s="11" t="s">
        <v>54</v>
      </c>
      <c r="G23" s="11" t="s">
        <v>31</v>
      </c>
      <c r="H23" s="11" t="s">
        <v>32</v>
      </c>
      <c r="I23" s="46" t="s">
        <v>825</v>
      </c>
      <c r="J23" s="19" t="s">
        <v>116</v>
      </c>
      <c r="K23" s="7" t="str">
        <f t="shared" si="2"/>
        <v>武汉威伟机械</v>
      </c>
      <c r="L23" s="15" t="s">
        <v>106</v>
      </c>
      <c r="M23" s="16" t="s">
        <v>107</v>
      </c>
      <c r="N23" s="7" t="str">
        <f t="shared" si="3"/>
        <v>9.6米</v>
      </c>
      <c r="O23" s="14">
        <v>6</v>
      </c>
      <c r="P23" s="14">
        <v>0</v>
      </c>
      <c r="Q23" s="14">
        <f t="shared" si="0"/>
        <v>6</v>
      </c>
      <c r="R23" s="7" t="str">
        <f t="shared" si="1"/>
        <v>分拣摆渡</v>
      </c>
    </row>
    <row r="24" spans="1:18" s="17" customFormat="1" ht="18.75">
      <c r="A24" s="8">
        <v>43191</v>
      </c>
      <c r="B24" s="9" t="s">
        <v>52</v>
      </c>
      <c r="C24" s="18">
        <v>0.65972222222222221</v>
      </c>
      <c r="D24" s="18">
        <v>0.68680555555555556</v>
      </c>
      <c r="E24" s="11" t="s">
        <v>53</v>
      </c>
      <c r="F24" s="11" t="s">
        <v>54</v>
      </c>
      <c r="G24" s="11" t="s">
        <v>31</v>
      </c>
      <c r="H24" s="11" t="s">
        <v>32</v>
      </c>
      <c r="I24" s="46" t="s">
        <v>826</v>
      </c>
      <c r="J24" s="19" t="s">
        <v>56</v>
      </c>
      <c r="K24" s="7" t="s">
        <v>18</v>
      </c>
      <c r="L24" s="15" t="s">
        <v>57</v>
      </c>
      <c r="M24" s="16" t="s">
        <v>58</v>
      </c>
      <c r="N24" s="6" t="s">
        <v>19</v>
      </c>
      <c r="O24" s="14">
        <v>7</v>
      </c>
      <c r="P24" s="14">
        <v>5</v>
      </c>
      <c r="Q24" s="14">
        <f>SUM(O24:P24)</f>
        <v>12</v>
      </c>
      <c r="R24" s="7" t="str">
        <f>IF(A24&lt;&gt;"","分拣摆渡","----")</f>
        <v>分拣摆渡</v>
      </c>
    </row>
    <row r="25" spans="1:18" s="17" customFormat="1" ht="18.75">
      <c r="A25" s="8">
        <v>43191</v>
      </c>
      <c r="B25" s="9" t="s">
        <v>52</v>
      </c>
      <c r="C25" s="18">
        <v>0.8305555555555556</v>
      </c>
      <c r="D25" s="18">
        <v>0.84166666666666667</v>
      </c>
      <c r="E25" s="11" t="s">
        <v>53</v>
      </c>
      <c r="F25" s="11" t="s">
        <v>54</v>
      </c>
      <c r="G25" s="11" t="s">
        <v>31</v>
      </c>
      <c r="H25" s="11" t="s">
        <v>32</v>
      </c>
      <c r="I25" s="46" t="s">
        <v>827</v>
      </c>
      <c r="J25" s="19" t="s">
        <v>59</v>
      </c>
      <c r="K25" s="7" t="s">
        <v>18</v>
      </c>
      <c r="L25" s="15" t="s">
        <v>57</v>
      </c>
      <c r="M25" s="16" t="s">
        <v>58</v>
      </c>
      <c r="N25" s="6" t="s">
        <v>19</v>
      </c>
      <c r="O25" s="14">
        <v>13</v>
      </c>
      <c r="P25" s="14">
        <v>0</v>
      </c>
      <c r="Q25" s="14">
        <f>SUM(O25:P25)</f>
        <v>13</v>
      </c>
      <c r="R25" s="7" t="str">
        <f>IF(A25&lt;&gt;"","分拣摆渡","----")</f>
        <v>分拣摆渡</v>
      </c>
    </row>
    <row r="26" spans="1:18" s="17" customFormat="1" ht="18.75">
      <c r="A26" s="8">
        <v>43191</v>
      </c>
      <c r="B26" s="9" t="s">
        <v>60</v>
      </c>
      <c r="C26" s="18">
        <v>0.70763888888888893</v>
      </c>
      <c r="D26" s="18">
        <v>0.71944444444444444</v>
      </c>
      <c r="E26" s="11" t="s">
        <v>53</v>
      </c>
      <c r="F26" s="11" t="s">
        <v>54</v>
      </c>
      <c r="G26" s="11" t="s">
        <v>31</v>
      </c>
      <c r="H26" s="11" t="s">
        <v>32</v>
      </c>
      <c r="I26" s="46" t="s">
        <v>828</v>
      </c>
      <c r="J26" s="19" t="s">
        <v>62</v>
      </c>
      <c r="K26" s="7" t="s">
        <v>18</v>
      </c>
      <c r="L26" s="15" t="s">
        <v>57</v>
      </c>
      <c r="M26" s="16" t="s">
        <v>58</v>
      </c>
      <c r="N26" s="6" t="s">
        <v>19</v>
      </c>
      <c r="O26" s="14">
        <v>9</v>
      </c>
      <c r="P26" s="14">
        <v>5</v>
      </c>
      <c r="Q26" s="14">
        <f>SUM(O26:P26)</f>
        <v>14</v>
      </c>
      <c r="R26" s="7" t="str">
        <f>IF(A26&lt;&gt;"","分拣摆渡","----")</f>
        <v>分拣摆渡</v>
      </c>
    </row>
    <row r="27" spans="1:18" s="17" customFormat="1" ht="18.75">
      <c r="A27" s="8">
        <v>43191</v>
      </c>
      <c r="B27" s="9" t="s">
        <v>124</v>
      </c>
      <c r="C27" s="25">
        <v>2330</v>
      </c>
      <c r="D27" s="25">
        <v>2340</v>
      </c>
      <c r="E27" s="11" t="s">
        <v>119</v>
      </c>
      <c r="F27" s="11" t="s">
        <v>120</v>
      </c>
      <c r="G27" s="11" t="s">
        <v>53</v>
      </c>
      <c r="H27" s="11" t="s">
        <v>54</v>
      </c>
      <c r="I27" s="46" t="s">
        <v>829</v>
      </c>
      <c r="J27" s="19" t="s">
        <v>122</v>
      </c>
      <c r="K27" s="7" t="str">
        <f t="shared" si="2"/>
        <v>武汉威伟机械</v>
      </c>
      <c r="L27" s="15" t="s">
        <v>123</v>
      </c>
      <c r="M27" s="16" t="s">
        <v>118</v>
      </c>
      <c r="N27" s="7" t="str">
        <f t="shared" si="3"/>
        <v>9.6米</v>
      </c>
      <c r="O27" s="14">
        <v>3</v>
      </c>
      <c r="P27" s="14">
        <v>0</v>
      </c>
      <c r="Q27" s="14">
        <f t="shared" si="0"/>
        <v>3</v>
      </c>
      <c r="R27" s="7" t="str">
        <f t="shared" si="1"/>
        <v>分拣摆渡</v>
      </c>
    </row>
    <row r="28" spans="1:18" s="17" customFormat="1" ht="18.75">
      <c r="A28" s="8">
        <v>43191</v>
      </c>
      <c r="B28" s="9" t="s">
        <v>124</v>
      </c>
      <c r="C28" s="25">
        <v>2130</v>
      </c>
      <c r="D28" s="25">
        <v>2140</v>
      </c>
      <c r="E28" s="11" t="s">
        <v>119</v>
      </c>
      <c r="F28" s="11" t="s">
        <v>120</v>
      </c>
      <c r="G28" s="11" t="s">
        <v>53</v>
      </c>
      <c r="H28" s="11" t="s">
        <v>54</v>
      </c>
      <c r="I28" s="46" t="s">
        <v>830</v>
      </c>
      <c r="J28" s="19" t="s">
        <v>126</v>
      </c>
      <c r="K28" s="7" t="str">
        <f t="shared" si="2"/>
        <v>武汉威伟机械</v>
      </c>
      <c r="L28" s="15" t="s">
        <v>123</v>
      </c>
      <c r="M28" s="16" t="s">
        <v>118</v>
      </c>
      <c r="N28" s="7" t="str">
        <f t="shared" si="3"/>
        <v>9.6米</v>
      </c>
      <c r="O28" s="14">
        <v>1</v>
      </c>
      <c r="P28" s="14">
        <v>0</v>
      </c>
      <c r="Q28" s="14">
        <f t="shared" si="0"/>
        <v>1</v>
      </c>
      <c r="R28" s="7" t="str">
        <f t="shared" si="1"/>
        <v>分拣摆渡</v>
      </c>
    </row>
    <row r="29" spans="1:18" s="17" customFormat="1" ht="18.75">
      <c r="A29" s="8">
        <v>43191</v>
      </c>
      <c r="B29" s="9" t="s">
        <v>124</v>
      </c>
      <c r="C29" s="25">
        <v>2025</v>
      </c>
      <c r="D29" s="25">
        <v>2035</v>
      </c>
      <c r="E29" s="11" t="s">
        <v>119</v>
      </c>
      <c r="F29" s="11" t="s">
        <v>120</v>
      </c>
      <c r="G29" s="11" t="s">
        <v>53</v>
      </c>
      <c r="H29" s="11" t="s">
        <v>54</v>
      </c>
      <c r="I29" s="46" t="s">
        <v>831</v>
      </c>
      <c r="J29" s="19" t="s">
        <v>128</v>
      </c>
      <c r="K29" s="7" t="str">
        <f t="shared" si="2"/>
        <v>武汉威伟机械</v>
      </c>
      <c r="L29" s="15" t="s">
        <v>123</v>
      </c>
      <c r="M29" s="16" t="s">
        <v>118</v>
      </c>
      <c r="N29" s="7" t="str">
        <f t="shared" si="3"/>
        <v>9.6米</v>
      </c>
      <c r="O29" s="14">
        <v>3</v>
      </c>
      <c r="P29" s="14">
        <v>0</v>
      </c>
      <c r="Q29" s="14">
        <f t="shared" si="0"/>
        <v>3</v>
      </c>
      <c r="R29" s="7" t="str">
        <f t="shared" si="1"/>
        <v>分拣摆渡</v>
      </c>
    </row>
    <row r="30" spans="1:18" s="17" customFormat="1" ht="18.75">
      <c r="A30" s="8">
        <v>43191</v>
      </c>
      <c r="B30" s="9" t="s">
        <v>124</v>
      </c>
      <c r="C30" s="25">
        <v>2025</v>
      </c>
      <c r="D30" s="25">
        <v>2035</v>
      </c>
      <c r="E30" s="11" t="s">
        <v>119</v>
      </c>
      <c r="F30" s="11" t="s">
        <v>120</v>
      </c>
      <c r="G30" s="11" t="s">
        <v>53</v>
      </c>
      <c r="H30" s="11" t="s">
        <v>54</v>
      </c>
      <c r="I30" s="46" t="s">
        <v>832</v>
      </c>
      <c r="J30" s="19" t="s">
        <v>130</v>
      </c>
      <c r="K30" s="7" t="str">
        <f t="shared" si="2"/>
        <v>武汉威伟机械</v>
      </c>
      <c r="L30" s="15" t="s">
        <v>123</v>
      </c>
      <c r="M30" s="16" t="s">
        <v>118</v>
      </c>
      <c r="N30" s="7" t="str">
        <f t="shared" si="3"/>
        <v>9.6米</v>
      </c>
      <c r="O30" s="14">
        <v>4</v>
      </c>
      <c r="P30" s="14">
        <v>0</v>
      </c>
      <c r="Q30" s="14">
        <f t="shared" si="0"/>
        <v>4</v>
      </c>
      <c r="R30" s="7" t="str">
        <f t="shared" si="1"/>
        <v>分拣摆渡</v>
      </c>
    </row>
    <row r="31" spans="1:18" s="17" customFormat="1" ht="18.75">
      <c r="A31" s="8">
        <v>43191</v>
      </c>
      <c r="B31" s="9" t="s">
        <v>124</v>
      </c>
      <c r="C31" s="25">
        <v>1530</v>
      </c>
      <c r="D31" s="25">
        <v>1540</v>
      </c>
      <c r="E31" s="11" t="s">
        <v>119</v>
      </c>
      <c r="F31" s="11" t="s">
        <v>120</v>
      </c>
      <c r="G31" s="11" t="s">
        <v>53</v>
      </c>
      <c r="H31" s="11" t="s">
        <v>54</v>
      </c>
      <c r="I31" s="46" t="s">
        <v>833</v>
      </c>
      <c r="J31" s="19" t="s">
        <v>132</v>
      </c>
      <c r="K31" s="7" t="str">
        <f t="shared" si="2"/>
        <v>武汉威伟机械</v>
      </c>
      <c r="L31" s="15" t="s">
        <v>123</v>
      </c>
      <c r="M31" s="16" t="s">
        <v>118</v>
      </c>
      <c r="N31" s="7" t="str">
        <f t="shared" si="3"/>
        <v>9.6米</v>
      </c>
      <c r="O31" s="14">
        <v>2</v>
      </c>
      <c r="P31" s="14">
        <v>0</v>
      </c>
      <c r="Q31" s="14">
        <f t="shared" si="0"/>
        <v>2</v>
      </c>
      <c r="R31" s="7" t="str">
        <f t="shared" si="1"/>
        <v>分拣摆渡</v>
      </c>
    </row>
    <row r="32" spans="1:18" s="17" customFormat="1" ht="18.75">
      <c r="A32" s="8">
        <v>43191</v>
      </c>
      <c r="B32" s="9" t="s">
        <v>124</v>
      </c>
      <c r="C32" s="25">
        <v>1430</v>
      </c>
      <c r="D32" s="25">
        <v>1440</v>
      </c>
      <c r="E32" s="11" t="s">
        <v>119</v>
      </c>
      <c r="F32" s="11" t="s">
        <v>120</v>
      </c>
      <c r="G32" s="11" t="s">
        <v>53</v>
      </c>
      <c r="H32" s="11" t="s">
        <v>54</v>
      </c>
      <c r="I32" s="46" t="s">
        <v>834</v>
      </c>
      <c r="J32" s="19" t="s">
        <v>134</v>
      </c>
      <c r="K32" s="7" t="str">
        <f t="shared" si="2"/>
        <v>武汉威伟机械</v>
      </c>
      <c r="L32" s="15" t="s">
        <v>123</v>
      </c>
      <c r="M32" s="16" t="s">
        <v>118</v>
      </c>
      <c r="N32" s="7" t="str">
        <f t="shared" si="3"/>
        <v>9.6米</v>
      </c>
      <c r="O32" s="14">
        <v>3</v>
      </c>
      <c r="P32" s="14">
        <v>0</v>
      </c>
      <c r="Q32" s="14">
        <f t="shared" si="0"/>
        <v>3</v>
      </c>
      <c r="R32" s="7" t="str">
        <f t="shared" si="1"/>
        <v>分拣摆渡</v>
      </c>
    </row>
    <row r="33" spans="1:19" s="17" customFormat="1" ht="18.75">
      <c r="A33" s="8">
        <v>43191</v>
      </c>
      <c r="B33" s="9" t="s">
        <v>124</v>
      </c>
      <c r="C33" s="25">
        <v>1140</v>
      </c>
      <c r="D33" s="25">
        <v>1150</v>
      </c>
      <c r="E33" s="11" t="s">
        <v>119</v>
      </c>
      <c r="F33" s="11" t="s">
        <v>120</v>
      </c>
      <c r="G33" s="11" t="s">
        <v>53</v>
      </c>
      <c r="H33" s="11" t="s">
        <v>54</v>
      </c>
      <c r="I33" s="46" t="s">
        <v>835</v>
      </c>
      <c r="J33" s="19" t="s">
        <v>136</v>
      </c>
      <c r="K33" s="7" t="str">
        <f t="shared" si="2"/>
        <v>武汉威伟机械</v>
      </c>
      <c r="L33" s="15" t="s">
        <v>123</v>
      </c>
      <c r="M33" s="16" t="s">
        <v>118</v>
      </c>
      <c r="N33" s="7" t="str">
        <f t="shared" si="3"/>
        <v>9.6米</v>
      </c>
      <c r="O33" s="14">
        <v>1</v>
      </c>
      <c r="P33" s="14">
        <v>0</v>
      </c>
      <c r="Q33" s="14">
        <f t="shared" si="0"/>
        <v>1</v>
      </c>
      <c r="R33" s="7" t="str">
        <f t="shared" si="1"/>
        <v>分拣摆渡</v>
      </c>
    </row>
    <row r="34" spans="1:19" s="17" customFormat="1" ht="18.75">
      <c r="A34" s="8">
        <v>43191</v>
      </c>
      <c r="B34" s="9" t="s">
        <v>124</v>
      </c>
      <c r="C34" s="25">
        <v>1040</v>
      </c>
      <c r="D34" s="25">
        <v>1050</v>
      </c>
      <c r="E34" s="11" t="s">
        <v>119</v>
      </c>
      <c r="F34" s="11" t="s">
        <v>120</v>
      </c>
      <c r="G34" s="11" t="s">
        <v>53</v>
      </c>
      <c r="H34" s="11" t="s">
        <v>54</v>
      </c>
      <c r="I34" s="46" t="s">
        <v>836</v>
      </c>
      <c r="J34" s="19" t="s">
        <v>138</v>
      </c>
      <c r="K34" s="7" t="str">
        <f t="shared" si="2"/>
        <v>武汉威伟机械</v>
      </c>
      <c r="L34" s="15" t="s">
        <v>123</v>
      </c>
      <c r="M34" s="16" t="s">
        <v>118</v>
      </c>
      <c r="N34" s="7" t="str">
        <f t="shared" si="3"/>
        <v>9.6米</v>
      </c>
      <c r="O34" s="14">
        <v>5</v>
      </c>
      <c r="P34" s="14">
        <v>0</v>
      </c>
      <c r="Q34" s="14">
        <f t="shared" si="0"/>
        <v>5</v>
      </c>
      <c r="R34" s="7" t="str">
        <f t="shared" si="1"/>
        <v>分拣摆渡</v>
      </c>
    </row>
    <row r="35" spans="1:19" s="17" customFormat="1" ht="18.75">
      <c r="A35" s="8">
        <v>43192</v>
      </c>
      <c r="B35" s="9" t="s">
        <v>36</v>
      </c>
      <c r="C35" s="25">
        <v>1210</v>
      </c>
      <c r="D35" s="25">
        <v>1343</v>
      </c>
      <c r="E35" s="11" t="s">
        <v>37</v>
      </c>
      <c r="F35" s="11" t="s">
        <v>38</v>
      </c>
      <c r="G35" s="11" t="s">
        <v>31</v>
      </c>
      <c r="H35" s="11" t="s">
        <v>32</v>
      </c>
      <c r="I35" s="46" t="s">
        <v>837</v>
      </c>
      <c r="J35" s="19" t="s">
        <v>206</v>
      </c>
      <c r="K35" s="7" t="str">
        <f t="shared" ref="K35:K66" si="4">IF(A35&lt;&gt;"","武汉威伟机械","------")</f>
        <v>武汉威伟机械</v>
      </c>
      <c r="L35" s="26" t="str">
        <f>VLOOKUP(N35,ch!$A$1:$B$31,2,0)</f>
        <v>鄂FJU350</v>
      </c>
      <c r="M35" s="26" t="s">
        <v>24</v>
      </c>
      <c r="N35" s="29" t="s">
        <v>48</v>
      </c>
      <c r="O35" s="7" t="str">
        <f t="shared" ref="O35:O98" si="5">IF(L35&lt;&gt;"","9.6米","--")</f>
        <v>9.6米</v>
      </c>
      <c r="P35" s="14">
        <v>14</v>
      </c>
      <c r="Q35" s="14">
        <v>0</v>
      </c>
      <c r="R35" s="14">
        <f t="shared" ref="R35:R72" si="6">SUM(P35:Q35)</f>
        <v>14</v>
      </c>
      <c r="S35" s="7" t="str">
        <f t="shared" ref="S35:S66" si="7">IF(A35&lt;&gt;"","分拣摆渡","----")</f>
        <v>分拣摆渡</v>
      </c>
    </row>
    <row r="36" spans="1:19" s="17" customFormat="1" ht="18.75">
      <c r="A36" s="8">
        <v>43192</v>
      </c>
      <c r="B36" s="9" t="s">
        <v>36</v>
      </c>
      <c r="C36" s="25">
        <v>1618</v>
      </c>
      <c r="D36" s="25">
        <v>1755</v>
      </c>
      <c r="E36" s="11" t="s">
        <v>37</v>
      </c>
      <c r="F36" s="11" t="s">
        <v>38</v>
      </c>
      <c r="G36" s="11" t="s">
        <v>31</v>
      </c>
      <c r="H36" s="11" t="s">
        <v>32</v>
      </c>
      <c r="I36" s="46" t="s">
        <v>838</v>
      </c>
      <c r="J36" s="19" t="s">
        <v>241</v>
      </c>
      <c r="K36" s="7" t="str">
        <f t="shared" si="4"/>
        <v>武汉威伟机械</v>
      </c>
      <c r="L36" s="26" t="e">
        <f>VLOOKUP(N36,ch!$A$1:$B$31,2,0)</f>
        <v>#N/A</v>
      </c>
      <c r="M36" s="26" t="s">
        <v>176</v>
      </c>
      <c r="N36" s="29" t="s">
        <v>242</v>
      </c>
      <c r="O36" s="7" t="e">
        <f>IF(L36&lt;&gt;"","9.6米","--")</f>
        <v>#N/A</v>
      </c>
      <c r="P36" s="14">
        <v>14</v>
      </c>
      <c r="Q36" s="14">
        <v>0</v>
      </c>
      <c r="R36" s="14">
        <f>SUM(P36:Q36)</f>
        <v>14</v>
      </c>
      <c r="S36" s="7" t="str">
        <f t="shared" si="7"/>
        <v>分拣摆渡</v>
      </c>
    </row>
    <row r="37" spans="1:19" s="17" customFormat="1" ht="18.75">
      <c r="A37" s="8">
        <v>43192</v>
      </c>
      <c r="B37" s="9" t="s">
        <v>63</v>
      </c>
      <c r="C37" s="25">
        <v>1900</v>
      </c>
      <c r="D37" s="25">
        <v>2115</v>
      </c>
      <c r="E37" s="11" t="s">
        <v>37</v>
      </c>
      <c r="F37" s="11" t="s">
        <v>38</v>
      </c>
      <c r="G37" s="11" t="s">
        <v>31</v>
      </c>
      <c r="H37" s="11" t="s">
        <v>32</v>
      </c>
      <c r="I37" s="46" t="s">
        <v>839</v>
      </c>
      <c r="J37" s="19" t="s">
        <v>249</v>
      </c>
      <c r="K37" s="7" t="str">
        <f t="shared" si="4"/>
        <v>武汉威伟机械</v>
      </c>
      <c r="L37" s="26" t="str">
        <f>VLOOKUP(N37,ch!$A$1:$B$31,2,0)</f>
        <v>鄂ABY256</v>
      </c>
      <c r="M37" s="26" t="s">
        <v>166</v>
      </c>
      <c r="N37" s="29" t="s">
        <v>250</v>
      </c>
      <c r="O37" s="7" t="str">
        <f>IF(L37&lt;&gt;"","9.6米","--")</f>
        <v>9.6米</v>
      </c>
      <c r="P37" s="14">
        <v>14</v>
      </c>
      <c r="Q37" s="14">
        <v>0</v>
      </c>
      <c r="R37" s="14">
        <f>SUM(P37:Q37)</f>
        <v>14</v>
      </c>
      <c r="S37" s="7" t="str">
        <f t="shared" si="7"/>
        <v>分拣摆渡</v>
      </c>
    </row>
    <row r="38" spans="1:19" s="17" customFormat="1" ht="18.75">
      <c r="A38" s="8">
        <v>43192</v>
      </c>
      <c r="B38" s="9" t="s">
        <v>234</v>
      </c>
      <c r="C38" s="25">
        <v>1929</v>
      </c>
      <c r="D38" s="25">
        <v>2123</v>
      </c>
      <c r="E38" s="11" t="s">
        <v>26</v>
      </c>
      <c r="F38" s="11" t="s">
        <v>251</v>
      </c>
      <c r="G38" s="11" t="s">
        <v>31</v>
      </c>
      <c r="H38" s="11" t="s">
        <v>32</v>
      </c>
      <c r="I38" s="46" t="s">
        <v>840</v>
      </c>
      <c r="J38" s="19" t="s">
        <v>238</v>
      </c>
      <c r="K38" s="7" t="str">
        <f t="shared" si="4"/>
        <v>武汉威伟机械</v>
      </c>
      <c r="L38" s="26" t="str">
        <f>VLOOKUP(N38,ch!$A$1:$B$31,2,0)</f>
        <v>鄂AZV377</v>
      </c>
      <c r="M38" s="26" t="s">
        <v>175</v>
      </c>
      <c r="N38" s="29" t="s">
        <v>239</v>
      </c>
      <c r="O38" s="7" t="str">
        <f t="shared" si="5"/>
        <v>9.6米</v>
      </c>
      <c r="P38" s="14">
        <v>14</v>
      </c>
      <c r="Q38" s="14">
        <v>0</v>
      </c>
      <c r="R38" s="14">
        <f t="shared" si="6"/>
        <v>14</v>
      </c>
      <c r="S38" s="7" t="str">
        <f t="shared" si="7"/>
        <v>分拣摆渡</v>
      </c>
    </row>
    <row r="39" spans="1:19" s="17" customFormat="1" ht="18.75">
      <c r="A39" s="8">
        <v>43192</v>
      </c>
      <c r="B39" s="9" t="s">
        <v>25</v>
      </c>
      <c r="C39" s="25">
        <v>1140</v>
      </c>
      <c r="D39" s="25">
        <v>1331</v>
      </c>
      <c r="E39" s="11" t="s">
        <v>26</v>
      </c>
      <c r="F39" s="11" t="s">
        <v>27</v>
      </c>
      <c r="G39" s="11" t="s">
        <v>31</v>
      </c>
      <c r="H39" s="11" t="s">
        <v>32</v>
      </c>
      <c r="I39" s="46" t="s">
        <v>841</v>
      </c>
      <c r="J39" s="19" t="s">
        <v>245</v>
      </c>
      <c r="K39" s="7" t="str">
        <f t="shared" si="4"/>
        <v>武汉威伟机械</v>
      </c>
      <c r="L39" s="26" t="str">
        <f>VLOOKUP(N39,ch!$A$1:$B$31,2,0)</f>
        <v>鄂ALU291</v>
      </c>
      <c r="M39" s="26" t="s">
        <v>181</v>
      </c>
      <c r="N39" s="29" t="s">
        <v>197</v>
      </c>
      <c r="O39" s="7" t="str">
        <f t="shared" si="5"/>
        <v>9.6米</v>
      </c>
      <c r="P39" s="14">
        <v>14</v>
      </c>
      <c r="Q39" s="14">
        <v>0</v>
      </c>
      <c r="R39" s="14">
        <f t="shared" si="6"/>
        <v>14</v>
      </c>
      <c r="S39" s="7" t="str">
        <f t="shared" si="7"/>
        <v>分拣摆渡</v>
      </c>
    </row>
    <row r="40" spans="1:19" s="17" customFormat="1" ht="18.75" hidden="1">
      <c r="A40" s="8">
        <v>43192</v>
      </c>
      <c r="B40" s="9" t="s">
        <v>208</v>
      </c>
      <c r="C40" s="25">
        <v>900</v>
      </c>
      <c r="D40" s="25">
        <v>910</v>
      </c>
      <c r="E40" s="11" t="s">
        <v>119</v>
      </c>
      <c r="F40" s="11" t="s">
        <v>120</v>
      </c>
      <c r="G40" s="11" t="s">
        <v>53</v>
      </c>
      <c r="H40" s="11" t="s">
        <v>211</v>
      </c>
      <c r="I40" s="46" t="s">
        <v>842</v>
      </c>
      <c r="J40" s="13"/>
      <c r="K40" s="7" t="str">
        <f t="shared" si="4"/>
        <v>武汉威伟机械</v>
      </c>
      <c r="L40" s="26" t="str">
        <f>VLOOKUP(N40,ch!$A$1:$B$31,2,0)</f>
        <v>鄂AZV373</v>
      </c>
      <c r="M40" s="26" t="s">
        <v>174</v>
      </c>
      <c r="N40" s="29" t="s">
        <v>41</v>
      </c>
      <c r="O40" s="7" t="str">
        <f t="shared" si="5"/>
        <v>9.6米</v>
      </c>
      <c r="P40" s="14">
        <v>14</v>
      </c>
      <c r="Q40" s="14">
        <v>0</v>
      </c>
      <c r="R40" s="14">
        <f t="shared" si="6"/>
        <v>14</v>
      </c>
      <c r="S40" s="7" t="str">
        <f t="shared" si="7"/>
        <v>分拣摆渡</v>
      </c>
    </row>
    <row r="41" spans="1:19" s="17" customFormat="1" ht="18.75" hidden="1">
      <c r="A41" s="8">
        <v>43192</v>
      </c>
      <c r="B41" s="9" t="s">
        <v>208</v>
      </c>
      <c r="C41" s="25">
        <v>830</v>
      </c>
      <c r="D41" s="25">
        <v>840</v>
      </c>
      <c r="E41" s="11" t="s">
        <v>53</v>
      </c>
      <c r="F41" s="11" t="s">
        <v>120</v>
      </c>
      <c r="G41" s="11" t="s">
        <v>53</v>
      </c>
      <c r="H41" s="11" t="s">
        <v>211</v>
      </c>
      <c r="I41" s="46" t="s">
        <v>843</v>
      </c>
      <c r="J41" s="13"/>
      <c r="K41" s="7" t="str">
        <f t="shared" si="4"/>
        <v>武汉威伟机械</v>
      </c>
      <c r="L41" s="26" t="str">
        <f>VLOOKUP(N41,ch!$A$1:$B$31,2,0)</f>
        <v>鄂AZV373</v>
      </c>
      <c r="M41" s="26" t="s">
        <v>174</v>
      </c>
      <c r="N41" s="29" t="s">
        <v>41</v>
      </c>
      <c r="O41" s="7" t="str">
        <f t="shared" si="5"/>
        <v>9.6米</v>
      </c>
      <c r="P41" s="14">
        <v>14</v>
      </c>
      <c r="Q41" s="14">
        <v>0</v>
      </c>
      <c r="R41" s="14">
        <f t="shared" si="6"/>
        <v>14</v>
      </c>
      <c r="S41" s="7" t="str">
        <f t="shared" si="7"/>
        <v>分拣摆渡</v>
      </c>
    </row>
    <row r="42" spans="1:19" s="17" customFormat="1" ht="18.75" hidden="1">
      <c r="A42" s="8">
        <v>43192</v>
      </c>
      <c r="B42" s="9" t="s">
        <v>208</v>
      </c>
      <c r="C42" s="25">
        <v>748</v>
      </c>
      <c r="D42" s="25">
        <v>758</v>
      </c>
      <c r="E42" s="11" t="s">
        <v>53</v>
      </c>
      <c r="F42" s="11" t="s">
        <v>120</v>
      </c>
      <c r="G42" s="11" t="s">
        <v>53</v>
      </c>
      <c r="H42" s="11" t="s">
        <v>211</v>
      </c>
      <c r="I42" s="46" t="s">
        <v>844</v>
      </c>
      <c r="J42" s="13"/>
      <c r="K42" s="7" t="str">
        <f t="shared" si="4"/>
        <v>武汉威伟机械</v>
      </c>
      <c r="L42" s="26" t="str">
        <f>VLOOKUP(N42,ch!$A$1:$B$31,2,0)</f>
        <v>鄂AZV373</v>
      </c>
      <c r="M42" s="26" t="s">
        <v>174</v>
      </c>
      <c r="N42" s="29" t="s">
        <v>41</v>
      </c>
      <c r="O42" s="7" t="str">
        <f t="shared" si="5"/>
        <v>9.6米</v>
      </c>
      <c r="P42" s="14">
        <v>14</v>
      </c>
      <c r="Q42" s="14">
        <v>0</v>
      </c>
      <c r="R42" s="14">
        <f t="shared" si="6"/>
        <v>14</v>
      </c>
      <c r="S42" s="7" t="str">
        <f t="shared" si="7"/>
        <v>分拣摆渡</v>
      </c>
    </row>
    <row r="43" spans="1:19" s="17" customFormat="1" ht="18.75" hidden="1">
      <c r="A43" s="8">
        <v>43192</v>
      </c>
      <c r="B43" s="9" t="s">
        <v>208</v>
      </c>
      <c r="C43" s="25">
        <v>710</v>
      </c>
      <c r="D43" s="25">
        <v>720</v>
      </c>
      <c r="E43" s="11" t="s">
        <v>53</v>
      </c>
      <c r="F43" s="11" t="s">
        <v>120</v>
      </c>
      <c r="G43" s="11" t="s">
        <v>53</v>
      </c>
      <c r="H43" s="11" t="s">
        <v>211</v>
      </c>
      <c r="I43" s="46" t="s">
        <v>845</v>
      </c>
      <c r="J43" s="13"/>
      <c r="K43" s="7" t="str">
        <f t="shared" si="4"/>
        <v>武汉威伟机械</v>
      </c>
      <c r="L43" s="26" t="str">
        <f>VLOOKUP(N43,ch!$A$1:$B$31,2,0)</f>
        <v>鄂AZV373</v>
      </c>
      <c r="M43" s="26" t="s">
        <v>174</v>
      </c>
      <c r="N43" s="29" t="s">
        <v>41</v>
      </c>
      <c r="O43" s="7" t="str">
        <f t="shared" si="5"/>
        <v>9.6米</v>
      </c>
      <c r="P43" s="14">
        <v>14</v>
      </c>
      <c r="Q43" s="14">
        <v>0</v>
      </c>
      <c r="R43" s="14">
        <f t="shared" si="6"/>
        <v>14</v>
      </c>
      <c r="S43" s="7" t="str">
        <f t="shared" si="7"/>
        <v>分拣摆渡</v>
      </c>
    </row>
    <row r="44" spans="1:19" s="17" customFormat="1" ht="18.75" hidden="1">
      <c r="A44" s="8">
        <v>43192</v>
      </c>
      <c r="B44" s="9" t="s">
        <v>208</v>
      </c>
      <c r="C44" s="25">
        <v>625</v>
      </c>
      <c r="D44" s="25">
        <v>635</v>
      </c>
      <c r="E44" s="11" t="s">
        <v>53</v>
      </c>
      <c r="F44" s="11" t="s">
        <v>120</v>
      </c>
      <c r="G44" s="11" t="s">
        <v>53</v>
      </c>
      <c r="H44" s="11" t="s">
        <v>211</v>
      </c>
      <c r="I44" s="46" t="s">
        <v>846</v>
      </c>
      <c r="J44" s="13"/>
      <c r="K44" s="7" t="str">
        <f t="shared" si="4"/>
        <v>武汉威伟机械</v>
      </c>
      <c r="L44" s="26" t="str">
        <f>VLOOKUP(N44,ch!$A$1:$B$31,2,0)</f>
        <v>鄂AZV373</v>
      </c>
      <c r="M44" s="26" t="s">
        <v>174</v>
      </c>
      <c r="N44" s="29" t="s">
        <v>41</v>
      </c>
      <c r="O44" s="7" t="str">
        <f t="shared" si="5"/>
        <v>9.6米</v>
      </c>
      <c r="P44" s="14">
        <v>14</v>
      </c>
      <c r="Q44" s="14">
        <v>0</v>
      </c>
      <c r="R44" s="14">
        <f t="shared" si="6"/>
        <v>14</v>
      </c>
      <c r="S44" s="7" t="str">
        <f t="shared" si="7"/>
        <v>分拣摆渡</v>
      </c>
    </row>
    <row r="45" spans="1:19" s="17" customFormat="1" ht="18.75" hidden="1">
      <c r="A45" s="8">
        <v>43192</v>
      </c>
      <c r="B45" s="9" t="s">
        <v>208</v>
      </c>
      <c r="C45" s="25">
        <v>545</v>
      </c>
      <c r="D45" s="25">
        <v>555</v>
      </c>
      <c r="E45" s="11" t="s">
        <v>53</v>
      </c>
      <c r="F45" s="11" t="s">
        <v>120</v>
      </c>
      <c r="G45" s="11" t="s">
        <v>53</v>
      </c>
      <c r="H45" s="11" t="s">
        <v>211</v>
      </c>
      <c r="I45" s="46" t="s">
        <v>847</v>
      </c>
      <c r="J45" s="13"/>
      <c r="K45" s="7" t="str">
        <f t="shared" si="4"/>
        <v>武汉威伟机械</v>
      </c>
      <c r="L45" s="26" t="str">
        <f>VLOOKUP(N45,ch!$A$1:$B$31,2,0)</f>
        <v>鄂AZV373</v>
      </c>
      <c r="M45" s="26" t="s">
        <v>174</v>
      </c>
      <c r="N45" s="29" t="s">
        <v>41</v>
      </c>
      <c r="O45" s="7" t="str">
        <f t="shared" si="5"/>
        <v>9.6米</v>
      </c>
      <c r="P45" s="14">
        <v>14</v>
      </c>
      <c r="Q45" s="14">
        <v>0</v>
      </c>
      <c r="R45" s="14">
        <f t="shared" si="6"/>
        <v>14</v>
      </c>
      <c r="S45" s="7" t="str">
        <f t="shared" si="7"/>
        <v>分拣摆渡</v>
      </c>
    </row>
    <row r="46" spans="1:19" s="17" customFormat="1" ht="18.75" hidden="1">
      <c r="A46" s="8">
        <v>43192</v>
      </c>
      <c r="B46" s="9" t="s">
        <v>208</v>
      </c>
      <c r="C46" s="25">
        <v>457</v>
      </c>
      <c r="D46" s="25">
        <v>507</v>
      </c>
      <c r="E46" s="11" t="s">
        <v>53</v>
      </c>
      <c r="F46" s="11" t="s">
        <v>120</v>
      </c>
      <c r="G46" s="11" t="s">
        <v>53</v>
      </c>
      <c r="H46" s="11" t="s">
        <v>211</v>
      </c>
      <c r="I46" s="46" t="s">
        <v>848</v>
      </c>
      <c r="J46" s="13"/>
      <c r="K46" s="7" t="str">
        <f t="shared" si="4"/>
        <v>武汉威伟机械</v>
      </c>
      <c r="L46" s="26" t="str">
        <f>VLOOKUP(N46,ch!$A$1:$B$31,2,0)</f>
        <v>鄂AZV373</v>
      </c>
      <c r="M46" s="26" t="s">
        <v>174</v>
      </c>
      <c r="N46" s="29" t="s">
        <v>41</v>
      </c>
      <c r="O46" s="7" t="str">
        <f t="shared" si="5"/>
        <v>9.6米</v>
      </c>
      <c r="P46" s="14">
        <v>14</v>
      </c>
      <c r="Q46" s="14">
        <v>0</v>
      </c>
      <c r="R46" s="14">
        <f t="shared" si="6"/>
        <v>14</v>
      </c>
      <c r="S46" s="7" t="str">
        <f t="shared" si="7"/>
        <v>分拣摆渡</v>
      </c>
    </row>
    <row r="47" spans="1:19" s="17" customFormat="1" ht="18.75" hidden="1">
      <c r="A47" s="8">
        <v>43192</v>
      </c>
      <c r="B47" s="9" t="s">
        <v>208</v>
      </c>
      <c r="C47" s="25">
        <v>415</v>
      </c>
      <c r="D47" s="25">
        <v>425</v>
      </c>
      <c r="E47" s="11" t="s">
        <v>53</v>
      </c>
      <c r="F47" s="11" t="s">
        <v>120</v>
      </c>
      <c r="G47" s="11" t="s">
        <v>53</v>
      </c>
      <c r="H47" s="11" t="s">
        <v>211</v>
      </c>
      <c r="I47" s="46" t="s">
        <v>849</v>
      </c>
      <c r="J47" s="13"/>
      <c r="K47" s="7" t="str">
        <f t="shared" si="4"/>
        <v>武汉威伟机械</v>
      </c>
      <c r="L47" s="26" t="str">
        <f>VLOOKUP(N47,ch!$A$1:$B$31,2,0)</f>
        <v>鄂AZV373</v>
      </c>
      <c r="M47" s="26" t="s">
        <v>174</v>
      </c>
      <c r="N47" s="29" t="s">
        <v>41</v>
      </c>
      <c r="O47" s="7" t="str">
        <f t="shared" si="5"/>
        <v>9.6米</v>
      </c>
      <c r="P47" s="14">
        <v>14</v>
      </c>
      <c r="Q47" s="14">
        <v>0</v>
      </c>
      <c r="R47" s="14">
        <f t="shared" si="6"/>
        <v>14</v>
      </c>
      <c r="S47" s="7" t="str">
        <f t="shared" si="7"/>
        <v>分拣摆渡</v>
      </c>
    </row>
    <row r="48" spans="1:19" s="17" customFormat="1" ht="18.75" hidden="1">
      <c r="A48" s="8">
        <v>43192</v>
      </c>
      <c r="B48" s="9" t="s">
        <v>208</v>
      </c>
      <c r="C48" s="25">
        <v>336</v>
      </c>
      <c r="D48" s="25">
        <v>346</v>
      </c>
      <c r="E48" s="11" t="s">
        <v>53</v>
      </c>
      <c r="F48" s="11" t="s">
        <v>120</v>
      </c>
      <c r="G48" s="11" t="s">
        <v>53</v>
      </c>
      <c r="H48" s="11" t="s">
        <v>211</v>
      </c>
      <c r="I48" s="46" t="s">
        <v>850</v>
      </c>
      <c r="J48" s="13"/>
      <c r="K48" s="7" t="str">
        <f t="shared" si="4"/>
        <v>武汉威伟机械</v>
      </c>
      <c r="L48" s="26" t="str">
        <f>VLOOKUP(N48,ch!$A$1:$B$31,2,0)</f>
        <v>鄂AZV373</v>
      </c>
      <c r="M48" s="26" t="s">
        <v>174</v>
      </c>
      <c r="N48" s="29" t="s">
        <v>41</v>
      </c>
      <c r="O48" s="7" t="str">
        <f t="shared" si="5"/>
        <v>9.6米</v>
      </c>
      <c r="P48" s="14">
        <v>14</v>
      </c>
      <c r="Q48" s="14">
        <v>0</v>
      </c>
      <c r="R48" s="14">
        <f t="shared" si="6"/>
        <v>14</v>
      </c>
      <c r="S48" s="7" t="str">
        <f t="shared" si="7"/>
        <v>分拣摆渡</v>
      </c>
    </row>
    <row r="49" spans="1:19" s="17" customFormat="1" ht="18.75" hidden="1">
      <c r="A49" s="8">
        <v>43192</v>
      </c>
      <c r="B49" s="9" t="s">
        <v>208</v>
      </c>
      <c r="C49" s="25">
        <v>250</v>
      </c>
      <c r="D49" s="25">
        <v>300</v>
      </c>
      <c r="E49" s="11" t="s">
        <v>53</v>
      </c>
      <c r="F49" s="11" t="s">
        <v>120</v>
      </c>
      <c r="G49" s="11" t="s">
        <v>53</v>
      </c>
      <c r="H49" s="11" t="s">
        <v>211</v>
      </c>
      <c r="I49" s="46" t="s">
        <v>851</v>
      </c>
      <c r="J49" s="13"/>
      <c r="K49" s="7" t="str">
        <f t="shared" si="4"/>
        <v>武汉威伟机械</v>
      </c>
      <c r="L49" s="26" t="str">
        <f>VLOOKUP(N49,ch!$A$1:$B$31,2,0)</f>
        <v>鄂AZV373</v>
      </c>
      <c r="M49" s="26" t="s">
        <v>174</v>
      </c>
      <c r="N49" s="29" t="s">
        <v>41</v>
      </c>
      <c r="O49" s="7" t="str">
        <f t="shared" si="5"/>
        <v>9.6米</v>
      </c>
      <c r="P49" s="14">
        <v>14</v>
      </c>
      <c r="Q49" s="14">
        <v>0</v>
      </c>
      <c r="R49" s="14">
        <f t="shared" si="6"/>
        <v>14</v>
      </c>
      <c r="S49" s="7" t="str">
        <f t="shared" si="7"/>
        <v>分拣摆渡</v>
      </c>
    </row>
    <row r="50" spans="1:19" s="17" customFormat="1" ht="18.75" hidden="1">
      <c r="A50" s="8">
        <v>43192</v>
      </c>
      <c r="B50" s="9" t="s">
        <v>208</v>
      </c>
      <c r="C50" s="25">
        <v>202</v>
      </c>
      <c r="D50" s="25">
        <v>212</v>
      </c>
      <c r="E50" s="11" t="s">
        <v>53</v>
      </c>
      <c r="F50" s="11" t="s">
        <v>120</v>
      </c>
      <c r="G50" s="11" t="s">
        <v>53</v>
      </c>
      <c r="H50" s="11" t="s">
        <v>211</v>
      </c>
      <c r="I50" s="46" t="s">
        <v>852</v>
      </c>
      <c r="J50" s="13"/>
      <c r="K50" s="7" t="str">
        <f t="shared" si="4"/>
        <v>武汉威伟机械</v>
      </c>
      <c r="L50" s="26" t="str">
        <f>VLOOKUP(N50,ch!$A$1:$B$31,2,0)</f>
        <v>鄂AZV373</v>
      </c>
      <c r="M50" s="26" t="s">
        <v>174</v>
      </c>
      <c r="N50" s="29" t="s">
        <v>41</v>
      </c>
      <c r="O50" s="7" t="str">
        <f t="shared" si="5"/>
        <v>9.6米</v>
      </c>
      <c r="P50" s="14">
        <v>13</v>
      </c>
      <c r="Q50" s="14">
        <v>0</v>
      </c>
      <c r="R50" s="14">
        <f t="shared" si="6"/>
        <v>13</v>
      </c>
      <c r="S50" s="7" t="str">
        <f t="shared" si="7"/>
        <v>分拣摆渡</v>
      </c>
    </row>
    <row r="51" spans="1:19" s="17" customFormat="1" ht="18.75" hidden="1">
      <c r="A51" s="8">
        <v>43192</v>
      </c>
      <c r="B51" s="9" t="s">
        <v>208</v>
      </c>
      <c r="C51" s="25">
        <v>108</v>
      </c>
      <c r="D51" s="25">
        <v>124</v>
      </c>
      <c r="E51" s="11" t="s">
        <v>53</v>
      </c>
      <c r="F51" s="11" t="s">
        <v>120</v>
      </c>
      <c r="G51" s="11" t="s">
        <v>53</v>
      </c>
      <c r="H51" s="11" t="s">
        <v>211</v>
      </c>
      <c r="I51" s="46" t="s">
        <v>853</v>
      </c>
      <c r="J51" s="13"/>
      <c r="K51" s="7" t="str">
        <f t="shared" si="4"/>
        <v>武汉威伟机械</v>
      </c>
      <c r="L51" s="26" t="str">
        <f>VLOOKUP(N51,ch!$A$1:$B$31,2,0)</f>
        <v>鄂AZV373</v>
      </c>
      <c r="M51" s="26" t="s">
        <v>174</v>
      </c>
      <c r="N51" s="29" t="s">
        <v>41</v>
      </c>
      <c r="O51" s="7" t="str">
        <f t="shared" si="5"/>
        <v>9.6米</v>
      </c>
      <c r="P51" s="14">
        <v>14</v>
      </c>
      <c r="Q51" s="14">
        <v>0</v>
      </c>
      <c r="R51" s="14">
        <f t="shared" si="6"/>
        <v>14</v>
      </c>
      <c r="S51" s="7" t="str">
        <f t="shared" si="7"/>
        <v>分拣摆渡</v>
      </c>
    </row>
    <row r="52" spans="1:19" s="17" customFormat="1" ht="18.75" hidden="1">
      <c r="A52" s="8">
        <v>43192</v>
      </c>
      <c r="B52" s="9" t="s">
        <v>208</v>
      </c>
      <c r="C52" s="25">
        <v>810</v>
      </c>
      <c r="D52" s="25">
        <v>820</v>
      </c>
      <c r="E52" s="11" t="s">
        <v>119</v>
      </c>
      <c r="F52" s="11" t="s">
        <v>120</v>
      </c>
      <c r="G52" s="11" t="s">
        <v>53</v>
      </c>
      <c r="H52" s="11" t="s">
        <v>211</v>
      </c>
      <c r="I52" s="46" t="s">
        <v>854</v>
      </c>
      <c r="J52" s="13"/>
      <c r="K52" s="7" t="str">
        <f t="shared" si="4"/>
        <v>武汉威伟机械</v>
      </c>
      <c r="L52" s="26" t="str">
        <f>VLOOKUP(N52,ch!$A$1:$B$31,2,0)</f>
        <v>鄂ABY277</v>
      </c>
      <c r="M52" s="26" t="s">
        <v>167</v>
      </c>
      <c r="N52" s="29" t="s">
        <v>191</v>
      </c>
      <c r="O52" s="7" t="str">
        <f t="shared" si="5"/>
        <v>9.6米</v>
      </c>
      <c r="P52" s="14">
        <v>14</v>
      </c>
      <c r="Q52" s="14">
        <v>0</v>
      </c>
      <c r="R52" s="14">
        <f t="shared" si="6"/>
        <v>14</v>
      </c>
      <c r="S52" s="7" t="str">
        <f t="shared" si="7"/>
        <v>分拣摆渡</v>
      </c>
    </row>
    <row r="53" spans="1:19" s="17" customFormat="1" ht="18.75" hidden="1">
      <c r="A53" s="8">
        <v>43192</v>
      </c>
      <c r="B53" s="9" t="s">
        <v>208</v>
      </c>
      <c r="C53" s="25">
        <v>732</v>
      </c>
      <c r="D53" s="25">
        <v>742</v>
      </c>
      <c r="E53" s="11" t="s">
        <v>119</v>
      </c>
      <c r="F53" s="11" t="s">
        <v>120</v>
      </c>
      <c r="G53" s="11" t="s">
        <v>53</v>
      </c>
      <c r="H53" s="11" t="s">
        <v>211</v>
      </c>
      <c r="I53" s="46" t="s">
        <v>855</v>
      </c>
      <c r="J53" s="13"/>
      <c r="K53" s="7" t="str">
        <f t="shared" si="4"/>
        <v>武汉威伟机械</v>
      </c>
      <c r="L53" s="26" t="str">
        <f>VLOOKUP(N53,ch!$A$1:$B$31,2,0)</f>
        <v>鄂ABY277</v>
      </c>
      <c r="M53" s="26" t="s">
        <v>167</v>
      </c>
      <c r="N53" s="29" t="s">
        <v>191</v>
      </c>
      <c r="O53" s="7" t="str">
        <f t="shared" si="5"/>
        <v>9.6米</v>
      </c>
      <c r="P53" s="14">
        <v>14</v>
      </c>
      <c r="Q53" s="14">
        <v>0</v>
      </c>
      <c r="R53" s="14">
        <f t="shared" si="6"/>
        <v>14</v>
      </c>
      <c r="S53" s="7" t="str">
        <f t="shared" si="7"/>
        <v>分拣摆渡</v>
      </c>
    </row>
    <row r="54" spans="1:19" s="17" customFormat="1" ht="18.75" hidden="1">
      <c r="A54" s="8">
        <v>43192</v>
      </c>
      <c r="B54" s="9" t="s">
        <v>208</v>
      </c>
      <c r="C54" s="25">
        <v>607</v>
      </c>
      <c r="D54" s="25">
        <v>617</v>
      </c>
      <c r="E54" s="11" t="s">
        <v>119</v>
      </c>
      <c r="F54" s="11" t="s">
        <v>120</v>
      </c>
      <c r="G54" s="11" t="s">
        <v>53</v>
      </c>
      <c r="H54" s="11" t="s">
        <v>211</v>
      </c>
      <c r="I54" s="46" t="s">
        <v>856</v>
      </c>
      <c r="J54" s="13"/>
      <c r="K54" s="7" t="str">
        <f t="shared" si="4"/>
        <v>武汉威伟机械</v>
      </c>
      <c r="L54" s="26" t="str">
        <f>VLOOKUP(N54,ch!$A$1:$B$31,2,0)</f>
        <v>鄂ABY277</v>
      </c>
      <c r="M54" s="26" t="s">
        <v>167</v>
      </c>
      <c r="N54" s="29" t="s">
        <v>191</v>
      </c>
      <c r="O54" s="7" t="str">
        <f t="shared" si="5"/>
        <v>9.6米</v>
      </c>
      <c r="P54" s="14">
        <v>14</v>
      </c>
      <c r="Q54" s="14">
        <v>0</v>
      </c>
      <c r="R54" s="14">
        <f t="shared" si="6"/>
        <v>14</v>
      </c>
      <c r="S54" s="7" t="str">
        <f t="shared" si="7"/>
        <v>分拣摆渡</v>
      </c>
    </row>
    <row r="55" spans="1:19" s="17" customFormat="1" ht="18.75" hidden="1">
      <c r="A55" s="8">
        <v>43192</v>
      </c>
      <c r="B55" s="9" t="s">
        <v>208</v>
      </c>
      <c r="C55" s="25">
        <v>525</v>
      </c>
      <c r="D55" s="25">
        <v>535</v>
      </c>
      <c r="E55" s="11" t="s">
        <v>119</v>
      </c>
      <c r="F55" s="11" t="s">
        <v>120</v>
      </c>
      <c r="G55" s="11" t="s">
        <v>53</v>
      </c>
      <c r="H55" s="11" t="s">
        <v>211</v>
      </c>
      <c r="I55" s="46" t="s">
        <v>857</v>
      </c>
      <c r="J55" s="13"/>
      <c r="K55" s="7" t="str">
        <f t="shared" si="4"/>
        <v>武汉威伟机械</v>
      </c>
      <c r="L55" s="26" t="str">
        <f>VLOOKUP(N55,ch!$A$1:$B$31,2,0)</f>
        <v>鄂ABY277</v>
      </c>
      <c r="M55" s="26" t="s">
        <v>167</v>
      </c>
      <c r="N55" s="29" t="s">
        <v>191</v>
      </c>
      <c r="O55" s="7" t="str">
        <f t="shared" si="5"/>
        <v>9.6米</v>
      </c>
      <c r="P55" s="14">
        <v>14</v>
      </c>
      <c r="Q55" s="14">
        <v>0</v>
      </c>
      <c r="R55" s="14">
        <f t="shared" si="6"/>
        <v>14</v>
      </c>
      <c r="S55" s="7" t="str">
        <f t="shared" si="7"/>
        <v>分拣摆渡</v>
      </c>
    </row>
    <row r="56" spans="1:19" s="17" customFormat="1" ht="18.75" hidden="1">
      <c r="A56" s="8">
        <v>43192</v>
      </c>
      <c r="B56" s="9" t="s">
        <v>208</v>
      </c>
      <c r="C56" s="25">
        <v>455</v>
      </c>
      <c r="D56" s="25">
        <v>505</v>
      </c>
      <c r="E56" s="11" t="s">
        <v>119</v>
      </c>
      <c r="F56" s="11" t="s">
        <v>120</v>
      </c>
      <c r="G56" s="11" t="s">
        <v>53</v>
      </c>
      <c r="H56" s="11" t="s">
        <v>211</v>
      </c>
      <c r="I56" s="46" t="s">
        <v>858</v>
      </c>
      <c r="J56" s="13"/>
      <c r="K56" s="7" t="str">
        <f t="shared" si="4"/>
        <v>武汉威伟机械</v>
      </c>
      <c r="L56" s="26" t="str">
        <f>VLOOKUP(N56,ch!$A$1:$B$31,2,0)</f>
        <v>鄂ABY277</v>
      </c>
      <c r="M56" s="26" t="s">
        <v>167</v>
      </c>
      <c r="N56" s="29" t="s">
        <v>191</v>
      </c>
      <c r="O56" s="7" t="str">
        <f t="shared" si="5"/>
        <v>9.6米</v>
      </c>
      <c r="P56" s="14">
        <v>14</v>
      </c>
      <c r="Q56" s="14">
        <v>0</v>
      </c>
      <c r="R56" s="14">
        <f t="shared" si="6"/>
        <v>14</v>
      </c>
      <c r="S56" s="7" t="str">
        <f t="shared" si="7"/>
        <v>分拣摆渡</v>
      </c>
    </row>
    <row r="57" spans="1:19" s="17" customFormat="1" ht="18.75" hidden="1">
      <c r="A57" s="8">
        <v>43192</v>
      </c>
      <c r="B57" s="9" t="s">
        <v>208</v>
      </c>
      <c r="C57" s="25">
        <v>355</v>
      </c>
      <c r="D57" s="25">
        <v>405</v>
      </c>
      <c r="E57" s="11" t="s">
        <v>119</v>
      </c>
      <c r="F57" s="11" t="s">
        <v>120</v>
      </c>
      <c r="G57" s="11" t="s">
        <v>53</v>
      </c>
      <c r="H57" s="11" t="s">
        <v>211</v>
      </c>
      <c r="I57" s="46" t="s">
        <v>859</v>
      </c>
      <c r="J57" s="13"/>
      <c r="K57" s="7" t="str">
        <f t="shared" si="4"/>
        <v>武汉威伟机械</v>
      </c>
      <c r="L57" s="26" t="str">
        <f>VLOOKUP(N57,ch!$A$1:$B$31,2,0)</f>
        <v>鄂ABY277</v>
      </c>
      <c r="M57" s="26" t="s">
        <v>167</v>
      </c>
      <c r="N57" s="29" t="s">
        <v>191</v>
      </c>
      <c r="O57" s="7" t="str">
        <f t="shared" si="5"/>
        <v>9.6米</v>
      </c>
      <c r="P57" s="14">
        <v>14</v>
      </c>
      <c r="Q57" s="14">
        <v>0</v>
      </c>
      <c r="R57" s="14">
        <f t="shared" si="6"/>
        <v>14</v>
      </c>
      <c r="S57" s="7" t="str">
        <f t="shared" si="7"/>
        <v>分拣摆渡</v>
      </c>
    </row>
    <row r="58" spans="1:19" s="17" customFormat="1" ht="18.75" hidden="1">
      <c r="A58" s="8">
        <v>43192</v>
      </c>
      <c r="B58" s="9" t="s">
        <v>208</v>
      </c>
      <c r="C58" s="25">
        <v>310</v>
      </c>
      <c r="D58" s="25">
        <v>320</v>
      </c>
      <c r="E58" s="11" t="s">
        <v>119</v>
      </c>
      <c r="F58" s="11" t="s">
        <v>120</v>
      </c>
      <c r="G58" s="11" t="s">
        <v>53</v>
      </c>
      <c r="H58" s="11" t="s">
        <v>211</v>
      </c>
      <c r="I58" s="46" t="s">
        <v>860</v>
      </c>
      <c r="J58" s="13"/>
      <c r="K58" s="7" t="str">
        <f t="shared" si="4"/>
        <v>武汉威伟机械</v>
      </c>
      <c r="L58" s="26" t="str">
        <f>VLOOKUP(N58,ch!$A$1:$B$31,2,0)</f>
        <v>鄂ABY277</v>
      </c>
      <c r="M58" s="26" t="s">
        <v>167</v>
      </c>
      <c r="N58" s="29" t="s">
        <v>191</v>
      </c>
      <c r="O58" s="7" t="str">
        <f t="shared" si="5"/>
        <v>9.6米</v>
      </c>
      <c r="P58" s="14">
        <v>14</v>
      </c>
      <c r="Q58" s="14">
        <v>0</v>
      </c>
      <c r="R58" s="14">
        <f t="shared" si="6"/>
        <v>14</v>
      </c>
      <c r="S58" s="7" t="str">
        <f t="shared" si="7"/>
        <v>分拣摆渡</v>
      </c>
    </row>
    <row r="59" spans="1:19" s="17" customFormat="1" ht="18.75" hidden="1">
      <c r="A59" s="8">
        <v>43192</v>
      </c>
      <c r="B59" s="9" t="s">
        <v>208</v>
      </c>
      <c r="C59" s="25">
        <v>225</v>
      </c>
      <c r="D59" s="25">
        <v>235</v>
      </c>
      <c r="E59" s="11" t="s">
        <v>119</v>
      </c>
      <c r="F59" s="11" t="s">
        <v>120</v>
      </c>
      <c r="G59" s="11" t="s">
        <v>53</v>
      </c>
      <c r="H59" s="11" t="s">
        <v>211</v>
      </c>
      <c r="I59" s="46" t="s">
        <v>861</v>
      </c>
      <c r="J59" s="13"/>
      <c r="K59" s="7" t="str">
        <f t="shared" si="4"/>
        <v>武汉威伟机械</v>
      </c>
      <c r="L59" s="26" t="str">
        <f>VLOOKUP(N59,ch!$A$1:$B$31,2,0)</f>
        <v>鄂ABY277</v>
      </c>
      <c r="M59" s="26" t="s">
        <v>167</v>
      </c>
      <c r="N59" s="29" t="s">
        <v>191</v>
      </c>
      <c r="O59" s="7" t="str">
        <f t="shared" si="5"/>
        <v>9.6米</v>
      </c>
      <c r="P59" s="14">
        <v>14</v>
      </c>
      <c r="Q59" s="14">
        <v>0</v>
      </c>
      <c r="R59" s="14">
        <f t="shared" si="6"/>
        <v>14</v>
      </c>
      <c r="S59" s="7" t="str">
        <f t="shared" si="7"/>
        <v>分拣摆渡</v>
      </c>
    </row>
    <row r="60" spans="1:19" s="17" customFormat="1" ht="18.75" hidden="1">
      <c r="A60" s="8">
        <v>43192</v>
      </c>
      <c r="B60" s="9" t="s">
        <v>208</v>
      </c>
      <c r="C60" s="25">
        <v>133</v>
      </c>
      <c r="D60" s="25">
        <v>141</v>
      </c>
      <c r="E60" s="11" t="s">
        <v>119</v>
      </c>
      <c r="F60" s="11" t="s">
        <v>120</v>
      </c>
      <c r="G60" s="11" t="s">
        <v>53</v>
      </c>
      <c r="H60" s="11" t="s">
        <v>211</v>
      </c>
      <c r="I60" s="46" t="s">
        <v>862</v>
      </c>
      <c r="J60" s="13"/>
      <c r="K60" s="7" t="str">
        <f t="shared" si="4"/>
        <v>武汉威伟机械</v>
      </c>
      <c r="L60" s="26" t="str">
        <f>VLOOKUP(N60,ch!$A$1:$B$31,2,0)</f>
        <v>鄂ABY277</v>
      </c>
      <c r="M60" s="26" t="s">
        <v>167</v>
      </c>
      <c r="N60" s="29" t="s">
        <v>191</v>
      </c>
      <c r="O60" s="7" t="str">
        <f t="shared" si="5"/>
        <v>9.6米</v>
      </c>
      <c r="P60" s="14">
        <v>11</v>
      </c>
      <c r="Q60" s="14">
        <v>0</v>
      </c>
      <c r="R60" s="14">
        <f t="shared" si="6"/>
        <v>11</v>
      </c>
      <c r="S60" s="7" t="str">
        <f t="shared" si="7"/>
        <v>分拣摆渡</v>
      </c>
    </row>
    <row r="61" spans="1:19" s="17" customFormat="1" ht="18.75" hidden="1">
      <c r="A61" s="8">
        <v>43192</v>
      </c>
      <c r="B61" s="9" t="s">
        <v>208</v>
      </c>
      <c r="C61" s="25">
        <v>30</v>
      </c>
      <c r="D61" s="25">
        <v>40</v>
      </c>
      <c r="E61" s="11" t="s">
        <v>119</v>
      </c>
      <c r="F61" s="11" t="s">
        <v>120</v>
      </c>
      <c r="G61" s="11" t="s">
        <v>53</v>
      </c>
      <c r="H61" s="11" t="s">
        <v>211</v>
      </c>
      <c r="I61" s="46" t="s">
        <v>863</v>
      </c>
      <c r="J61" s="13"/>
      <c r="K61" s="7" t="str">
        <f t="shared" si="4"/>
        <v>武汉威伟机械</v>
      </c>
      <c r="L61" s="26" t="str">
        <f>VLOOKUP(N61,ch!$A$1:$B$31,2,0)</f>
        <v>鄂ABY277</v>
      </c>
      <c r="M61" s="26" t="s">
        <v>167</v>
      </c>
      <c r="N61" s="29" t="s">
        <v>191</v>
      </c>
      <c r="O61" s="7" t="str">
        <f t="shared" si="5"/>
        <v>9.6米</v>
      </c>
      <c r="P61" s="14">
        <v>11</v>
      </c>
      <c r="Q61" s="14">
        <v>0</v>
      </c>
      <c r="R61" s="14">
        <f t="shared" si="6"/>
        <v>11</v>
      </c>
      <c r="S61" s="7" t="str">
        <f t="shared" si="7"/>
        <v>分拣摆渡</v>
      </c>
    </row>
    <row r="62" spans="1:19" s="17" customFormat="1" ht="18.75" hidden="1">
      <c r="A62" s="8">
        <v>43192</v>
      </c>
      <c r="B62" s="9" t="s">
        <v>208</v>
      </c>
      <c r="C62" s="25">
        <v>850</v>
      </c>
      <c r="D62" s="25">
        <v>900</v>
      </c>
      <c r="E62" s="11" t="s">
        <v>119</v>
      </c>
      <c r="F62" s="11" t="s">
        <v>120</v>
      </c>
      <c r="G62" s="11" t="s">
        <v>53</v>
      </c>
      <c r="H62" s="11" t="s">
        <v>211</v>
      </c>
      <c r="I62" s="46" t="s">
        <v>864</v>
      </c>
      <c r="J62" s="13"/>
      <c r="K62" s="7" t="str">
        <f t="shared" si="4"/>
        <v>武汉威伟机械</v>
      </c>
      <c r="L62" s="26" t="str">
        <f>VLOOKUP(N62,ch!$A$1:$B$31,2,0)</f>
        <v>鄂ABY277</v>
      </c>
      <c r="M62" s="26" t="s">
        <v>167</v>
      </c>
      <c r="N62" s="29" t="s">
        <v>191</v>
      </c>
      <c r="O62" s="7" t="str">
        <f t="shared" si="5"/>
        <v>9.6米</v>
      </c>
      <c r="P62" s="14">
        <v>14</v>
      </c>
      <c r="Q62" s="14">
        <v>0</v>
      </c>
      <c r="R62" s="14">
        <f t="shared" si="6"/>
        <v>14</v>
      </c>
      <c r="S62" s="7" t="str">
        <f t="shared" si="7"/>
        <v>分拣摆渡</v>
      </c>
    </row>
    <row r="63" spans="1:19" s="17" customFormat="1" ht="18.75" hidden="1">
      <c r="A63" s="8">
        <v>43192</v>
      </c>
      <c r="B63" s="9" t="s">
        <v>208</v>
      </c>
      <c r="C63" s="25">
        <v>655</v>
      </c>
      <c r="D63" s="25">
        <v>705</v>
      </c>
      <c r="E63" s="11" t="s">
        <v>119</v>
      </c>
      <c r="F63" s="11" t="s">
        <v>120</v>
      </c>
      <c r="G63" s="11" t="s">
        <v>53</v>
      </c>
      <c r="H63" s="11" t="s">
        <v>211</v>
      </c>
      <c r="I63" s="46" t="s">
        <v>865</v>
      </c>
      <c r="J63" s="13"/>
      <c r="K63" s="7" t="str">
        <f t="shared" si="4"/>
        <v>武汉威伟机械</v>
      </c>
      <c r="L63" s="26" t="str">
        <f>VLOOKUP(N63,ch!$A$1:$B$31,2,0)</f>
        <v>鄂ABY277</v>
      </c>
      <c r="M63" s="26" t="s">
        <v>167</v>
      </c>
      <c r="N63" s="29" t="s">
        <v>191</v>
      </c>
      <c r="O63" s="7" t="str">
        <f t="shared" si="5"/>
        <v>9.6米</v>
      </c>
      <c r="P63" s="14">
        <v>14</v>
      </c>
      <c r="Q63" s="14">
        <v>0</v>
      </c>
      <c r="R63" s="14">
        <f t="shared" si="6"/>
        <v>14</v>
      </c>
      <c r="S63" s="7" t="str">
        <f t="shared" si="7"/>
        <v>分拣摆渡</v>
      </c>
    </row>
    <row r="64" spans="1:19" s="17" customFormat="1" ht="18.75">
      <c r="A64" s="8">
        <v>43192</v>
      </c>
      <c r="B64" s="9" t="s">
        <v>278</v>
      </c>
      <c r="C64" s="25">
        <v>2045</v>
      </c>
      <c r="D64" s="25">
        <v>2115</v>
      </c>
      <c r="E64" s="11" t="s">
        <v>53</v>
      </c>
      <c r="F64" s="11" t="s">
        <v>54</v>
      </c>
      <c r="G64" s="11" t="s">
        <v>31</v>
      </c>
      <c r="H64" s="11" t="s">
        <v>32</v>
      </c>
      <c r="I64" s="46" t="s">
        <v>866</v>
      </c>
      <c r="J64" s="19" t="s">
        <v>280</v>
      </c>
      <c r="K64" s="7" t="str">
        <f t="shared" si="4"/>
        <v>武汉威伟机械</v>
      </c>
      <c r="L64" s="26" t="str">
        <f>VLOOKUP(N64,ch!$A$1:$B$31,2,0)</f>
        <v>鄂AAW309</v>
      </c>
      <c r="M64" s="26" t="s">
        <v>165</v>
      </c>
      <c r="N64" s="29" t="s">
        <v>144</v>
      </c>
      <c r="O64" s="7" t="str">
        <f t="shared" si="5"/>
        <v>9.6米</v>
      </c>
      <c r="P64" s="14">
        <v>14</v>
      </c>
      <c r="Q64" s="14">
        <v>0</v>
      </c>
      <c r="R64" s="14">
        <f t="shared" si="6"/>
        <v>14</v>
      </c>
      <c r="S64" s="7" t="str">
        <f t="shared" si="7"/>
        <v>分拣摆渡</v>
      </c>
    </row>
    <row r="65" spans="1:19" s="17" customFormat="1" ht="18.75">
      <c r="A65" s="8">
        <v>43192</v>
      </c>
      <c r="B65" s="9" t="s">
        <v>278</v>
      </c>
      <c r="C65" s="25">
        <v>2206</v>
      </c>
      <c r="D65" s="25">
        <v>2225</v>
      </c>
      <c r="E65" s="11" t="s">
        <v>53</v>
      </c>
      <c r="F65" s="11" t="s">
        <v>54</v>
      </c>
      <c r="G65" s="11" t="s">
        <v>31</v>
      </c>
      <c r="H65" s="11" t="s">
        <v>32</v>
      </c>
      <c r="I65" s="46" t="s">
        <v>867</v>
      </c>
      <c r="J65" s="19" t="s">
        <v>282</v>
      </c>
      <c r="K65" s="7" t="str">
        <f t="shared" si="4"/>
        <v>武汉威伟机械</v>
      </c>
      <c r="L65" s="26" t="str">
        <f>VLOOKUP(N65,ch!$A$1:$B$31,2,0)</f>
        <v>鄂AAW309</v>
      </c>
      <c r="M65" s="26" t="s">
        <v>165</v>
      </c>
      <c r="N65" s="29" t="s">
        <v>144</v>
      </c>
      <c r="O65" s="7" t="str">
        <f t="shared" si="5"/>
        <v>9.6米</v>
      </c>
      <c r="P65" s="14">
        <v>8</v>
      </c>
      <c r="Q65" s="14">
        <v>0</v>
      </c>
      <c r="R65" s="14">
        <f t="shared" si="6"/>
        <v>8</v>
      </c>
      <c r="S65" s="7" t="str">
        <f t="shared" si="7"/>
        <v>分拣摆渡</v>
      </c>
    </row>
    <row r="66" spans="1:19" s="17" customFormat="1" ht="18.75">
      <c r="A66" s="8">
        <v>43192</v>
      </c>
      <c r="B66" s="9" t="s">
        <v>108</v>
      </c>
      <c r="C66" s="25">
        <v>2116</v>
      </c>
      <c r="D66" s="25">
        <v>2136</v>
      </c>
      <c r="E66" s="11" t="s">
        <v>53</v>
      </c>
      <c r="F66" s="11" t="s">
        <v>54</v>
      </c>
      <c r="G66" s="11" t="s">
        <v>31</v>
      </c>
      <c r="H66" s="11" t="s">
        <v>32</v>
      </c>
      <c r="I66" s="46" t="s">
        <v>868</v>
      </c>
      <c r="J66" s="19" t="s">
        <v>303</v>
      </c>
      <c r="K66" s="7" t="str">
        <f t="shared" si="4"/>
        <v>武汉威伟机械</v>
      </c>
      <c r="L66" s="26" t="str">
        <f>VLOOKUP(N66,ch!$A$1:$B$31,2,0)</f>
        <v>鄂AZR992</v>
      </c>
      <c r="M66" s="26" t="s">
        <v>183</v>
      </c>
      <c r="N66" s="29" t="s">
        <v>107</v>
      </c>
      <c r="O66" s="7" t="str">
        <f>IF(L66&lt;&gt;"","9.6米","--")</f>
        <v>9.6米</v>
      </c>
      <c r="P66" s="14">
        <v>12</v>
      </c>
      <c r="Q66" s="14">
        <v>0</v>
      </c>
      <c r="R66" s="14">
        <f>SUM(P66:Q66)</f>
        <v>12</v>
      </c>
      <c r="S66" s="7" t="str">
        <f t="shared" si="7"/>
        <v>分拣摆渡</v>
      </c>
    </row>
    <row r="67" spans="1:19" s="17" customFormat="1" ht="18.75">
      <c r="A67" s="8">
        <v>43192</v>
      </c>
      <c r="B67" s="9" t="s">
        <v>278</v>
      </c>
      <c r="C67" s="25">
        <v>2018</v>
      </c>
      <c r="D67" s="25">
        <v>2034</v>
      </c>
      <c r="E67" s="11" t="s">
        <v>53</v>
      </c>
      <c r="F67" s="11" t="s">
        <v>54</v>
      </c>
      <c r="G67" s="11" t="s">
        <v>31</v>
      </c>
      <c r="H67" s="11" t="s">
        <v>32</v>
      </c>
      <c r="I67" s="46" t="s">
        <v>869</v>
      </c>
      <c r="J67" s="19" t="s">
        <v>306</v>
      </c>
      <c r="K67" s="7" t="str">
        <f t="shared" ref="K67:K98" si="8">IF(A67&lt;&gt;"","武汉威伟机械","------")</f>
        <v>武汉威伟机械</v>
      </c>
      <c r="L67" s="26" t="str">
        <f>VLOOKUP(N67,ch!$A$1:$B$31,2,0)</f>
        <v>鄂AZR992</v>
      </c>
      <c r="M67" s="26" t="s">
        <v>183</v>
      </c>
      <c r="N67" s="29" t="s">
        <v>107</v>
      </c>
      <c r="O67" s="7" t="str">
        <f t="shared" ref="O67:O70" si="9">IF(L67&lt;&gt;"","9.6米","--")</f>
        <v>9.6米</v>
      </c>
      <c r="P67" s="14">
        <v>14</v>
      </c>
      <c r="Q67" s="14">
        <v>0</v>
      </c>
      <c r="R67" s="14">
        <f t="shared" ref="R67:R70" si="10">SUM(P67:Q67)</f>
        <v>14</v>
      </c>
      <c r="S67" s="7" t="str">
        <f t="shared" ref="S67:S98" si="11">IF(A67&lt;&gt;"","分拣摆渡","----")</f>
        <v>分拣摆渡</v>
      </c>
    </row>
    <row r="68" spans="1:19" s="17" customFormat="1" ht="18.75">
      <c r="A68" s="8">
        <v>43192</v>
      </c>
      <c r="B68" s="9" t="s">
        <v>307</v>
      </c>
      <c r="C68" s="25">
        <v>1755</v>
      </c>
      <c r="D68" s="25">
        <v>1840</v>
      </c>
      <c r="E68" s="11" t="s">
        <v>53</v>
      </c>
      <c r="F68" s="11" t="s">
        <v>54</v>
      </c>
      <c r="G68" s="11" t="s">
        <v>31</v>
      </c>
      <c r="H68" s="11" t="s">
        <v>32</v>
      </c>
      <c r="I68" s="46" t="s">
        <v>870</v>
      </c>
      <c r="J68" s="19" t="s">
        <v>309</v>
      </c>
      <c r="K68" s="7" t="str">
        <f t="shared" si="8"/>
        <v>武汉威伟机械</v>
      </c>
      <c r="L68" s="26" t="str">
        <f>VLOOKUP(N68,ch!$A$1:$B$31,2,0)</f>
        <v>鄂AZR992</v>
      </c>
      <c r="M68" s="26" t="s">
        <v>183</v>
      </c>
      <c r="N68" s="29" t="s">
        <v>107</v>
      </c>
      <c r="O68" s="7" t="str">
        <f t="shared" si="9"/>
        <v>9.6米</v>
      </c>
      <c r="P68" s="14">
        <v>14</v>
      </c>
      <c r="Q68" s="14">
        <v>0</v>
      </c>
      <c r="R68" s="14">
        <f t="shared" si="10"/>
        <v>14</v>
      </c>
      <c r="S68" s="7" t="str">
        <f t="shared" si="11"/>
        <v>分拣摆渡</v>
      </c>
    </row>
    <row r="69" spans="1:19" s="17" customFormat="1" ht="18.75">
      <c r="A69" s="8">
        <v>43192</v>
      </c>
      <c r="B69" s="9" t="s">
        <v>310</v>
      </c>
      <c r="C69" s="25">
        <v>1215</v>
      </c>
      <c r="D69" s="25">
        <v>1237</v>
      </c>
      <c r="E69" s="11" t="s">
        <v>53</v>
      </c>
      <c r="F69" s="11" t="s">
        <v>54</v>
      </c>
      <c r="G69" s="11" t="s">
        <v>31</v>
      </c>
      <c r="H69" s="11" t="s">
        <v>32</v>
      </c>
      <c r="I69" s="46" t="s">
        <v>871</v>
      </c>
      <c r="J69" s="19" t="s">
        <v>312</v>
      </c>
      <c r="K69" s="7" t="str">
        <f t="shared" si="8"/>
        <v>武汉威伟机械</v>
      </c>
      <c r="L69" s="26" t="str">
        <f>VLOOKUP(N69,ch!$A$1:$B$31,2,0)</f>
        <v>鄂AZR992</v>
      </c>
      <c r="M69" s="26" t="s">
        <v>183</v>
      </c>
      <c r="N69" s="29" t="s">
        <v>107</v>
      </c>
      <c r="O69" s="7" t="str">
        <f t="shared" si="9"/>
        <v>9.6米</v>
      </c>
      <c r="P69" s="14">
        <v>12</v>
      </c>
      <c r="Q69" s="14">
        <v>0</v>
      </c>
      <c r="R69" s="14">
        <f t="shared" si="10"/>
        <v>12</v>
      </c>
      <c r="S69" s="7" t="str">
        <f t="shared" si="11"/>
        <v>分拣摆渡</v>
      </c>
    </row>
    <row r="70" spans="1:19" s="17" customFormat="1" ht="18.75">
      <c r="A70" s="8">
        <v>43192</v>
      </c>
      <c r="B70" s="9" t="s">
        <v>334</v>
      </c>
      <c r="C70" s="25">
        <v>2055</v>
      </c>
      <c r="D70" s="25">
        <v>2127</v>
      </c>
      <c r="E70" s="11" t="s">
        <v>53</v>
      </c>
      <c r="F70" s="11" t="s">
        <v>140</v>
      </c>
      <c r="G70" s="11" t="s">
        <v>31</v>
      </c>
      <c r="H70" s="11" t="s">
        <v>32</v>
      </c>
      <c r="I70" s="46" t="s">
        <v>872</v>
      </c>
      <c r="J70" s="19" t="s">
        <v>336</v>
      </c>
      <c r="K70" s="7" t="str">
        <f t="shared" si="8"/>
        <v>武汉威伟机械</v>
      </c>
      <c r="L70" s="26" t="e">
        <f>VLOOKUP(N70,ch!$A$1:$B$31,2,0)</f>
        <v>#N/A</v>
      </c>
      <c r="M70" s="26" t="s">
        <v>164</v>
      </c>
      <c r="N70" s="29" t="s">
        <v>58</v>
      </c>
      <c r="O70" s="7" t="e">
        <f t="shared" si="9"/>
        <v>#N/A</v>
      </c>
      <c r="P70" s="14">
        <v>12</v>
      </c>
      <c r="Q70" s="14">
        <v>0</v>
      </c>
      <c r="R70" s="14">
        <f t="shared" si="10"/>
        <v>12</v>
      </c>
      <c r="S70" s="7" t="str">
        <f t="shared" si="11"/>
        <v>分拣摆渡</v>
      </c>
    </row>
    <row r="71" spans="1:19" s="17" customFormat="1" ht="18.75">
      <c r="A71" s="8">
        <v>43192</v>
      </c>
      <c r="B71" s="9" t="s">
        <v>89</v>
      </c>
      <c r="C71" s="25">
        <v>1650</v>
      </c>
      <c r="D71" s="25">
        <v>1700</v>
      </c>
      <c r="E71" s="11" t="s">
        <v>31</v>
      </c>
      <c r="F71" s="11" t="s">
        <v>32</v>
      </c>
      <c r="G71" s="11" t="s">
        <v>53</v>
      </c>
      <c r="H71" s="11" t="s">
        <v>54</v>
      </c>
      <c r="I71" s="46" t="s">
        <v>873</v>
      </c>
      <c r="J71" s="19" t="s">
        <v>260</v>
      </c>
      <c r="K71" s="7" t="str">
        <f t="shared" si="8"/>
        <v>武汉威伟机械</v>
      </c>
      <c r="L71" s="26" t="str">
        <f>VLOOKUP(N71,ch!$A$1:$B$31,2,0)</f>
        <v>鄂AF1588</v>
      </c>
      <c r="M71" s="26" t="s">
        <v>162</v>
      </c>
      <c r="N71" s="29" t="s">
        <v>117</v>
      </c>
      <c r="O71" s="7" t="str">
        <f t="shared" si="5"/>
        <v>9.6米</v>
      </c>
      <c r="P71" s="14">
        <v>14</v>
      </c>
      <c r="Q71" s="14">
        <v>0</v>
      </c>
      <c r="R71" s="14">
        <f t="shared" si="6"/>
        <v>14</v>
      </c>
      <c r="S71" s="7" t="str">
        <f t="shared" si="11"/>
        <v>分拣摆渡</v>
      </c>
    </row>
    <row r="72" spans="1:19" s="17" customFormat="1" ht="18.75">
      <c r="A72" s="8">
        <v>43192</v>
      </c>
      <c r="B72" s="9" t="s">
        <v>255</v>
      </c>
      <c r="C72" s="25">
        <v>2150</v>
      </c>
      <c r="D72" s="25">
        <v>2200</v>
      </c>
      <c r="E72" s="11" t="s">
        <v>31</v>
      </c>
      <c r="F72" s="11" t="s">
        <v>32</v>
      </c>
      <c r="G72" s="11" t="s">
        <v>53</v>
      </c>
      <c r="H72" s="11" t="s">
        <v>54</v>
      </c>
      <c r="I72" s="46" t="s">
        <v>874</v>
      </c>
      <c r="J72" s="19" t="s">
        <v>261</v>
      </c>
      <c r="K72" s="7" t="str">
        <f t="shared" si="8"/>
        <v>武汉威伟机械</v>
      </c>
      <c r="L72" s="26" t="str">
        <f>VLOOKUP(N72,ch!$A$1:$B$31,2,0)</f>
        <v>鄂AF1588</v>
      </c>
      <c r="M72" s="26" t="s">
        <v>162</v>
      </c>
      <c r="N72" s="29" t="s">
        <v>117</v>
      </c>
      <c r="O72" s="7" t="str">
        <f t="shared" si="5"/>
        <v>9.6米</v>
      </c>
      <c r="P72" s="14">
        <v>14</v>
      </c>
      <c r="Q72" s="14">
        <v>0</v>
      </c>
      <c r="R72" s="14">
        <f t="shared" si="6"/>
        <v>14</v>
      </c>
      <c r="S72" s="7" t="str">
        <f t="shared" si="11"/>
        <v>分拣摆渡</v>
      </c>
    </row>
    <row r="73" spans="1:19" s="17" customFormat="1" ht="18.75">
      <c r="A73" s="8">
        <v>43192</v>
      </c>
      <c r="B73" s="9" t="s">
        <v>255</v>
      </c>
      <c r="C73" s="25">
        <v>1955</v>
      </c>
      <c r="D73" s="25">
        <v>2005</v>
      </c>
      <c r="E73" s="11" t="s">
        <v>31</v>
      </c>
      <c r="F73" s="11" t="s">
        <v>32</v>
      </c>
      <c r="G73" s="11" t="s">
        <v>53</v>
      </c>
      <c r="H73" s="11" t="s">
        <v>54</v>
      </c>
      <c r="I73" s="46" t="s">
        <v>875</v>
      </c>
      <c r="J73" s="19" t="s">
        <v>262</v>
      </c>
      <c r="K73" s="7" t="str">
        <f t="shared" si="8"/>
        <v>武汉威伟机械</v>
      </c>
      <c r="L73" s="26" t="str">
        <f>VLOOKUP(N73,ch!$A$1:$B$31,2,0)</f>
        <v>鄂AF1588</v>
      </c>
      <c r="M73" s="26" t="s">
        <v>162</v>
      </c>
      <c r="N73" s="29" t="s">
        <v>117</v>
      </c>
      <c r="O73" s="7" t="str">
        <f t="shared" si="5"/>
        <v>9.6米</v>
      </c>
      <c r="P73" s="14">
        <v>14</v>
      </c>
      <c r="Q73" s="14">
        <v>0</v>
      </c>
      <c r="R73" s="14">
        <f t="shared" ref="R73" si="12">SUM(P73:Q73)</f>
        <v>14</v>
      </c>
      <c r="S73" s="7" t="str">
        <f t="shared" si="11"/>
        <v>分拣摆渡</v>
      </c>
    </row>
    <row r="74" spans="1:19" s="17" customFormat="1" ht="18.75">
      <c r="A74" s="8">
        <v>43192</v>
      </c>
      <c r="B74" s="9" t="s">
        <v>258</v>
      </c>
      <c r="C74" s="25">
        <v>1850</v>
      </c>
      <c r="D74" s="25">
        <v>1900</v>
      </c>
      <c r="E74" s="11" t="s">
        <v>31</v>
      </c>
      <c r="F74" s="11" t="s">
        <v>32</v>
      </c>
      <c r="G74" s="11" t="s">
        <v>53</v>
      </c>
      <c r="H74" s="11" t="s">
        <v>54</v>
      </c>
      <c r="I74" s="46" t="s">
        <v>876</v>
      </c>
      <c r="J74" s="19" t="s">
        <v>263</v>
      </c>
      <c r="K74" s="7" t="str">
        <f t="shared" si="8"/>
        <v>武汉威伟机械</v>
      </c>
      <c r="L74" s="26" t="str">
        <f>VLOOKUP(N74,ch!$A$1:$B$31,2,0)</f>
        <v>鄂AF1588</v>
      </c>
      <c r="M74" s="26" t="s">
        <v>162</v>
      </c>
      <c r="N74" s="29" t="s">
        <v>117</v>
      </c>
      <c r="O74" s="7" t="str">
        <f t="shared" si="5"/>
        <v>9.6米</v>
      </c>
      <c r="P74" s="14">
        <v>14</v>
      </c>
      <c r="Q74" s="14">
        <v>0</v>
      </c>
      <c r="R74" s="14">
        <f t="shared" ref="R74:R107" si="13">SUM(P74:Q74)</f>
        <v>14</v>
      </c>
      <c r="S74" s="7" t="str">
        <f t="shared" si="11"/>
        <v>分拣摆渡</v>
      </c>
    </row>
    <row r="75" spans="1:19" s="17" customFormat="1" ht="18.75">
      <c r="A75" s="8">
        <v>43192</v>
      </c>
      <c r="B75" s="9" t="s">
        <v>255</v>
      </c>
      <c r="C75" s="25">
        <v>1750</v>
      </c>
      <c r="D75" s="25">
        <v>1800</v>
      </c>
      <c r="E75" s="11" t="s">
        <v>31</v>
      </c>
      <c r="F75" s="11" t="s">
        <v>32</v>
      </c>
      <c r="G75" s="11" t="s">
        <v>53</v>
      </c>
      <c r="H75" s="11" t="s">
        <v>54</v>
      </c>
      <c r="I75" s="46" t="s">
        <v>877</v>
      </c>
      <c r="J75" s="19" t="s">
        <v>264</v>
      </c>
      <c r="K75" s="7" t="str">
        <f t="shared" si="8"/>
        <v>武汉威伟机械</v>
      </c>
      <c r="L75" s="26" t="str">
        <f>VLOOKUP(N75,ch!$A$1:$B$31,2,0)</f>
        <v>鄂AF1588</v>
      </c>
      <c r="M75" s="26" t="s">
        <v>162</v>
      </c>
      <c r="N75" s="29" t="s">
        <v>117</v>
      </c>
      <c r="O75" s="7" t="str">
        <f t="shared" si="5"/>
        <v>9.6米</v>
      </c>
      <c r="P75" s="14">
        <v>14</v>
      </c>
      <c r="Q75" s="14">
        <v>0</v>
      </c>
      <c r="R75" s="14">
        <f t="shared" si="13"/>
        <v>14</v>
      </c>
      <c r="S75" s="7" t="str">
        <f t="shared" si="11"/>
        <v>分拣摆渡</v>
      </c>
    </row>
    <row r="76" spans="1:19" s="17" customFormat="1" ht="18.75">
      <c r="A76" s="8">
        <v>43192</v>
      </c>
      <c r="B76" s="9" t="s">
        <v>89</v>
      </c>
      <c r="C76" s="25">
        <v>1100</v>
      </c>
      <c r="D76" s="25">
        <v>1120</v>
      </c>
      <c r="E76" s="11" t="s">
        <v>31</v>
      </c>
      <c r="F76" s="11" t="s">
        <v>32</v>
      </c>
      <c r="G76" s="11" t="s">
        <v>53</v>
      </c>
      <c r="H76" s="11" t="s">
        <v>54</v>
      </c>
      <c r="I76" s="46" t="s">
        <v>878</v>
      </c>
      <c r="J76" s="19" t="s">
        <v>266</v>
      </c>
      <c r="K76" s="7" t="str">
        <f t="shared" si="8"/>
        <v>武汉威伟机械</v>
      </c>
      <c r="L76" s="26" t="str">
        <f>VLOOKUP(N76,ch!$A$1:$B$31,2,0)</f>
        <v>鄂AF1588</v>
      </c>
      <c r="M76" s="26" t="s">
        <v>162</v>
      </c>
      <c r="N76" s="29" t="s">
        <v>117</v>
      </c>
      <c r="O76" s="7" t="str">
        <f t="shared" si="5"/>
        <v>9.6米</v>
      </c>
      <c r="P76" s="14">
        <v>14</v>
      </c>
      <c r="Q76" s="14">
        <v>0</v>
      </c>
      <c r="R76" s="14">
        <f t="shared" si="13"/>
        <v>14</v>
      </c>
      <c r="S76" s="7" t="str">
        <f t="shared" si="11"/>
        <v>分拣摆渡</v>
      </c>
    </row>
    <row r="77" spans="1:19" s="17" customFormat="1" ht="18.75">
      <c r="A77" s="8">
        <v>43192</v>
      </c>
      <c r="B77" s="9" t="s">
        <v>89</v>
      </c>
      <c r="C77" s="25">
        <v>1146</v>
      </c>
      <c r="D77" s="25">
        <v>1156</v>
      </c>
      <c r="E77" s="11" t="s">
        <v>31</v>
      </c>
      <c r="F77" s="11" t="s">
        <v>32</v>
      </c>
      <c r="G77" s="11" t="s">
        <v>53</v>
      </c>
      <c r="H77" s="11" t="s">
        <v>54</v>
      </c>
      <c r="I77" s="46" t="s">
        <v>879</v>
      </c>
      <c r="J77" s="19" t="s">
        <v>268</v>
      </c>
      <c r="K77" s="7" t="str">
        <f t="shared" si="8"/>
        <v>武汉威伟机械</v>
      </c>
      <c r="L77" s="26" t="str">
        <f>VLOOKUP(N77,ch!$A$1:$B$31,2,0)</f>
        <v>鄂AF1588</v>
      </c>
      <c r="M77" s="26" t="s">
        <v>162</v>
      </c>
      <c r="N77" s="29" t="s">
        <v>117</v>
      </c>
      <c r="O77" s="7" t="str">
        <f t="shared" si="5"/>
        <v>9.6米</v>
      </c>
      <c r="P77" s="14">
        <v>14</v>
      </c>
      <c r="Q77" s="14">
        <v>0</v>
      </c>
      <c r="R77" s="14">
        <f t="shared" si="13"/>
        <v>14</v>
      </c>
      <c r="S77" s="7" t="str">
        <f t="shared" si="11"/>
        <v>分拣摆渡</v>
      </c>
    </row>
    <row r="78" spans="1:19" s="17" customFormat="1" ht="18.75">
      <c r="A78" s="8">
        <v>43192</v>
      </c>
      <c r="B78" s="9" t="s">
        <v>89</v>
      </c>
      <c r="C78" s="25">
        <v>929</v>
      </c>
      <c r="D78" s="25">
        <v>939</v>
      </c>
      <c r="E78" s="11" t="s">
        <v>31</v>
      </c>
      <c r="F78" s="11" t="s">
        <v>32</v>
      </c>
      <c r="G78" s="11" t="s">
        <v>53</v>
      </c>
      <c r="H78" s="11" t="s">
        <v>54</v>
      </c>
      <c r="I78" s="46" t="s">
        <v>880</v>
      </c>
      <c r="J78" s="19" t="s">
        <v>270</v>
      </c>
      <c r="K78" s="7" t="str">
        <f t="shared" si="8"/>
        <v>武汉威伟机械</v>
      </c>
      <c r="L78" s="26" t="str">
        <f>VLOOKUP(N78,ch!$A$1:$B$31,2,0)</f>
        <v>鄂AF1588</v>
      </c>
      <c r="M78" s="26" t="s">
        <v>162</v>
      </c>
      <c r="N78" s="29" t="s">
        <v>117</v>
      </c>
      <c r="O78" s="7" t="str">
        <f t="shared" si="5"/>
        <v>9.6米</v>
      </c>
      <c r="P78" s="14">
        <v>14</v>
      </c>
      <c r="Q78" s="14">
        <v>0</v>
      </c>
      <c r="R78" s="14">
        <f t="shared" si="13"/>
        <v>14</v>
      </c>
      <c r="S78" s="7" t="str">
        <f t="shared" si="11"/>
        <v>分拣摆渡</v>
      </c>
    </row>
    <row r="79" spans="1:19" s="17" customFormat="1" ht="18.75">
      <c r="A79" s="8">
        <v>43192</v>
      </c>
      <c r="B79" s="9" t="s">
        <v>255</v>
      </c>
      <c r="C79" s="25">
        <v>25</v>
      </c>
      <c r="D79" s="25">
        <v>35</v>
      </c>
      <c r="E79" s="11" t="s">
        <v>31</v>
      </c>
      <c r="F79" s="11" t="s">
        <v>32</v>
      </c>
      <c r="G79" s="11" t="s">
        <v>53</v>
      </c>
      <c r="H79" s="11" t="s">
        <v>54</v>
      </c>
      <c r="I79" s="46" t="s">
        <v>881</v>
      </c>
      <c r="J79" s="19" t="s">
        <v>272</v>
      </c>
      <c r="K79" s="7" t="str">
        <f t="shared" si="8"/>
        <v>武汉威伟机械</v>
      </c>
      <c r="L79" s="26" t="str">
        <f>VLOOKUP(N79,ch!$A$1:$B$31,2,0)</f>
        <v>鄂AF1588</v>
      </c>
      <c r="M79" s="26" t="s">
        <v>162</v>
      </c>
      <c r="N79" s="29" t="s">
        <v>117</v>
      </c>
      <c r="O79" s="7" t="str">
        <f t="shared" si="5"/>
        <v>9.6米</v>
      </c>
      <c r="P79" s="14">
        <v>14</v>
      </c>
      <c r="Q79" s="14">
        <v>0</v>
      </c>
      <c r="R79" s="14">
        <f t="shared" si="13"/>
        <v>14</v>
      </c>
      <c r="S79" s="7" t="str">
        <f t="shared" si="11"/>
        <v>分拣摆渡</v>
      </c>
    </row>
    <row r="80" spans="1:19" s="17" customFormat="1" ht="18.75">
      <c r="A80" s="8">
        <v>43192</v>
      </c>
      <c r="B80" s="9" t="s">
        <v>89</v>
      </c>
      <c r="C80" s="25">
        <v>1803</v>
      </c>
      <c r="D80" s="25">
        <v>1813</v>
      </c>
      <c r="E80" s="11" t="s">
        <v>31</v>
      </c>
      <c r="F80" s="11" t="s">
        <v>32</v>
      </c>
      <c r="G80" s="11" t="s">
        <v>53</v>
      </c>
      <c r="H80" s="11" t="s">
        <v>54</v>
      </c>
      <c r="I80" s="46" t="s">
        <v>882</v>
      </c>
      <c r="J80" s="19" t="s">
        <v>274</v>
      </c>
      <c r="K80" s="7" t="str">
        <f t="shared" si="8"/>
        <v>武汉威伟机械</v>
      </c>
      <c r="L80" s="26" t="str">
        <f>VLOOKUP(N80,ch!$A$1:$B$31,2,0)</f>
        <v>鄂AHB101</v>
      </c>
      <c r="M80" s="26" t="s">
        <v>168</v>
      </c>
      <c r="N80" s="29" t="s">
        <v>51</v>
      </c>
      <c r="O80" s="7" t="str">
        <f t="shared" si="5"/>
        <v>9.6米</v>
      </c>
      <c r="P80" s="14">
        <v>14</v>
      </c>
      <c r="Q80" s="14">
        <v>0</v>
      </c>
      <c r="R80" s="14">
        <f t="shared" si="13"/>
        <v>14</v>
      </c>
      <c r="S80" s="7" t="str">
        <f t="shared" si="11"/>
        <v>分拣摆渡</v>
      </c>
    </row>
    <row r="81" spans="1:19" s="17" customFormat="1" ht="18.75">
      <c r="A81" s="8">
        <v>43192</v>
      </c>
      <c r="B81" s="9" t="s">
        <v>89</v>
      </c>
      <c r="C81" s="25">
        <v>1720</v>
      </c>
      <c r="D81" s="25">
        <v>1730</v>
      </c>
      <c r="E81" s="11" t="s">
        <v>31</v>
      </c>
      <c r="F81" s="11" t="s">
        <v>32</v>
      </c>
      <c r="G81" s="11" t="s">
        <v>53</v>
      </c>
      <c r="H81" s="11" t="s">
        <v>54</v>
      </c>
      <c r="I81" s="46" t="s">
        <v>883</v>
      </c>
      <c r="J81" s="19" t="s">
        <v>277</v>
      </c>
      <c r="K81" s="7" t="str">
        <f t="shared" si="8"/>
        <v>武汉威伟机械</v>
      </c>
      <c r="L81" s="26" t="str">
        <f>VLOOKUP(N81,ch!$A$1:$B$31,2,0)</f>
        <v>鄂AAW309</v>
      </c>
      <c r="M81" s="26" t="s">
        <v>165</v>
      </c>
      <c r="N81" s="29" t="s">
        <v>144</v>
      </c>
      <c r="O81" s="7" t="str">
        <f t="shared" si="5"/>
        <v>9.6米</v>
      </c>
      <c r="P81" s="14">
        <v>14</v>
      </c>
      <c r="Q81" s="14">
        <v>0</v>
      </c>
      <c r="R81" s="14">
        <f t="shared" si="13"/>
        <v>14</v>
      </c>
      <c r="S81" s="7" t="str">
        <f t="shared" si="11"/>
        <v>分拣摆渡</v>
      </c>
    </row>
    <row r="82" spans="1:19" s="17" customFormat="1" ht="18.75">
      <c r="A82" s="8">
        <v>43192</v>
      </c>
      <c r="B82" s="9" t="s">
        <v>258</v>
      </c>
      <c r="C82" s="25">
        <v>2332</v>
      </c>
      <c r="D82" s="25">
        <v>2342</v>
      </c>
      <c r="E82" s="11" t="s">
        <v>31</v>
      </c>
      <c r="F82" s="11" t="s">
        <v>32</v>
      </c>
      <c r="G82" s="11" t="s">
        <v>53</v>
      </c>
      <c r="H82" s="11" t="s">
        <v>54</v>
      </c>
      <c r="I82" s="46" t="s">
        <v>884</v>
      </c>
      <c r="J82" s="19" t="s">
        <v>284</v>
      </c>
      <c r="K82" s="7" t="str">
        <f t="shared" si="8"/>
        <v>武汉威伟机械</v>
      </c>
      <c r="L82" s="26" t="str">
        <f>VLOOKUP(N82,ch!$A$1:$B$31,2,0)</f>
        <v>鄂AMT870</v>
      </c>
      <c r="M82" s="26" t="s">
        <v>163</v>
      </c>
      <c r="N82" s="29" t="s">
        <v>79</v>
      </c>
      <c r="O82" s="7" t="str">
        <f t="shared" si="5"/>
        <v>9.6米</v>
      </c>
      <c r="P82" s="14">
        <v>13</v>
      </c>
      <c r="Q82" s="14">
        <v>0</v>
      </c>
      <c r="R82" s="14">
        <f t="shared" si="13"/>
        <v>13</v>
      </c>
      <c r="S82" s="7" t="str">
        <f t="shared" si="11"/>
        <v>分拣摆渡</v>
      </c>
    </row>
    <row r="83" spans="1:19" s="17" customFormat="1" ht="18.75">
      <c r="A83" s="8">
        <v>43192</v>
      </c>
      <c r="B83" s="9" t="s">
        <v>255</v>
      </c>
      <c r="C83" s="25">
        <v>2045</v>
      </c>
      <c r="D83" s="25">
        <v>2050</v>
      </c>
      <c r="E83" s="11" t="s">
        <v>31</v>
      </c>
      <c r="F83" s="11" t="s">
        <v>32</v>
      </c>
      <c r="G83" s="11" t="s">
        <v>53</v>
      </c>
      <c r="H83" s="11" t="s">
        <v>54</v>
      </c>
      <c r="I83" s="46" t="s">
        <v>885</v>
      </c>
      <c r="J83" s="19" t="s">
        <v>287</v>
      </c>
      <c r="K83" s="7" t="str">
        <f t="shared" si="8"/>
        <v>武汉威伟机械</v>
      </c>
      <c r="L83" s="26" t="str">
        <f>VLOOKUP(N83,ch!$A$1:$B$31,2,0)</f>
        <v>鄂AMT870</v>
      </c>
      <c r="M83" s="26" t="s">
        <v>163</v>
      </c>
      <c r="N83" s="29" t="s">
        <v>79</v>
      </c>
      <c r="O83" s="7" t="str">
        <f t="shared" si="5"/>
        <v>9.6米</v>
      </c>
      <c r="P83" s="14">
        <v>14</v>
      </c>
      <c r="Q83" s="14">
        <v>0</v>
      </c>
      <c r="R83" s="14">
        <f t="shared" si="13"/>
        <v>14</v>
      </c>
      <c r="S83" s="7" t="str">
        <f t="shared" si="11"/>
        <v>分拣摆渡</v>
      </c>
    </row>
    <row r="84" spans="1:19" s="17" customFormat="1" ht="18.75">
      <c r="A84" s="8">
        <v>43192</v>
      </c>
      <c r="B84" s="9" t="s">
        <v>89</v>
      </c>
      <c r="C84" s="25">
        <v>1909</v>
      </c>
      <c r="D84" s="25">
        <v>1919</v>
      </c>
      <c r="E84" s="11" t="s">
        <v>31</v>
      </c>
      <c r="F84" s="11" t="s">
        <v>32</v>
      </c>
      <c r="G84" s="11" t="s">
        <v>53</v>
      </c>
      <c r="H84" s="11" t="s">
        <v>54</v>
      </c>
      <c r="I84" s="46" t="s">
        <v>886</v>
      </c>
      <c r="J84" s="19" t="s">
        <v>290</v>
      </c>
      <c r="K84" s="7" t="str">
        <f t="shared" si="8"/>
        <v>武汉威伟机械</v>
      </c>
      <c r="L84" s="26" t="str">
        <f>VLOOKUP(N84,ch!$A$1:$B$31,2,0)</f>
        <v>鄂AMT870</v>
      </c>
      <c r="M84" s="26" t="s">
        <v>163</v>
      </c>
      <c r="N84" s="29" t="s">
        <v>79</v>
      </c>
      <c r="O84" s="7" t="str">
        <f t="shared" si="5"/>
        <v>9.6米</v>
      </c>
      <c r="P84" s="14">
        <v>13</v>
      </c>
      <c r="Q84" s="14">
        <v>0</v>
      </c>
      <c r="R84" s="14">
        <f t="shared" si="13"/>
        <v>13</v>
      </c>
      <c r="S84" s="7" t="str">
        <f t="shared" si="11"/>
        <v>分拣摆渡</v>
      </c>
    </row>
    <row r="85" spans="1:19" s="17" customFormat="1" ht="18.75">
      <c r="A85" s="8">
        <v>43192</v>
      </c>
      <c r="B85" s="9" t="s">
        <v>258</v>
      </c>
      <c r="C85" s="25">
        <v>1828</v>
      </c>
      <c r="D85" s="25">
        <v>1838</v>
      </c>
      <c r="E85" s="11" t="s">
        <v>31</v>
      </c>
      <c r="F85" s="11" t="s">
        <v>32</v>
      </c>
      <c r="G85" s="11" t="s">
        <v>53</v>
      </c>
      <c r="H85" s="11" t="s">
        <v>54</v>
      </c>
      <c r="I85" s="46" t="s">
        <v>887</v>
      </c>
      <c r="J85" s="19" t="s">
        <v>292</v>
      </c>
      <c r="K85" s="7" t="str">
        <f t="shared" si="8"/>
        <v>武汉威伟机械</v>
      </c>
      <c r="L85" s="26" t="str">
        <f>VLOOKUP(N85,ch!$A$1:$B$31,2,0)</f>
        <v>鄂AMT870</v>
      </c>
      <c r="M85" s="26" t="s">
        <v>163</v>
      </c>
      <c r="N85" s="29" t="s">
        <v>79</v>
      </c>
      <c r="O85" s="7" t="str">
        <f t="shared" si="5"/>
        <v>9.6米</v>
      </c>
      <c r="P85" s="14">
        <v>14</v>
      </c>
      <c r="Q85" s="14">
        <v>0</v>
      </c>
      <c r="R85" s="14">
        <f t="shared" si="13"/>
        <v>14</v>
      </c>
      <c r="S85" s="7" t="str">
        <f t="shared" si="11"/>
        <v>分拣摆渡</v>
      </c>
    </row>
    <row r="86" spans="1:19" s="17" customFormat="1" ht="18.75">
      <c r="A86" s="8">
        <v>43192</v>
      </c>
      <c r="B86" s="9" t="s">
        <v>258</v>
      </c>
      <c r="C86" s="25">
        <v>1703</v>
      </c>
      <c r="D86" s="25">
        <v>1713</v>
      </c>
      <c r="E86" s="11" t="s">
        <v>31</v>
      </c>
      <c r="F86" s="11" t="s">
        <v>32</v>
      </c>
      <c r="G86" s="11" t="s">
        <v>53</v>
      </c>
      <c r="H86" s="11" t="s">
        <v>54</v>
      </c>
      <c r="I86" s="46" t="s">
        <v>888</v>
      </c>
      <c r="J86" s="19" t="s">
        <v>294</v>
      </c>
      <c r="K86" s="7" t="str">
        <f t="shared" si="8"/>
        <v>武汉威伟机械</v>
      </c>
      <c r="L86" s="26" t="str">
        <f>VLOOKUP(N86,ch!$A$1:$B$31,2,0)</f>
        <v>鄂AMT870</v>
      </c>
      <c r="M86" s="26" t="s">
        <v>163</v>
      </c>
      <c r="N86" s="29" t="s">
        <v>79</v>
      </c>
      <c r="O86" s="7" t="str">
        <f t="shared" si="5"/>
        <v>9.6米</v>
      </c>
      <c r="P86" s="14">
        <v>13</v>
      </c>
      <c r="Q86" s="14">
        <v>0</v>
      </c>
      <c r="R86" s="14">
        <f t="shared" si="13"/>
        <v>13</v>
      </c>
      <c r="S86" s="7" t="str">
        <f t="shared" si="11"/>
        <v>分拣摆渡</v>
      </c>
    </row>
    <row r="87" spans="1:19" s="17" customFormat="1" ht="18.75">
      <c r="A87" s="8">
        <v>43192</v>
      </c>
      <c r="B87" s="9" t="s">
        <v>89</v>
      </c>
      <c r="C87" s="25">
        <v>1507</v>
      </c>
      <c r="D87" s="25">
        <v>1517</v>
      </c>
      <c r="E87" s="11" t="s">
        <v>31</v>
      </c>
      <c r="F87" s="11" t="s">
        <v>32</v>
      </c>
      <c r="G87" s="11" t="s">
        <v>53</v>
      </c>
      <c r="H87" s="11" t="s">
        <v>54</v>
      </c>
      <c r="I87" s="46" t="s">
        <v>889</v>
      </c>
      <c r="J87" s="19" t="s">
        <v>296</v>
      </c>
      <c r="K87" s="7" t="str">
        <f t="shared" si="8"/>
        <v>武汉威伟机械</v>
      </c>
      <c r="L87" s="26" t="str">
        <f>VLOOKUP(N87,ch!$A$1:$B$31,2,0)</f>
        <v>鄂AMT870</v>
      </c>
      <c r="M87" s="26" t="s">
        <v>163</v>
      </c>
      <c r="N87" s="29" t="s">
        <v>79</v>
      </c>
      <c r="O87" s="7" t="str">
        <f t="shared" si="5"/>
        <v>9.6米</v>
      </c>
      <c r="P87" s="14">
        <v>14</v>
      </c>
      <c r="Q87" s="14">
        <v>0</v>
      </c>
      <c r="R87" s="14">
        <f t="shared" si="13"/>
        <v>14</v>
      </c>
      <c r="S87" s="7" t="str">
        <f t="shared" si="11"/>
        <v>分拣摆渡</v>
      </c>
    </row>
    <row r="88" spans="1:19" s="17" customFormat="1" ht="18.75">
      <c r="A88" s="8">
        <v>43192</v>
      </c>
      <c r="B88" s="9" t="s">
        <v>89</v>
      </c>
      <c r="C88" s="25">
        <v>1136</v>
      </c>
      <c r="D88" s="25">
        <v>1146</v>
      </c>
      <c r="E88" s="11" t="s">
        <v>31</v>
      </c>
      <c r="F88" s="11" t="s">
        <v>32</v>
      </c>
      <c r="G88" s="11" t="s">
        <v>53</v>
      </c>
      <c r="H88" s="11" t="s">
        <v>54</v>
      </c>
      <c r="I88" s="46" t="s">
        <v>890</v>
      </c>
      <c r="J88" s="19" t="s">
        <v>298</v>
      </c>
      <c r="K88" s="7" t="str">
        <f t="shared" si="8"/>
        <v>武汉威伟机械</v>
      </c>
      <c r="L88" s="26" t="str">
        <f>VLOOKUP(N88,ch!$A$1:$B$31,2,0)</f>
        <v>鄂AMT870</v>
      </c>
      <c r="M88" s="26" t="s">
        <v>163</v>
      </c>
      <c r="N88" s="29" t="s">
        <v>79</v>
      </c>
      <c r="O88" s="7" t="str">
        <f t="shared" si="5"/>
        <v>9.6米</v>
      </c>
      <c r="P88" s="14">
        <v>14</v>
      </c>
      <c r="Q88" s="14">
        <v>0</v>
      </c>
      <c r="R88" s="14">
        <f t="shared" si="13"/>
        <v>14</v>
      </c>
      <c r="S88" s="7" t="str">
        <f t="shared" si="11"/>
        <v>分拣摆渡</v>
      </c>
    </row>
    <row r="89" spans="1:19" s="17" customFormat="1" ht="18.75">
      <c r="A89" s="8">
        <v>43192</v>
      </c>
      <c r="B89" s="9" t="s">
        <v>89</v>
      </c>
      <c r="C89" s="25">
        <v>1035</v>
      </c>
      <c r="D89" s="25">
        <v>1045</v>
      </c>
      <c r="E89" s="11" t="s">
        <v>31</v>
      </c>
      <c r="F89" s="11" t="s">
        <v>32</v>
      </c>
      <c r="G89" s="11" t="s">
        <v>53</v>
      </c>
      <c r="H89" s="11" t="s">
        <v>54</v>
      </c>
      <c r="I89" s="46" t="s">
        <v>891</v>
      </c>
      <c r="J89" s="19" t="s">
        <v>300</v>
      </c>
      <c r="K89" s="7" t="str">
        <f t="shared" si="8"/>
        <v>武汉威伟机械</v>
      </c>
      <c r="L89" s="26" t="str">
        <f>VLOOKUP(N89,ch!$A$1:$B$31,2,0)</f>
        <v>鄂AMT870</v>
      </c>
      <c r="M89" s="26" t="s">
        <v>163</v>
      </c>
      <c r="N89" s="29" t="s">
        <v>79</v>
      </c>
      <c r="O89" s="7" t="str">
        <f t="shared" si="5"/>
        <v>9.6米</v>
      </c>
      <c r="P89" s="14">
        <v>14</v>
      </c>
      <c r="Q89" s="14">
        <v>0</v>
      </c>
      <c r="R89" s="14">
        <f t="shared" si="13"/>
        <v>14</v>
      </c>
      <c r="S89" s="7" t="str">
        <f t="shared" si="11"/>
        <v>分拣摆渡</v>
      </c>
    </row>
    <row r="90" spans="1:19" s="17" customFormat="1" ht="18.75">
      <c r="A90" s="8">
        <v>43192</v>
      </c>
      <c r="B90" s="9" t="s">
        <v>124</v>
      </c>
      <c r="C90" s="25">
        <v>2330</v>
      </c>
      <c r="D90" s="25">
        <v>2340</v>
      </c>
      <c r="E90" s="11" t="s">
        <v>119</v>
      </c>
      <c r="F90" s="11" t="s">
        <v>120</v>
      </c>
      <c r="G90" s="11" t="s">
        <v>53</v>
      </c>
      <c r="H90" s="11" t="s">
        <v>54</v>
      </c>
      <c r="I90" s="46" t="s">
        <v>892</v>
      </c>
      <c r="J90" s="19" t="s">
        <v>316</v>
      </c>
      <c r="K90" s="7" t="str">
        <f t="shared" si="8"/>
        <v>武汉威伟机械</v>
      </c>
      <c r="L90" s="26" t="str">
        <f>VLOOKUP(N90,ch!$A$1:$B$31,2,0)</f>
        <v>鄂AFX299</v>
      </c>
      <c r="M90" s="26" t="s">
        <v>363</v>
      </c>
      <c r="N90" s="29" t="s">
        <v>118</v>
      </c>
      <c r="O90" s="7" t="str">
        <f t="shared" si="5"/>
        <v>9.6米</v>
      </c>
      <c r="P90" s="14">
        <v>2</v>
      </c>
      <c r="Q90" s="14">
        <v>0</v>
      </c>
      <c r="R90" s="14">
        <f t="shared" si="13"/>
        <v>2</v>
      </c>
      <c r="S90" s="7" t="str">
        <f t="shared" si="11"/>
        <v>分拣摆渡</v>
      </c>
    </row>
    <row r="91" spans="1:19" s="17" customFormat="1" ht="18.75">
      <c r="A91" s="8">
        <v>43192</v>
      </c>
      <c r="B91" s="9" t="s">
        <v>124</v>
      </c>
      <c r="C91" s="25">
        <v>2135</v>
      </c>
      <c r="D91" s="25">
        <v>2145</v>
      </c>
      <c r="E91" s="11" t="s">
        <v>119</v>
      </c>
      <c r="F91" s="11" t="s">
        <v>120</v>
      </c>
      <c r="G91" s="11" t="s">
        <v>53</v>
      </c>
      <c r="H91" s="11" t="s">
        <v>54</v>
      </c>
      <c r="I91" s="46" t="s">
        <v>893</v>
      </c>
      <c r="J91" s="19" t="s">
        <v>317</v>
      </c>
      <c r="K91" s="7" t="str">
        <f t="shared" si="8"/>
        <v>武汉威伟机械</v>
      </c>
      <c r="L91" s="26" t="str">
        <f>VLOOKUP(N91,ch!$A$1:$B$31,2,0)</f>
        <v>鄂AFX299</v>
      </c>
      <c r="M91" s="26" t="s">
        <v>363</v>
      </c>
      <c r="N91" s="29" t="s">
        <v>118</v>
      </c>
      <c r="O91" s="7" t="str">
        <f t="shared" si="5"/>
        <v>9.6米</v>
      </c>
      <c r="P91" s="14">
        <v>1</v>
      </c>
      <c r="Q91" s="14">
        <v>0</v>
      </c>
      <c r="R91" s="14">
        <f t="shared" si="13"/>
        <v>1</v>
      </c>
      <c r="S91" s="7" t="str">
        <f t="shared" si="11"/>
        <v>分拣摆渡</v>
      </c>
    </row>
    <row r="92" spans="1:19" s="17" customFormat="1" ht="18.75">
      <c r="A92" s="8">
        <v>43192</v>
      </c>
      <c r="B92" s="9" t="s">
        <v>124</v>
      </c>
      <c r="C92" s="25">
        <v>2030</v>
      </c>
      <c r="D92" s="25">
        <v>2040</v>
      </c>
      <c r="E92" s="11" t="s">
        <v>119</v>
      </c>
      <c r="F92" s="11" t="s">
        <v>120</v>
      </c>
      <c r="G92" s="11" t="s">
        <v>53</v>
      </c>
      <c r="H92" s="11" t="s">
        <v>54</v>
      </c>
      <c r="I92" s="46" t="s">
        <v>894</v>
      </c>
      <c r="J92" s="19" t="s">
        <v>318</v>
      </c>
      <c r="K92" s="7" t="str">
        <f t="shared" si="8"/>
        <v>武汉威伟机械</v>
      </c>
      <c r="L92" s="26" t="str">
        <f>VLOOKUP(N92,ch!$A$1:$B$31,2,0)</f>
        <v>鄂AFX299</v>
      </c>
      <c r="M92" s="26" t="s">
        <v>363</v>
      </c>
      <c r="N92" s="29" t="s">
        <v>118</v>
      </c>
      <c r="O92" s="7" t="str">
        <f t="shared" si="5"/>
        <v>9.6米</v>
      </c>
      <c r="P92" s="14">
        <v>2</v>
      </c>
      <c r="Q92" s="14">
        <v>0</v>
      </c>
      <c r="R92" s="14">
        <f t="shared" si="13"/>
        <v>2</v>
      </c>
      <c r="S92" s="7" t="str">
        <f t="shared" si="11"/>
        <v>分拣摆渡</v>
      </c>
    </row>
    <row r="93" spans="1:19" s="17" customFormat="1" ht="18.75">
      <c r="A93" s="8">
        <v>43192</v>
      </c>
      <c r="B93" s="9" t="s">
        <v>124</v>
      </c>
      <c r="C93" s="25">
        <v>1645</v>
      </c>
      <c r="D93" s="25">
        <v>1655</v>
      </c>
      <c r="E93" s="11" t="s">
        <v>119</v>
      </c>
      <c r="F93" s="11" t="s">
        <v>120</v>
      </c>
      <c r="G93" s="11" t="s">
        <v>53</v>
      </c>
      <c r="H93" s="11" t="s">
        <v>54</v>
      </c>
      <c r="I93" s="46" t="s">
        <v>895</v>
      </c>
      <c r="J93" s="19" t="s">
        <v>319</v>
      </c>
      <c r="K93" s="7" t="str">
        <f t="shared" si="8"/>
        <v>武汉威伟机械</v>
      </c>
      <c r="L93" s="26" t="str">
        <f>VLOOKUP(N93,ch!$A$1:$B$31,2,0)</f>
        <v>鄂AFX299</v>
      </c>
      <c r="M93" s="26" t="s">
        <v>363</v>
      </c>
      <c r="N93" s="29" t="s">
        <v>118</v>
      </c>
      <c r="O93" s="7" t="str">
        <f t="shared" si="5"/>
        <v>9.6米</v>
      </c>
      <c r="P93" s="14">
        <v>3</v>
      </c>
      <c r="Q93" s="14">
        <v>0</v>
      </c>
      <c r="R93" s="14">
        <f t="shared" si="13"/>
        <v>3</v>
      </c>
      <c r="S93" s="7" t="str">
        <f t="shared" si="11"/>
        <v>分拣摆渡</v>
      </c>
    </row>
    <row r="94" spans="1:19" s="17" customFormat="1" ht="18.75">
      <c r="A94" s="8">
        <v>43192</v>
      </c>
      <c r="B94" s="9" t="s">
        <v>124</v>
      </c>
      <c r="C94" s="25">
        <v>1535</v>
      </c>
      <c r="D94" s="25">
        <v>1545</v>
      </c>
      <c r="E94" s="11" t="s">
        <v>119</v>
      </c>
      <c r="F94" s="11" t="s">
        <v>120</v>
      </c>
      <c r="G94" s="11" t="s">
        <v>53</v>
      </c>
      <c r="H94" s="11" t="s">
        <v>54</v>
      </c>
      <c r="I94" s="46" t="s">
        <v>896</v>
      </c>
      <c r="J94" s="19" t="s">
        <v>321</v>
      </c>
      <c r="K94" s="7" t="str">
        <f t="shared" si="8"/>
        <v>武汉威伟机械</v>
      </c>
      <c r="L94" s="26" t="str">
        <f>VLOOKUP(N94,ch!$A$1:$B$31,2,0)</f>
        <v>鄂AFX299</v>
      </c>
      <c r="M94" s="26" t="s">
        <v>363</v>
      </c>
      <c r="N94" s="29" t="s">
        <v>118</v>
      </c>
      <c r="O94" s="7" t="str">
        <f t="shared" si="5"/>
        <v>9.6米</v>
      </c>
      <c r="P94" s="14">
        <v>2</v>
      </c>
      <c r="Q94" s="14">
        <v>0</v>
      </c>
      <c r="R94" s="14">
        <f t="shared" si="13"/>
        <v>2</v>
      </c>
      <c r="S94" s="7" t="str">
        <f t="shared" si="11"/>
        <v>分拣摆渡</v>
      </c>
    </row>
    <row r="95" spans="1:19" s="17" customFormat="1" ht="18.75">
      <c r="A95" s="8">
        <v>43192</v>
      </c>
      <c r="B95" s="9" t="s">
        <v>124</v>
      </c>
      <c r="C95" s="25">
        <v>1430</v>
      </c>
      <c r="D95" s="25">
        <v>1440</v>
      </c>
      <c r="E95" s="11" t="s">
        <v>119</v>
      </c>
      <c r="F95" s="11" t="s">
        <v>120</v>
      </c>
      <c r="G95" s="11" t="s">
        <v>53</v>
      </c>
      <c r="H95" s="11" t="s">
        <v>54</v>
      </c>
      <c r="I95" s="46" t="s">
        <v>897</v>
      </c>
      <c r="J95" s="19" t="s">
        <v>323</v>
      </c>
      <c r="K95" s="7" t="str">
        <f t="shared" si="8"/>
        <v>武汉威伟机械</v>
      </c>
      <c r="L95" s="26" t="str">
        <f>VLOOKUP(N95,ch!$A$1:$B$31,2,0)</f>
        <v>鄂AFX299</v>
      </c>
      <c r="M95" s="26" t="s">
        <v>363</v>
      </c>
      <c r="N95" s="29" t="s">
        <v>118</v>
      </c>
      <c r="O95" s="7" t="str">
        <f t="shared" si="5"/>
        <v>9.6米</v>
      </c>
      <c r="P95" s="14">
        <v>2</v>
      </c>
      <c r="Q95" s="14">
        <v>1</v>
      </c>
      <c r="R95" s="14">
        <f t="shared" si="13"/>
        <v>3</v>
      </c>
      <c r="S95" s="7" t="str">
        <f t="shared" si="11"/>
        <v>分拣摆渡</v>
      </c>
    </row>
    <row r="96" spans="1:19" s="17" customFormat="1" ht="18.75">
      <c r="A96" s="8">
        <v>43192</v>
      </c>
      <c r="B96" s="9" t="s">
        <v>124</v>
      </c>
      <c r="C96" s="25">
        <v>1140</v>
      </c>
      <c r="D96" s="25">
        <v>1150</v>
      </c>
      <c r="E96" s="11" t="s">
        <v>119</v>
      </c>
      <c r="F96" s="11" t="s">
        <v>120</v>
      </c>
      <c r="G96" s="11" t="s">
        <v>53</v>
      </c>
      <c r="H96" s="11" t="s">
        <v>54</v>
      </c>
      <c r="I96" s="46" t="s">
        <v>898</v>
      </c>
      <c r="J96" s="19" t="s">
        <v>325</v>
      </c>
      <c r="K96" s="7" t="str">
        <f t="shared" si="8"/>
        <v>武汉威伟机械</v>
      </c>
      <c r="L96" s="26" t="str">
        <f>VLOOKUP(N96,ch!$A$1:$B$31,2,0)</f>
        <v>鄂AFX299</v>
      </c>
      <c r="M96" s="26" t="s">
        <v>363</v>
      </c>
      <c r="N96" s="29" t="s">
        <v>118</v>
      </c>
      <c r="O96" s="7" t="str">
        <f t="shared" si="5"/>
        <v>9.6米</v>
      </c>
      <c r="P96" s="14">
        <v>2</v>
      </c>
      <c r="Q96" s="14">
        <v>0</v>
      </c>
      <c r="R96" s="14">
        <f t="shared" si="13"/>
        <v>2</v>
      </c>
      <c r="S96" s="7" t="str">
        <f t="shared" si="11"/>
        <v>分拣摆渡</v>
      </c>
    </row>
    <row r="97" spans="1:19" s="17" customFormat="1" ht="18.75">
      <c r="A97" s="8">
        <v>43192</v>
      </c>
      <c r="B97" s="9" t="s">
        <v>124</v>
      </c>
      <c r="C97" s="25">
        <v>1035</v>
      </c>
      <c r="D97" s="25">
        <v>1045</v>
      </c>
      <c r="E97" s="11" t="s">
        <v>119</v>
      </c>
      <c r="F97" s="11" t="s">
        <v>120</v>
      </c>
      <c r="G97" s="11" t="s">
        <v>53</v>
      </c>
      <c r="H97" s="11" t="s">
        <v>54</v>
      </c>
      <c r="I97" s="46" t="s">
        <v>899</v>
      </c>
      <c r="J97" s="19" t="s">
        <v>327</v>
      </c>
      <c r="K97" s="7" t="str">
        <f t="shared" si="8"/>
        <v>武汉威伟机械</v>
      </c>
      <c r="L97" s="26" t="str">
        <f>VLOOKUP(N97,ch!$A$1:$B$31,2,0)</f>
        <v>鄂AFX299</v>
      </c>
      <c r="M97" s="26" t="s">
        <v>363</v>
      </c>
      <c r="N97" s="29" t="s">
        <v>118</v>
      </c>
      <c r="O97" s="7" t="str">
        <f t="shared" si="5"/>
        <v>9.6米</v>
      </c>
      <c r="P97" s="14">
        <v>5</v>
      </c>
      <c r="Q97" s="14">
        <v>0</v>
      </c>
      <c r="R97" s="14">
        <f t="shared" si="13"/>
        <v>5</v>
      </c>
      <c r="S97" s="7" t="str">
        <f t="shared" si="11"/>
        <v>分拣摆渡</v>
      </c>
    </row>
    <row r="98" spans="1:19" s="17" customFormat="1" ht="18.75">
      <c r="A98" s="8">
        <v>43193</v>
      </c>
      <c r="B98" s="9" t="s">
        <v>25</v>
      </c>
      <c r="C98" s="10">
        <v>1459</v>
      </c>
      <c r="D98" s="10">
        <v>1645</v>
      </c>
      <c r="E98" s="11" t="s">
        <v>26</v>
      </c>
      <c r="F98" s="11" t="s">
        <v>251</v>
      </c>
      <c r="G98" s="11" t="s">
        <v>31</v>
      </c>
      <c r="H98" s="11" t="s">
        <v>32</v>
      </c>
      <c r="I98" s="46" t="s">
        <v>900</v>
      </c>
      <c r="J98" s="19" t="s">
        <v>340</v>
      </c>
      <c r="K98" s="7" t="str">
        <f t="shared" si="8"/>
        <v>武汉威伟机械</v>
      </c>
      <c r="L98" s="26" t="str">
        <f>VLOOKUP(N98,ch!$A$1:$B$31,2,0)</f>
        <v>鄂AFE237</v>
      </c>
      <c r="M98" s="26" t="s">
        <v>177</v>
      </c>
      <c r="N98" s="29" t="s">
        <v>341</v>
      </c>
      <c r="O98" s="7" t="str">
        <f t="shared" si="5"/>
        <v>9.6米</v>
      </c>
      <c r="P98" s="14">
        <v>12</v>
      </c>
      <c r="Q98" s="14">
        <v>0</v>
      </c>
      <c r="R98" s="14">
        <f t="shared" si="13"/>
        <v>12</v>
      </c>
      <c r="S98" s="7" t="str">
        <f t="shared" si="11"/>
        <v>分拣摆渡</v>
      </c>
    </row>
    <row r="99" spans="1:19" s="17" customFormat="1" ht="18.75">
      <c r="A99" s="8">
        <v>43193</v>
      </c>
      <c r="B99" s="9" t="s">
        <v>25</v>
      </c>
      <c r="C99" s="10">
        <v>1825</v>
      </c>
      <c r="D99" s="10">
        <v>2011</v>
      </c>
      <c r="E99" s="11" t="s">
        <v>26</v>
      </c>
      <c r="F99" s="11" t="s">
        <v>251</v>
      </c>
      <c r="G99" s="11" t="s">
        <v>31</v>
      </c>
      <c r="H99" s="11" t="s">
        <v>32</v>
      </c>
      <c r="I99" s="46" t="s">
        <v>901</v>
      </c>
      <c r="J99" s="19" t="s">
        <v>356</v>
      </c>
      <c r="K99" s="7" t="str">
        <f t="shared" ref="K99:K130" si="14">IF(A99&lt;&gt;"","武汉威伟机械","------")</f>
        <v>武汉威伟机械</v>
      </c>
      <c r="L99" s="26" t="str">
        <f>VLOOKUP(N99,ch!$A$1:$B$31,2,0)</f>
        <v>鄂AQQ353</v>
      </c>
      <c r="M99" s="26" t="s">
        <v>180</v>
      </c>
      <c r="N99" s="29" t="s">
        <v>44</v>
      </c>
      <c r="O99" s="7" t="str">
        <f t="shared" ref="O99:O117" si="15">IF(L99&lt;&gt;"","9.6米","--")</f>
        <v>9.6米</v>
      </c>
      <c r="P99" s="14">
        <v>14</v>
      </c>
      <c r="Q99" s="14">
        <v>0</v>
      </c>
      <c r="R99" s="14">
        <f t="shared" si="13"/>
        <v>14</v>
      </c>
      <c r="S99" s="7" t="str">
        <f t="shared" ref="S99:S130" si="16">IF(A99&lt;&gt;"","分拣摆渡","----")</f>
        <v>分拣摆渡</v>
      </c>
    </row>
    <row r="100" spans="1:19" s="17" customFormat="1" ht="18.75">
      <c r="A100" s="8">
        <v>43193</v>
      </c>
      <c r="B100" s="9" t="s">
        <v>234</v>
      </c>
      <c r="C100" s="10">
        <v>1929</v>
      </c>
      <c r="D100" s="10">
        <v>2125</v>
      </c>
      <c r="E100" s="11" t="s">
        <v>26</v>
      </c>
      <c r="F100" s="11" t="s">
        <v>251</v>
      </c>
      <c r="G100" s="11" t="s">
        <v>31</v>
      </c>
      <c r="H100" s="11" t="s">
        <v>32</v>
      </c>
      <c r="I100" s="46" t="s">
        <v>902</v>
      </c>
      <c r="J100" s="19" t="s">
        <v>384</v>
      </c>
      <c r="K100" s="7" t="str">
        <f t="shared" si="14"/>
        <v>武汉威伟机械</v>
      </c>
      <c r="L100" s="26" t="str">
        <f>VLOOKUP(N100,ch!$A$1:$B$31,2,0)</f>
        <v>鄂ALU151</v>
      </c>
      <c r="M100" s="26" t="s">
        <v>178</v>
      </c>
      <c r="N100" s="29" t="s">
        <v>35</v>
      </c>
      <c r="O100" s="7" t="str">
        <f t="shared" si="15"/>
        <v>9.6米</v>
      </c>
      <c r="P100" s="14">
        <v>14</v>
      </c>
      <c r="Q100" s="14">
        <v>0</v>
      </c>
      <c r="R100" s="14">
        <f t="shared" si="13"/>
        <v>14</v>
      </c>
      <c r="S100" s="7" t="str">
        <f t="shared" si="16"/>
        <v>分拣摆渡</v>
      </c>
    </row>
    <row r="101" spans="1:19" s="17" customFormat="1" ht="18.75">
      <c r="A101" s="8">
        <v>43193</v>
      </c>
      <c r="B101" s="9" t="s">
        <v>63</v>
      </c>
      <c r="C101" s="10">
        <v>1620</v>
      </c>
      <c r="D101" s="10">
        <v>1810</v>
      </c>
      <c r="E101" s="11" t="s">
        <v>37</v>
      </c>
      <c r="F101" s="11" t="s">
        <v>38</v>
      </c>
      <c r="G101" s="11" t="s">
        <v>31</v>
      </c>
      <c r="H101" s="11" t="s">
        <v>32</v>
      </c>
      <c r="I101" s="46" t="s">
        <v>903</v>
      </c>
      <c r="J101" s="19" t="s">
        <v>343</v>
      </c>
      <c r="K101" s="7" t="str">
        <f t="shared" si="14"/>
        <v>武汉威伟机械</v>
      </c>
      <c r="L101" s="26" t="str">
        <f>VLOOKUP(N101,ch!$A$1:$B$31,2,0)</f>
        <v>鄂AZV377</v>
      </c>
      <c r="M101" s="26" t="s">
        <v>175</v>
      </c>
      <c r="N101" s="29" t="s">
        <v>239</v>
      </c>
      <c r="O101" s="7" t="str">
        <f t="shared" si="15"/>
        <v>9.6米</v>
      </c>
      <c r="P101" s="14">
        <v>14</v>
      </c>
      <c r="Q101" s="14">
        <v>0</v>
      </c>
      <c r="R101" s="14">
        <f t="shared" si="13"/>
        <v>14</v>
      </c>
      <c r="S101" s="7" t="str">
        <f t="shared" si="16"/>
        <v>分拣摆渡</v>
      </c>
    </row>
    <row r="102" spans="1:19" s="17" customFormat="1" ht="18.75">
      <c r="A102" s="8">
        <v>43193</v>
      </c>
      <c r="B102" s="9" t="s">
        <v>234</v>
      </c>
      <c r="C102" s="10">
        <v>1920</v>
      </c>
      <c r="D102" s="10">
        <v>2123</v>
      </c>
      <c r="E102" s="11" t="s">
        <v>37</v>
      </c>
      <c r="F102" s="11" t="s">
        <v>38</v>
      </c>
      <c r="G102" s="11" t="s">
        <v>31</v>
      </c>
      <c r="H102" s="11" t="s">
        <v>32</v>
      </c>
      <c r="I102" s="46" t="s">
        <v>904</v>
      </c>
      <c r="J102" s="19" t="s">
        <v>352</v>
      </c>
      <c r="K102" s="7" t="str">
        <f t="shared" si="14"/>
        <v>武汉威伟机械</v>
      </c>
      <c r="L102" s="26" t="str">
        <f>VLOOKUP(N102,ch!$A$1:$B$31,2,0)</f>
        <v>鄂ALU291</v>
      </c>
      <c r="M102" s="26" t="s">
        <v>181</v>
      </c>
      <c r="N102" s="29" t="s">
        <v>197</v>
      </c>
      <c r="O102" s="7" t="str">
        <f t="shared" si="15"/>
        <v>9.6米</v>
      </c>
      <c r="P102" s="14">
        <v>14</v>
      </c>
      <c r="Q102" s="14">
        <v>0</v>
      </c>
      <c r="R102" s="14">
        <f t="shared" si="13"/>
        <v>14</v>
      </c>
      <c r="S102" s="7" t="str">
        <f t="shared" si="16"/>
        <v>分拣摆渡</v>
      </c>
    </row>
    <row r="103" spans="1:19" s="17" customFormat="1" ht="18.75">
      <c r="A103" s="8">
        <v>43193</v>
      </c>
      <c r="B103" s="9" t="s">
        <v>36</v>
      </c>
      <c r="C103" s="10">
        <v>1355</v>
      </c>
      <c r="D103" s="10">
        <v>1549</v>
      </c>
      <c r="E103" s="11" t="s">
        <v>37</v>
      </c>
      <c r="F103" s="11" t="s">
        <v>38</v>
      </c>
      <c r="G103" s="11" t="s">
        <v>31</v>
      </c>
      <c r="H103" s="11" t="s">
        <v>32</v>
      </c>
      <c r="I103" s="46" t="s">
        <v>905</v>
      </c>
      <c r="J103" s="19" t="s">
        <v>354</v>
      </c>
      <c r="K103" s="7" t="str">
        <f t="shared" si="14"/>
        <v>武汉威伟机械</v>
      </c>
      <c r="L103" s="26" t="e">
        <f>VLOOKUP(N103,ch!$A$1:$B$31,2,0)</f>
        <v>#N/A</v>
      </c>
      <c r="M103" s="26" t="s">
        <v>164</v>
      </c>
      <c r="N103" s="29" t="s">
        <v>58</v>
      </c>
      <c r="O103" s="7" t="e">
        <f t="shared" si="15"/>
        <v>#N/A</v>
      </c>
      <c r="P103" s="14">
        <v>14</v>
      </c>
      <c r="Q103" s="14">
        <v>0</v>
      </c>
      <c r="R103" s="14">
        <f t="shared" si="13"/>
        <v>14</v>
      </c>
      <c r="S103" s="7" t="str">
        <f t="shared" si="16"/>
        <v>分拣摆渡</v>
      </c>
    </row>
    <row r="104" spans="1:19" s="17" customFormat="1" ht="18.75">
      <c r="A104" s="8">
        <v>43193</v>
      </c>
      <c r="B104" s="9" t="s">
        <v>307</v>
      </c>
      <c r="C104" s="10">
        <v>1120</v>
      </c>
      <c r="D104" s="10">
        <v>1150</v>
      </c>
      <c r="E104" s="11" t="s">
        <v>53</v>
      </c>
      <c r="F104" s="11" t="s">
        <v>54</v>
      </c>
      <c r="G104" s="11" t="s">
        <v>31</v>
      </c>
      <c r="H104" s="11" t="s">
        <v>32</v>
      </c>
      <c r="I104" s="46" t="s">
        <v>906</v>
      </c>
      <c r="J104" s="19" t="s">
        <v>346</v>
      </c>
      <c r="K104" s="7" t="str">
        <f t="shared" si="14"/>
        <v>武汉威伟机械</v>
      </c>
      <c r="L104" s="26" t="str">
        <f>VLOOKUP(N104,ch!$A$1:$B$31,2,0)</f>
        <v>鄂ABY256</v>
      </c>
      <c r="M104" s="26" t="s">
        <v>166</v>
      </c>
      <c r="N104" s="29" t="s">
        <v>250</v>
      </c>
      <c r="O104" s="7" t="str">
        <f t="shared" si="15"/>
        <v>9.6米</v>
      </c>
      <c r="P104" s="14">
        <v>14</v>
      </c>
      <c r="Q104" s="14">
        <v>0</v>
      </c>
      <c r="R104" s="14">
        <f t="shared" si="13"/>
        <v>14</v>
      </c>
      <c r="S104" s="7" t="str">
        <f t="shared" si="16"/>
        <v>分拣摆渡</v>
      </c>
    </row>
    <row r="105" spans="1:19" s="17" customFormat="1" ht="18.75">
      <c r="A105" s="8">
        <v>43193</v>
      </c>
      <c r="B105" s="9" t="s">
        <v>310</v>
      </c>
      <c r="C105" s="10">
        <v>1805</v>
      </c>
      <c r="D105" s="10">
        <v>1835</v>
      </c>
      <c r="E105" s="11" t="s">
        <v>53</v>
      </c>
      <c r="F105" s="11" t="s">
        <v>54</v>
      </c>
      <c r="G105" s="11" t="s">
        <v>31</v>
      </c>
      <c r="H105" s="11" t="s">
        <v>32</v>
      </c>
      <c r="I105" s="46" t="s">
        <v>907</v>
      </c>
      <c r="J105" s="19" t="s">
        <v>348</v>
      </c>
      <c r="K105" s="7" t="str">
        <f t="shared" si="14"/>
        <v>武汉威伟机械</v>
      </c>
      <c r="L105" s="26" t="str">
        <f>VLOOKUP(N105,ch!$A$1:$B$31,2,0)</f>
        <v>鄂ABY277</v>
      </c>
      <c r="M105" s="26" t="s">
        <v>167</v>
      </c>
      <c r="N105" s="29" t="s">
        <v>191</v>
      </c>
      <c r="O105" s="7" t="str">
        <f t="shared" si="15"/>
        <v>9.6米</v>
      </c>
      <c r="P105" s="14">
        <v>14</v>
      </c>
      <c r="Q105" s="14">
        <v>0</v>
      </c>
      <c r="R105" s="14">
        <f t="shared" si="13"/>
        <v>14</v>
      </c>
      <c r="S105" s="7" t="str">
        <f t="shared" si="16"/>
        <v>分拣摆渡</v>
      </c>
    </row>
    <row r="106" spans="1:19" s="17" customFormat="1" ht="18.75">
      <c r="A106" s="8">
        <v>43193</v>
      </c>
      <c r="B106" s="9" t="s">
        <v>310</v>
      </c>
      <c r="C106" s="10">
        <v>1915</v>
      </c>
      <c r="D106" s="10">
        <v>1924</v>
      </c>
      <c r="E106" s="11" t="s">
        <v>53</v>
      </c>
      <c r="F106" s="11" t="s">
        <v>54</v>
      </c>
      <c r="G106" s="11" t="s">
        <v>31</v>
      </c>
      <c r="H106" s="11" t="s">
        <v>32</v>
      </c>
      <c r="I106" s="46" t="s">
        <v>908</v>
      </c>
      <c r="J106" s="19" t="s">
        <v>350</v>
      </c>
      <c r="K106" s="7" t="str">
        <f t="shared" si="14"/>
        <v>武汉威伟机械</v>
      </c>
      <c r="L106" s="26" t="str">
        <f>VLOOKUP(N106,ch!$A$1:$B$31,2,0)</f>
        <v>鄂ABY277</v>
      </c>
      <c r="M106" s="26" t="s">
        <v>167</v>
      </c>
      <c r="N106" s="29" t="s">
        <v>191</v>
      </c>
      <c r="O106" s="7" t="str">
        <f t="shared" si="15"/>
        <v>9.6米</v>
      </c>
      <c r="P106" s="14">
        <v>14</v>
      </c>
      <c r="Q106" s="14">
        <v>0</v>
      </c>
      <c r="R106" s="14">
        <f t="shared" si="13"/>
        <v>14</v>
      </c>
      <c r="S106" s="7" t="str">
        <f t="shared" si="16"/>
        <v>分拣摆渡</v>
      </c>
    </row>
    <row r="107" spans="1:19" s="17" customFormat="1" ht="18.75">
      <c r="A107" s="8">
        <v>43193</v>
      </c>
      <c r="B107" s="9" t="s">
        <v>357</v>
      </c>
      <c r="C107" s="10">
        <v>2022</v>
      </c>
      <c r="D107" s="10">
        <v>2030</v>
      </c>
      <c r="E107" s="11" t="s">
        <v>53</v>
      </c>
      <c r="F107" s="11" t="s">
        <v>54</v>
      </c>
      <c r="G107" s="11" t="s">
        <v>31</v>
      </c>
      <c r="H107" s="11" t="s">
        <v>32</v>
      </c>
      <c r="I107" s="46" t="s">
        <v>909</v>
      </c>
      <c r="J107" s="19" t="s">
        <v>359</v>
      </c>
      <c r="K107" s="7" t="str">
        <f t="shared" si="14"/>
        <v>武汉威伟机械</v>
      </c>
      <c r="L107" s="26" t="str">
        <f>VLOOKUP(N107,ch!$A$1:$B$31,2,0)</f>
        <v>鄂AZV377</v>
      </c>
      <c r="M107" s="26" t="s">
        <v>175</v>
      </c>
      <c r="N107" s="29" t="s">
        <v>239</v>
      </c>
      <c r="O107" s="7" t="str">
        <f t="shared" si="15"/>
        <v>9.6米</v>
      </c>
      <c r="P107" s="14">
        <v>14</v>
      </c>
      <c r="Q107" s="14">
        <v>0</v>
      </c>
      <c r="R107" s="14">
        <f t="shared" si="13"/>
        <v>14</v>
      </c>
      <c r="S107" s="7" t="str">
        <f t="shared" si="16"/>
        <v>分拣摆渡</v>
      </c>
    </row>
    <row r="108" spans="1:19" s="35" customFormat="1" ht="18.75">
      <c r="A108" s="8">
        <v>43193</v>
      </c>
      <c r="B108" s="10" t="s">
        <v>108</v>
      </c>
      <c r="C108" s="10">
        <v>2030</v>
      </c>
      <c r="D108" s="10">
        <v>2130</v>
      </c>
      <c r="E108" s="11" t="s">
        <v>53</v>
      </c>
      <c r="F108" s="11" t="s">
        <v>54</v>
      </c>
      <c r="G108" s="11" t="s">
        <v>31</v>
      </c>
      <c r="H108" s="11" t="s">
        <v>32</v>
      </c>
      <c r="I108" s="46" t="s">
        <v>910</v>
      </c>
      <c r="J108" s="19" t="s">
        <v>387</v>
      </c>
      <c r="K108" s="7" t="str">
        <f t="shared" si="14"/>
        <v>武汉威伟机械</v>
      </c>
      <c r="L108" s="26" t="e">
        <f>VLOOKUP(N108,ch!$A$1:$B$31,2,0)</f>
        <v>#N/A</v>
      </c>
      <c r="M108" s="10"/>
      <c r="N108" s="29" t="s">
        <v>58</v>
      </c>
      <c r="O108" s="7" t="e">
        <f t="shared" si="15"/>
        <v>#N/A</v>
      </c>
      <c r="P108" s="14">
        <v>14</v>
      </c>
      <c r="Q108" s="14">
        <v>0</v>
      </c>
      <c r="R108" s="14">
        <f t="shared" ref="R108:R110" si="17">SUM(P108:Q108)</f>
        <v>14</v>
      </c>
      <c r="S108" s="7" t="str">
        <f t="shared" si="16"/>
        <v>分拣摆渡</v>
      </c>
    </row>
    <row r="109" spans="1:19" s="35" customFormat="1" ht="18.75">
      <c r="A109" s="8">
        <v>43193</v>
      </c>
      <c r="B109" s="10" t="s">
        <v>52</v>
      </c>
      <c r="C109" s="10">
        <v>2156</v>
      </c>
      <c r="D109" s="10">
        <v>2203</v>
      </c>
      <c r="E109" s="11" t="s">
        <v>53</v>
      </c>
      <c r="F109" s="11" t="s">
        <v>54</v>
      </c>
      <c r="G109" s="11" t="s">
        <v>31</v>
      </c>
      <c r="H109" s="11" t="s">
        <v>32</v>
      </c>
      <c r="I109" s="46" t="s">
        <v>911</v>
      </c>
      <c r="J109" s="19" t="s">
        <v>396</v>
      </c>
      <c r="K109" s="7" t="str">
        <f t="shared" si="14"/>
        <v>武汉威伟机械</v>
      </c>
      <c r="L109" s="26" t="e">
        <f>VLOOKUP(N109,ch!$A$1:$B$31,2,0)</f>
        <v>#N/A</v>
      </c>
      <c r="M109" s="10"/>
      <c r="N109" s="29" t="s">
        <v>58</v>
      </c>
      <c r="O109" s="7" t="e">
        <f t="shared" si="15"/>
        <v>#N/A</v>
      </c>
      <c r="P109" s="14">
        <v>8</v>
      </c>
      <c r="Q109" s="14">
        <v>0</v>
      </c>
      <c r="R109" s="14">
        <f t="shared" si="17"/>
        <v>8</v>
      </c>
      <c r="S109" s="7" t="str">
        <f t="shared" si="16"/>
        <v>分拣摆渡</v>
      </c>
    </row>
    <row r="110" spans="1:19" s="35" customFormat="1" ht="18.75">
      <c r="A110" s="8">
        <v>43193</v>
      </c>
      <c r="B110" s="10" t="s">
        <v>124</v>
      </c>
      <c r="C110" s="10">
        <v>2025</v>
      </c>
      <c r="D110" s="10">
        <v>2035</v>
      </c>
      <c r="E110" s="11" t="s">
        <v>119</v>
      </c>
      <c r="F110" s="11" t="s">
        <v>399</v>
      </c>
      <c r="G110" s="11" t="s">
        <v>53</v>
      </c>
      <c r="H110" s="11" t="s">
        <v>54</v>
      </c>
      <c r="I110" s="46" t="s">
        <v>912</v>
      </c>
      <c r="J110" s="19" t="s">
        <v>401</v>
      </c>
      <c r="K110" s="7" t="str">
        <f t="shared" si="14"/>
        <v>武汉威伟机械</v>
      </c>
      <c r="L110" s="26" t="str">
        <f>VLOOKUP(N110,ch!$A$1:$B$31,2,0)</f>
        <v>鄂AFX299</v>
      </c>
      <c r="M110" s="10"/>
      <c r="N110" s="29" t="s">
        <v>118</v>
      </c>
      <c r="O110" s="7" t="str">
        <f t="shared" si="15"/>
        <v>9.6米</v>
      </c>
      <c r="P110" s="14">
        <v>2</v>
      </c>
      <c r="Q110" s="14">
        <v>1</v>
      </c>
      <c r="R110" s="14">
        <f t="shared" si="17"/>
        <v>3</v>
      </c>
      <c r="S110" s="7" t="str">
        <f t="shared" si="16"/>
        <v>分拣摆渡</v>
      </c>
    </row>
    <row r="111" spans="1:19" s="35" customFormat="1" ht="18.75">
      <c r="A111" s="8">
        <v>43193</v>
      </c>
      <c r="B111" s="10" t="s">
        <v>124</v>
      </c>
      <c r="C111" s="10">
        <v>1630</v>
      </c>
      <c r="D111" s="10">
        <v>1640</v>
      </c>
      <c r="E111" s="11" t="s">
        <v>119</v>
      </c>
      <c r="F111" s="11" t="s">
        <v>399</v>
      </c>
      <c r="G111" s="11" t="s">
        <v>53</v>
      </c>
      <c r="H111" s="11" t="s">
        <v>54</v>
      </c>
      <c r="I111" s="46" t="s">
        <v>913</v>
      </c>
      <c r="J111" s="19" t="s">
        <v>404</v>
      </c>
      <c r="K111" s="7" t="str">
        <f t="shared" si="14"/>
        <v>武汉威伟机械</v>
      </c>
      <c r="L111" s="26" t="str">
        <f>VLOOKUP(N111,ch!$A$1:$B$31,2,0)</f>
        <v>鄂AFX299</v>
      </c>
      <c r="M111" s="10"/>
      <c r="N111" s="29" t="s">
        <v>118</v>
      </c>
      <c r="O111" s="7" t="str">
        <f t="shared" si="15"/>
        <v>9.6米</v>
      </c>
      <c r="P111" s="14">
        <v>2</v>
      </c>
      <c r="Q111" s="14">
        <v>0</v>
      </c>
      <c r="R111" s="14">
        <f t="shared" ref="R111:R117" si="18">SUM(P111:Q111)</f>
        <v>2</v>
      </c>
      <c r="S111" s="7" t="str">
        <f t="shared" si="16"/>
        <v>分拣摆渡</v>
      </c>
    </row>
    <row r="112" spans="1:19" s="35" customFormat="1" ht="18.75">
      <c r="A112" s="8">
        <v>43193</v>
      </c>
      <c r="B112" s="10" t="s">
        <v>124</v>
      </c>
      <c r="C112" s="10">
        <v>1530</v>
      </c>
      <c r="D112" s="10">
        <v>1540</v>
      </c>
      <c r="E112" s="11" t="s">
        <v>119</v>
      </c>
      <c r="F112" s="11" t="s">
        <v>399</v>
      </c>
      <c r="G112" s="11" t="s">
        <v>53</v>
      </c>
      <c r="H112" s="11" t="s">
        <v>54</v>
      </c>
      <c r="I112" s="46" t="s">
        <v>914</v>
      </c>
      <c r="J112" s="19" t="s">
        <v>406</v>
      </c>
      <c r="K112" s="7" t="str">
        <f t="shared" si="14"/>
        <v>武汉威伟机械</v>
      </c>
      <c r="L112" s="26" t="str">
        <f>VLOOKUP(N112,ch!$A$1:$B$31,2,0)</f>
        <v>鄂AFX299</v>
      </c>
      <c r="M112" s="10"/>
      <c r="N112" s="29" t="s">
        <v>118</v>
      </c>
      <c r="O112" s="7" t="str">
        <f t="shared" si="15"/>
        <v>9.6米</v>
      </c>
      <c r="P112" s="14">
        <v>2</v>
      </c>
      <c r="Q112" s="14">
        <v>0</v>
      </c>
      <c r="R112" s="14">
        <f t="shared" si="18"/>
        <v>2</v>
      </c>
      <c r="S112" s="7" t="str">
        <f t="shared" si="16"/>
        <v>分拣摆渡</v>
      </c>
    </row>
    <row r="113" spans="1:19" s="35" customFormat="1" ht="18.75">
      <c r="A113" s="8">
        <v>43193</v>
      </c>
      <c r="B113" s="10" t="s">
        <v>124</v>
      </c>
      <c r="C113" s="10">
        <v>1430</v>
      </c>
      <c r="D113" s="10">
        <v>1440</v>
      </c>
      <c r="E113" s="11" t="s">
        <v>119</v>
      </c>
      <c r="F113" s="11" t="s">
        <v>399</v>
      </c>
      <c r="G113" s="11" t="s">
        <v>53</v>
      </c>
      <c r="H113" s="11" t="s">
        <v>54</v>
      </c>
      <c r="I113" s="46" t="s">
        <v>915</v>
      </c>
      <c r="J113" s="19" t="s">
        <v>408</v>
      </c>
      <c r="K113" s="7" t="str">
        <f t="shared" si="14"/>
        <v>武汉威伟机械</v>
      </c>
      <c r="L113" s="26" t="str">
        <f>VLOOKUP(N113,ch!$A$1:$B$31,2,0)</f>
        <v>鄂AFX299</v>
      </c>
      <c r="M113" s="10"/>
      <c r="N113" s="29" t="s">
        <v>118</v>
      </c>
      <c r="O113" s="7" t="str">
        <f t="shared" si="15"/>
        <v>9.6米</v>
      </c>
      <c r="P113" s="14">
        <v>2</v>
      </c>
      <c r="Q113" s="14">
        <v>1</v>
      </c>
      <c r="R113" s="14">
        <f t="shared" si="18"/>
        <v>3</v>
      </c>
      <c r="S113" s="7" t="str">
        <f t="shared" si="16"/>
        <v>分拣摆渡</v>
      </c>
    </row>
    <row r="114" spans="1:19" s="35" customFormat="1" ht="18.75">
      <c r="A114" s="8">
        <v>43193</v>
      </c>
      <c r="B114" s="10" t="s">
        <v>124</v>
      </c>
      <c r="C114" s="10">
        <v>1130</v>
      </c>
      <c r="D114" s="10">
        <v>1140</v>
      </c>
      <c r="E114" s="11" t="s">
        <v>119</v>
      </c>
      <c r="F114" s="11" t="s">
        <v>399</v>
      </c>
      <c r="G114" s="11" t="s">
        <v>53</v>
      </c>
      <c r="H114" s="11" t="s">
        <v>54</v>
      </c>
      <c r="I114" s="46" t="s">
        <v>916</v>
      </c>
      <c r="J114" s="19" t="s">
        <v>410</v>
      </c>
      <c r="K114" s="7" t="str">
        <f t="shared" si="14"/>
        <v>武汉威伟机械</v>
      </c>
      <c r="L114" s="26" t="str">
        <f>VLOOKUP(N114,ch!$A$1:$B$31,2,0)</f>
        <v>鄂AFX299</v>
      </c>
      <c r="M114" s="10"/>
      <c r="N114" s="29" t="s">
        <v>118</v>
      </c>
      <c r="O114" s="7" t="str">
        <f t="shared" si="15"/>
        <v>9.6米</v>
      </c>
      <c r="P114" s="14">
        <v>2</v>
      </c>
      <c r="Q114" s="14">
        <v>0</v>
      </c>
      <c r="R114" s="14">
        <f t="shared" si="18"/>
        <v>2</v>
      </c>
      <c r="S114" s="7" t="str">
        <f t="shared" si="16"/>
        <v>分拣摆渡</v>
      </c>
    </row>
    <row r="115" spans="1:19" s="35" customFormat="1" ht="18.75">
      <c r="A115" s="8">
        <v>43193</v>
      </c>
      <c r="B115" s="10" t="s">
        <v>124</v>
      </c>
      <c r="C115" s="10">
        <v>1030</v>
      </c>
      <c r="D115" s="10">
        <v>1040</v>
      </c>
      <c r="E115" s="11" t="s">
        <v>119</v>
      </c>
      <c r="F115" s="11" t="s">
        <v>399</v>
      </c>
      <c r="G115" s="11" t="s">
        <v>53</v>
      </c>
      <c r="H115" s="11" t="s">
        <v>54</v>
      </c>
      <c r="I115" s="46" t="s">
        <v>917</v>
      </c>
      <c r="J115" s="19" t="s">
        <v>412</v>
      </c>
      <c r="K115" s="7" t="str">
        <f t="shared" si="14"/>
        <v>武汉威伟机械</v>
      </c>
      <c r="L115" s="26" t="str">
        <f>VLOOKUP(N115,ch!$A$1:$B$31,2,0)</f>
        <v>鄂AFX299</v>
      </c>
      <c r="M115" s="10"/>
      <c r="N115" s="29" t="s">
        <v>118</v>
      </c>
      <c r="O115" s="7" t="str">
        <f t="shared" si="15"/>
        <v>9.6米</v>
      </c>
      <c r="P115" s="14">
        <v>4</v>
      </c>
      <c r="Q115" s="14">
        <v>0</v>
      </c>
      <c r="R115" s="14">
        <f t="shared" si="18"/>
        <v>4</v>
      </c>
      <c r="S115" s="7" t="str">
        <f t="shared" si="16"/>
        <v>分拣摆渡</v>
      </c>
    </row>
    <row r="116" spans="1:19" s="35" customFormat="1" ht="18.75">
      <c r="A116" s="8">
        <v>43193</v>
      </c>
      <c r="B116" s="10" t="s">
        <v>124</v>
      </c>
      <c r="C116" s="10">
        <v>2135</v>
      </c>
      <c r="D116" s="10">
        <v>2145</v>
      </c>
      <c r="E116" s="11" t="s">
        <v>119</v>
      </c>
      <c r="F116" s="11" t="s">
        <v>399</v>
      </c>
      <c r="G116" s="11" t="s">
        <v>53</v>
      </c>
      <c r="H116" s="11" t="s">
        <v>54</v>
      </c>
      <c r="I116" s="46" t="s">
        <v>918</v>
      </c>
      <c r="J116" s="19" t="s">
        <v>414</v>
      </c>
      <c r="K116" s="7" t="str">
        <f t="shared" si="14"/>
        <v>武汉威伟机械</v>
      </c>
      <c r="L116" s="26" t="str">
        <f>VLOOKUP(N116,ch!$A$1:$B$31,2,0)</f>
        <v>鄂AFX299</v>
      </c>
      <c r="M116" s="10"/>
      <c r="N116" s="29" t="s">
        <v>118</v>
      </c>
      <c r="O116" s="7" t="str">
        <f t="shared" si="15"/>
        <v>9.6米</v>
      </c>
      <c r="P116" s="14">
        <v>1</v>
      </c>
      <c r="Q116" s="14">
        <v>0</v>
      </c>
      <c r="R116" s="14">
        <f t="shared" si="18"/>
        <v>1</v>
      </c>
      <c r="S116" s="7" t="str">
        <f t="shared" si="16"/>
        <v>分拣摆渡</v>
      </c>
    </row>
    <row r="117" spans="1:19" s="35" customFormat="1" ht="18.75">
      <c r="A117" s="8">
        <v>43193</v>
      </c>
      <c r="B117" s="10" t="s">
        <v>124</v>
      </c>
      <c r="C117" s="10">
        <v>2330</v>
      </c>
      <c r="D117" s="10">
        <v>2340</v>
      </c>
      <c r="E117" s="11" t="s">
        <v>119</v>
      </c>
      <c r="F117" s="11" t="s">
        <v>399</v>
      </c>
      <c r="G117" s="11" t="s">
        <v>53</v>
      </c>
      <c r="H117" s="11" t="s">
        <v>54</v>
      </c>
      <c r="I117" s="46" t="s">
        <v>919</v>
      </c>
      <c r="J117" s="19" t="s">
        <v>416</v>
      </c>
      <c r="K117" s="7" t="str">
        <f t="shared" si="14"/>
        <v>武汉威伟机械</v>
      </c>
      <c r="L117" s="26" t="str">
        <f>VLOOKUP(N117,ch!$A$1:$B$31,2,0)</f>
        <v>鄂AFX299</v>
      </c>
      <c r="M117" s="10"/>
      <c r="N117" s="29" t="s">
        <v>118</v>
      </c>
      <c r="O117" s="7" t="str">
        <f t="shared" si="15"/>
        <v>9.6米</v>
      </c>
      <c r="P117" s="14">
        <v>1</v>
      </c>
      <c r="Q117" s="14">
        <v>1</v>
      </c>
      <c r="R117" s="14">
        <f t="shared" si="18"/>
        <v>2</v>
      </c>
      <c r="S117" s="7" t="str">
        <f t="shared" si="16"/>
        <v>分拣摆渡</v>
      </c>
    </row>
    <row r="118" spans="1:19" s="17" customFormat="1" ht="18.75">
      <c r="A118" s="8">
        <v>43193</v>
      </c>
      <c r="B118" s="9" t="s">
        <v>71</v>
      </c>
      <c r="C118" s="10">
        <v>48</v>
      </c>
      <c r="D118" s="10">
        <v>58</v>
      </c>
      <c r="E118" s="11" t="s">
        <v>31</v>
      </c>
      <c r="F118" s="11" t="s">
        <v>32</v>
      </c>
      <c r="G118" s="11" t="s">
        <v>53</v>
      </c>
      <c r="H118" s="11" t="s">
        <v>54</v>
      </c>
      <c r="I118" s="46" t="s">
        <v>920</v>
      </c>
      <c r="J118" s="19" t="s">
        <v>371</v>
      </c>
      <c r="K118" s="7" t="str">
        <f t="shared" si="14"/>
        <v>武汉威伟机械</v>
      </c>
      <c r="L118" s="26" t="s">
        <v>163</v>
      </c>
      <c r="M118" s="26" t="s">
        <v>163</v>
      </c>
      <c r="N118" s="29" t="s">
        <v>79</v>
      </c>
      <c r="O118" s="7" t="str">
        <f>IF(L118&lt;&gt;"","9.6米","--")</f>
        <v>9.6米</v>
      </c>
      <c r="P118" s="14">
        <v>11</v>
      </c>
      <c r="Q118" s="14">
        <v>0</v>
      </c>
      <c r="R118" s="14">
        <f>SUM(P118:Q118)</f>
        <v>11</v>
      </c>
      <c r="S118" s="7" t="str">
        <f t="shared" si="16"/>
        <v>分拣摆渡</v>
      </c>
    </row>
    <row r="119" spans="1:19" s="35" customFormat="1" ht="18.75">
      <c r="A119" s="8">
        <v>43193</v>
      </c>
      <c r="B119" s="10" t="s">
        <v>71</v>
      </c>
      <c r="C119" s="10">
        <v>2150</v>
      </c>
      <c r="D119" s="10">
        <v>58</v>
      </c>
      <c r="E119" s="11" t="s">
        <v>31</v>
      </c>
      <c r="F119" s="11" t="s">
        <v>32</v>
      </c>
      <c r="G119" s="11" t="s">
        <v>53</v>
      </c>
      <c r="H119" s="11" t="s">
        <v>54</v>
      </c>
      <c r="I119" s="46" t="s">
        <v>921</v>
      </c>
      <c r="J119" s="19" t="s">
        <v>374</v>
      </c>
      <c r="K119" s="7" t="str">
        <f t="shared" si="14"/>
        <v>武汉威伟机械</v>
      </c>
      <c r="L119" s="26" t="str">
        <f>VLOOKUP(N119,ch!$A$1:$B$31,2,0)</f>
        <v>鄂AZR876</v>
      </c>
      <c r="M119" s="26" t="s">
        <v>163</v>
      </c>
      <c r="N119" s="29" t="s">
        <v>372</v>
      </c>
      <c r="O119" s="7" t="str">
        <f t="shared" ref="O119:O130" si="19">IF(L119&lt;&gt;"","9.6米","--")</f>
        <v>9.6米</v>
      </c>
      <c r="P119" s="14">
        <v>14</v>
      </c>
      <c r="Q119" s="14">
        <v>0</v>
      </c>
      <c r="R119" s="14">
        <f>SUM(P119:Q119)</f>
        <v>14</v>
      </c>
      <c r="S119" s="7" t="str">
        <f t="shared" si="16"/>
        <v>分拣摆渡</v>
      </c>
    </row>
    <row r="120" spans="1:19" s="35" customFormat="1" ht="18.75">
      <c r="A120" s="8">
        <v>43193</v>
      </c>
      <c r="B120" s="10" t="s">
        <v>89</v>
      </c>
      <c r="C120" s="10">
        <v>1903</v>
      </c>
      <c r="D120" s="10">
        <v>1913</v>
      </c>
      <c r="E120" s="11" t="s">
        <v>31</v>
      </c>
      <c r="F120" s="11" t="s">
        <v>32</v>
      </c>
      <c r="G120" s="11" t="s">
        <v>53</v>
      </c>
      <c r="H120" s="11" t="s">
        <v>54</v>
      </c>
      <c r="I120" s="46" t="s">
        <v>922</v>
      </c>
      <c r="J120" s="19" t="s">
        <v>377</v>
      </c>
      <c r="K120" s="7" t="str">
        <f t="shared" si="14"/>
        <v>武汉威伟机械</v>
      </c>
      <c r="L120" s="26" t="str">
        <f>VLOOKUP(N120,ch!$A$1:$B$31,2,0)</f>
        <v>鄂AZR876</v>
      </c>
      <c r="M120" s="26" t="s">
        <v>163</v>
      </c>
      <c r="N120" s="29" t="s">
        <v>372</v>
      </c>
      <c r="O120" s="7" t="str">
        <f t="shared" si="19"/>
        <v>9.6米</v>
      </c>
      <c r="P120" s="14">
        <v>14</v>
      </c>
      <c r="Q120" s="14">
        <v>0</v>
      </c>
      <c r="R120" s="14">
        <f t="shared" ref="R120:R122" si="20">SUM(P120:Q120)</f>
        <v>14</v>
      </c>
      <c r="S120" s="7" t="str">
        <f t="shared" si="16"/>
        <v>分拣摆渡</v>
      </c>
    </row>
    <row r="121" spans="1:19" s="35" customFormat="1" ht="18.75">
      <c r="A121" s="8">
        <v>43193</v>
      </c>
      <c r="B121" s="10" t="s">
        <v>89</v>
      </c>
      <c r="C121" s="10">
        <v>1152</v>
      </c>
      <c r="D121" s="10">
        <v>1202</v>
      </c>
      <c r="E121" s="11" t="s">
        <v>31</v>
      </c>
      <c r="F121" s="11" t="s">
        <v>32</v>
      </c>
      <c r="G121" s="11" t="s">
        <v>53</v>
      </c>
      <c r="H121" s="11" t="s">
        <v>54</v>
      </c>
      <c r="I121" s="46" t="s">
        <v>923</v>
      </c>
      <c r="J121" s="19" t="s">
        <v>379</v>
      </c>
      <c r="K121" s="7" t="str">
        <f t="shared" si="14"/>
        <v>武汉威伟机械</v>
      </c>
      <c r="L121" s="26" t="str">
        <f>VLOOKUP(N121,ch!$A$1:$B$31,2,0)</f>
        <v>鄂AZR876</v>
      </c>
      <c r="M121" s="26" t="s">
        <v>163</v>
      </c>
      <c r="N121" s="29" t="s">
        <v>372</v>
      </c>
      <c r="O121" s="7" t="str">
        <f t="shared" si="19"/>
        <v>9.6米</v>
      </c>
      <c r="P121" s="14">
        <v>14</v>
      </c>
      <c r="Q121" s="14">
        <v>0</v>
      </c>
      <c r="R121" s="14">
        <f t="shared" si="20"/>
        <v>14</v>
      </c>
      <c r="S121" s="7" t="str">
        <f t="shared" si="16"/>
        <v>分拣摆渡</v>
      </c>
    </row>
    <row r="122" spans="1:19" s="35" customFormat="1" ht="18.75">
      <c r="A122" s="8">
        <v>43193</v>
      </c>
      <c r="B122" s="10" t="s">
        <v>89</v>
      </c>
      <c r="C122" s="10">
        <v>1057</v>
      </c>
      <c r="D122" s="10">
        <v>1107</v>
      </c>
      <c r="E122" s="11" t="s">
        <v>31</v>
      </c>
      <c r="F122" s="11" t="s">
        <v>32</v>
      </c>
      <c r="G122" s="11" t="s">
        <v>53</v>
      </c>
      <c r="H122" s="11" t="s">
        <v>54</v>
      </c>
      <c r="I122" s="46" t="s">
        <v>924</v>
      </c>
      <c r="J122" s="19" t="s">
        <v>381</v>
      </c>
      <c r="K122" s="7" t="str">
        <f t="shared" si="14"/>
        <v>武汉威伟机械</v>
      </c>
      <c r="L122" s="26" t="str">
        <f>VLOOKUP(N122,ch!$A$1:$B$31,2,0)</f>
        <v>鄂AZR876</v>
      </c>
      <c r="M122" s="26" t="s">
        <v>163</v>
      </c>
      <c r="N122" s="29" t="s">
        <v>372</v>
      </c>
      <c r="O122" s="7" t="str">
        <f t="shared" si="19"/>
        <v>9.6米</v>
      </c>
      <c r="P122" s="14">
        <v>14</v>
      </c>
      <c r="Q122" s="14">
        <v>0</v>
      </c>
      <c r="R122" s="14">
        <f t="shared" si="20"/>
        <v>14</v>
      </c>
      <c r="S122" s="7" t="str">
        <f t="shared" si="16"/>
        <v>分拣摆渡</v>
      </c>
    </row>
    <row r="123" spans="1:19" s="35" customFormat="1" ht="18.75">
      <c r="A123" s="8">
        <v>43193</v>
      </c>
      <c r="B123" s="10" t="s">
        <v>89</v>
      </c>
      <c r="C123" s="10">
        <v>925</v>
      </c>
      <c r="D123" s="10">
        <v>935</v>
      </c>
      <c r="E123" s="11" t="s">
        <v>31</v>
      </c>
      <c r="F123" s="11" t="s">
        <v>32</v>
      </c>
      <c r="G123" s="11" t="s">
        <v>53</v>
      </c>
      <c r="H123" s="11" t="s">
        <v>54</v>
      </c>
      <c r="I123" s="46" t="s">
        <v>925</v>
      </c>
      <c r="J123" s="19" t="s">
        <v>383</v>
      </c>
      <c r="K123" s="7" t="str">
        <f t="shared" si="14"/>
        <v>武汉威伟机械</v>
      </c>
      <c r="L123" s="26" t="str">
        <f>VLOOKUP(N123,ch!$A$1:$B$31,2,0)</f>
        <v>鄂AZR876</v>
      </c>
      <c r="M123" s="10"/>
      <c r="N123" s="29" t="s">
        <v>372</v>
      </c>
      <c r="O123" s="7" t="str">
        <f t="shared" si="19"/>
        <v>9.6米</v>
      </c>
      <c r="P123" s="14">
        <v>14</v>
      </c>
      <c r="Q123" s="14">
        <v>0</v>
      </c>
      <c r="R123" s="14">
        <f t="shared" ref="R123:R130" si="21">SUM(P123:Q123)</f>
        <v>14</v>
      </c>
      <c r="S123" s="7" t="str">
        <f t="shared" si="16"/>
        <v>分拣摆渡</v>
      </c>
    </row>
    <row r="124" spans="1:19" s="35" customFormat="1" ht="18.75">
      <c r="A124" s="8">
        <v>43193</v>
      </c>
      <c r="B124" s="10" t="s">
        <v>388</v>
      </c>
      <c r="C124" s="10">
        <v>2256</v>
      </c>
      <c r="D124" s="10">
        <v>2306</v>
      </c>
      <c r="E124" s="11" t="s">
        <v>31</v>
      </c>
      <c r="F124" s="11" t="s">
        <v>32</v>
      </c>
      <c r="G124" s="11" t="s">
        <v>53</v>
      </c>
      <c r="H124" s="11" t="s">
        <v>54</v>
      </c>
      <c r="I124" s="46" t="s">
        <v>926</v>
      </c>
      <c r="J124" s="19" t="s">
        <v>393</v>
      </c>
      <c r="K124" s="7" t="str">
        <f t="shared" si="14"/>
        <v>武汉威伟机械</v>
      </c>
      <c r="L124" s="26" t="e">
        <f>VLOOKUP(N124,ch!$A$1:$B$31,2,0)</f>
        <v>#N/A</v>
      </c>
      <c r="M124" s="10"/>
      <c r="N124" s="29" t="s">
        <v>58</v>
      </c>
      <c r="O124" s="7" t="e">
        <f t="shared" si="19"/>
        <v>#N/A</v>
      </c>
      <c r="P124" s="14">
        <v>12</v>
      </c>
      <c r="Q124" s="14">
        <v>0</v>
      </c>
      <c r="R124" s="14">
        <f t="shared" si="21"/>
        <v>12</v>
      </c>
      <c r="S124" s="7" t="str">
        <f t="shared" si="16"/>
        <v>分拣摆渡</v>
      </c>
    </row>
    <row r="125" spans="1:19" s="35" customFormat="1" ht="18.75">
      <c r="A125" s="8">
        <v>43193</v>
      </c>
      <c r="B125" s="10" t="s">
        <v>71</v>
      </c>
      <c r="C125" s="10">
        <v>234</v>
      </c>
      <c r="D125" s="10">
        <v>2350</v>
      </c>
      <c r="E125" s="11" t="s">
        <v>31</v>
      </c>
      <c r="F125" s="11" t="s">
        <v>32</v>
      </c>
      <c r="G125" s="11" t="s">
        <v>53</v>
      </c>
      <c r="H125" s="11" t="s">
        <v>54</v>
      </c>
      <c r="I125" s="46" t="s">
        <v>927</v>
      </c>
      <c r="J125" s="19" t="s">
        <v>418</v>
      </c>
      <c r="K125" s="7" t="str">
        <f t="shared" si="14"/>
        <v>武汉威伟机械</v>
      </c>
      <c r="L125" s="26" t="str">
        <f>VLOOKUP(N125,ch!$A$1:$B$31,2,0)</f>
        <v>鄂AF1588</v>
      </c>
      <c r="M125" s="10"/>
      <c r="N125" s="29" t="s">
        <v>117</v>
      </c>
      <c r="O125" s="7" t="str">
        <f t="shared" si="19"/>
        <v>9.6米</v>
      </c>
      <c r="P125" s="14">
        <v>14</v>
      </c>
      <c r="Q125" s="14">
        <v>0</v>
      </c>
      <c r="R125" s="14">
        <f t="shared" si="21"/>
        <v>14</v>
      </c>
      <c r="S125" s="7" t="str">
        <f t="shared" si="16"/>
        <v>分拣摆渡</v>
      </c>
    </row>
    <row r="126" spans="1:19" s="35" customFormat="1" ht="18.75">
      <c r="A126" s="8">
        <v>43193</v>
      </c>
      <c r="B126" s="10" t="s">
        <v>71</v>
      </c>
      <c r="C126" s="10">
        <v>2300</v>
      </c>
      <c r="D126" s="10">
        <v>2310</v>
      </c>
      <c r="E126" s="11" t="s">
        <v>31</v>
      </c>
      <c r="F126" s="11" t="s">
        <v>32</v>
      </c>
      <c r="G126" s="11" t="s">
        <v>53</v>
      </c>
      <c r="H126" s="11" t="s">
        <v>54</v>
      </c>
      <c r="I126" s="46" t="s">
        <v>928</v>
      </c>
      <c r="J126" s="19" t="s">
        <v>420</v>
      </c>
      <c r="K126" s="7" t="str">
        <f t="shared" si="14"/>
        <v>武汉威伟机械</v>
      </c>
      <c r="L126" s="26" t="str">
        <f>VLOOKUP(N126,ch!$A$1:$B$31,2,0)</f>
        <v>鄂AF1588</v>
      </c>
      <c r="M126" s="10"/>
      <c r="N126" s="29" t="s">
        <v>117</v>
      </c>
      <c r="O126" s="7" t="str">
        <f t="shared" si="19"/>
        <v>9.6米</v>
      </c>
      <c r="P126" s="14">
        <v>14</v>
      </c>
      <c r="Q126" s="14">
        <v>0</v>
      </c>
      <c r="R126" s="14">
        <f t="shared" si="21"/>
        <v>14</v>
      </c>
      <c r="S126" s="7" t="str">
        <f t="shared" si="16"/>
        <v>分拣摆渡</v>
      </c>
    </row>
    <row r="127" spans="1:19" s="35" customFormat="1" ht="18.75">
      <c r="A127" s="8">
        <v>43193</v>
      </c>
      <c r="B127" s="10" t="s">
        <v>71</v>
      </c>
      <c r="C127" s="10">
        <v>2009</v>
      </c>
      <c r="D127" s="10">
        <v>2019</v>
      </c>
      <c r="E127" s="11" t="s">
        <v>31</v>
      </c>
      <c r="F127" s="11" t="s">
        <v>32</v>
      </c>
      <c r="G127" s="11" t="s">
        <v>53</v>
      </c>
      <c r="H127" s="11" t="s">
        <v>54</v>
      </c>
      <c r="I127" s="46" t="s">
        <v>929</v>
      </c>
      <c r="J127" s="19" t="s">
        <v>422</v>
      </c>
      <c r="K127" s="7" t="str">
        <f t="shared" si="14"/>
        <v>武汉威伟机械</v>
      </c>
      <c r="L127" s="26" t="str">
        <f>VLOOKUP(N127,ch!$A$1:$B$31,2,0)</f>
        <v>鄂AF1588</v>
      </c>
      <c r="M127" s="10"/>
      <c r="N127" s="29" t="s">
        <v>117</v>
      </c>
      <c r="O127" s="7" t="str">
        <f t="shared" si="19"/>
        <v>9.6米</v>
      </c>
      <c r="P127" s="14">
        <v>14</v>
      </c>
      <c r="Q127" s="14">
        <v>0</v>
      </c>
      <c r="R127" s="14">
        <f t="shared" si="21"/>
        <v>14</v>
      </c>
      <c r="S127" s="7" t="str">
        <f t="shared" si="16"/>
        <v>分拣摆渡</v>
      </c>
    </row>
    <row r="128" spans="1:19" s="35" customFormat="1" ht="18.75">
      <c r="A128" s="8">
        <v>43193</v>
      </c>
      <c r="B128" s="10" t="s">
        <v>89</v>
      </c>
      <c r="C128" s="10">
        <v>1655</v>
      </c>
      <c r="D128" s="10">
        <v>1705</v>
      </c>
      <c r="E128" s="11" t="s">
        <v>31</v>
      </c>
      <c r="F128" s="11" t="s">
        <v>32</v>
      </c>
      <c r="G128" s="11" t="s">
        <v>53</v>
      </c>
      <c r="H128" s="11" t="s">
        <v>54</v>
      </c>
      <c r="I128" s="46" t="s">
        <v>930</v>
      </c>
      <c r="J128" s="19" t="s">
        <v>424</v>
      </c>
      <c r="K128" s="7" t="str">
        <f t="shared" si="14"/>
        <v>武汉威伟机械</v>
      </c>
      <c r="L128" s="26" t="str">
        <f>VLOOKUP(N128,ch!$A$1:$B$31,2,0)</f>
        <v>鄂AF1588</v>
      </c>
      <c r="M128" s="10"/>
      <c r="N128" s="29" t="s">
        <v>117</v>
      </c>
      <c r="O128" s="7" t="str">
        <f t="shared" si="19"/>
        <v>9.6米</v>
      </c>
      <c r="P128" s="14">
        <v>14</v>
      </c>
      <c r="Q128" s="14">
        <v>0</v>
      </c>
      <c r="R128" s="14">
        <f t="shared" si="21"/>
        <v>14</v>
      </c>
      <c r="S128" s="7" t="str">
        <f t="shared" si="16"/>
        <v>分拣摆渡</v>
      </c>
    </row>
    <row r="129" spans="1:19" s="35" customFormat="1" ht="18.75">
      <c r="A129" s="8">
        <v>43193</v>
      </c>
      <c r="B129" s="10" t="s">
        <v>89</v>
      </c>
      <c r="C129" s="10">
        <v>1125</v>
      </c>
      <c r="D129" s="10">
        <v>1135</v>
      </c>
      <c r="E129" s="11" t="s">
        <v>31</v>
      </c>
      <c r="F129" s="11" t="s">
        <v>32</v>
      </c>
      <c r="G129" s="11" t="s">
        <v>53</v>
      </c>
      <c r="H129" s="11" t="s">
        <v>54</v>
      </c>
      <c r="I129" s="46" t="s">
        <v>931</v>
      </c>
      <c r="J129" s="19" t="s">
        <v>426</v>
      </c>
      <c r="K129" s="7" t="str">
        <f t="shared" si="14"/>
        <v>武汉威伟机械</v>
      </c>
      <c r="L129" s="26" t="str">
        <f>VLOOKUP(N129,ch!$A$1:$B$31,2,0)</f>
        <v>鄂AF1588</v>
      </c>
      <c r="M129" s="10"/>
      <c r="N129" s="29" t="s">
        <v>117</v>
      </c>
      <c r="O129" s="7" t="str">
        <f t="shared" si="19"/>
        <v>9.6米</v>
      </c>
      <c r="P129" s="14">
        <v>14</v>
      </c>
      <c r="Q129" s="14">
        <v>0</v>
      </c>
      <c r="R129" s="14">
        <f t="shared" si="21"/>
        <v>14</v>
      </c>
      <c r="S129" s="7" t="str">
        <f t="shared" si="16"/>
        <v>分拣摆渡</v>
      </c>
    </row>
    <row r="130" spans="1:19" s="35" customFormat="1" ht="18.75">
      <c r="A130" s="8">
        <v>43193</v>
      </c>
      <c r="B130" s="10" t="s">
        <v>89</v>
      </c>
      <c r="C130" s="10">
        <v>1020</v>
      </c>
      <c r="D130" s="10">
        <v>1030</v>
      </c>
      <c r="E130" s="11" t="s">
        <v>31</v>
      </c>
      <c r="F130" s="11" t="s">
        <v>32</v>
      </c>
      <c r="G130" s="11" t="s">
        <v>53</v>
      </c>
      <c r="H130" s="11" t="s">
        <v>54</v>
      </c>
      <c r="I130" s="46" t="s">
        <v>932</v>
      </c>
      <c r="J130" s="19" t="s">
        <v>428</v>
      </c>
      <c r="K130" s="7" t="str">
        <f t="shared" si="14"/>
        <v>武汉威伟机械</v>
      </c>
      <c r="L130" s="26" t="str">
        <f>VLOOKUP(N130,ch!$A$1:$B$31,2,0)</f>
        <v>鄂AF1588</v>
      </c>
      <c r="M130" s="10"/>
      <c r="N130" s="29" t="s">
        <v>117</v>
      </c>
      <c r="O130" s="7" t="str">
        <f t="shared" si="19"/>
        <v>9.6米</v>
      </c>
      <c r="P130" s="14">
        <v>14</v>
      </c>
      <c r="Q130" s="14">
        <v>0</v>
      </c>
      <c r="R130" s="14">
        <f t="shared" si="21"/>
        <v>14</v>
      </c>
      <c r="S130" s="7" t="str">
        <f t="shared" si="16"/>
        <v>分拣摆渡</v>
      </c>
    </row>
    <row r="131" spans="1:19" s="35" customFormat="1" ht="18.75">
      <c r="A131" s="8">
        <v>43194</v>
      </c>
      <c r="B131" s="10" t="s">
        <v>63</v>
      </c>
      <c r="C131" s="10">
        <v>1929</v>
      </c>
      <c r="D131" s="10">
        <v>2144</v>
      </c>
      <c r="E131" s="11" t="s">
        <v>37</v>
      </c>
      <c r="F131" s="11" t="s">
        <v>429</v>
      </c>
      <c r="G131" s="11" t="s">
        <v>31</v>
      </c>
      <c r="H131" s="11" t="s">
        <v>430</v>
      </c>
      <c r="I131" s="46" t="s">
        <v>933</v>
      </c>
      <c r="J131" s="19" t="s">
        <v>432</v>
      </c>
      <c r="K131" s="7" t="str">
        <f t="shared" ref="K131:K160" si="22">IF(A131&lt;&gt;"","武汉威伟机械","------")</f>
        <v>武汉威伟机械</v>
      </c>
      <c r="L131" s="26" t="str">
        <f>VLOOKUP(N131,ch!$A$1:$B$31,2,0)</f>
        <v>鄂AHB101</v>
      </c>
      <c r="M131" s="10" t="s">
        <v>168</v>
      </c>
      <c r="N131" s="29" t="s">
        <v>51</v>
      </c>
      <c r="O131" s="7" t="str">
        <f t="shared" ref="O131:O160" si="23">IF(A131&lt;&gt;"","9.6米","--")</f>
        <v>9.6米</v>
      </c>
      <c r="P131" s="14">
        <v>8</v>
      </c>
      <c r="Q131" s="14">
        <v>0</v>
      </c>
      <c r="R131" s="14">
        <f t="shared" ref="R131:R160" si="24">SUM(P131:Q131)</f>
        <v>8</v>
      </c>
      <c r="S131" s="7" t="str">
        <f t="shared" ref="S131:S160" si="25">IF(A131&lt;&gt;"","分拣摆渡","----")</f>
        <v>分拣摆渡</v>
      </c>
    </row>
    <row r="132" spans="1:19" s="35" customFormat="1" ht="18.75">
      <c r="A132" s="8">
        <v>43194</v>
      </c>
      <c r="B132" s="10" t="s">
        <v>36</v>
      </c>
      <c r="C132" s="10">
        <v>1230</v>
      </c>
      <c r="D132" s="10">
        <v>1411</v>
      </c>
      <c r="E132" s="11" t="s">
        <v>37</v>
      </c>
      <c r="F132" s="11" t="s">
        <v>429</v>
      </c>
      <c r="G132" s="11" t="s">
        <v>31</v>
      </c>
      <c r="H132" s="11" t="s">
        <v>430</v>
      </c>
      <c r="I132" s="46" t="s">
        <v>934</v>
      </c>
      <c r="J132" s="19" t="s">
        <v>434</v>
      </c>
      <c r="K132" s="7" t="str">
        <f t="shared" si="22"/>
        <v>武汉威伟机械</v>
      </c>
      <c r="L132" s="26" t="e">
        <f>VLOOKUP(N132,ch!$A$1:$B$31,2,0)</f>
        <v>#N/A</v>
      </c>
      <c r="M132" s="10" t="s">
        <v>176</v>
      </c>
      <c r="N132" s="29" t="s">
        <v>242</v>
      </c>
      <c r="O132" s="7" t="str">
        <f t="shared" si="23"/>
        <v>9.6米</v>
      </c>
      <c r="P132" s="14">
        <v>14</v>
      </c>
      <c r="Q132" s="14">
        <v>0</v>
      </c>
      <c r="R132" s="14">
        <f t="shared" si="24"/>
        <v>14</v>
      </c>
      <c r="S132" s="7" t="str">
        <f t="shared" si="25"/>
        <v>分拣摆渡</v>
      </c>
    </row>
    <row r="133" spans="1:19" s="35" customFormat="1" ht="18.75">
      <c r="A133" s="8">
        <v>43194</v>
      </c>
      <c r="B133" s="10" t="s">
        <v>63</v>
      </c>
      <c r="C133" s="10">
        <v>1715</v>
      </c>
      <c r="D133" s="10">
        <v>1902</v>
      </c>
      <c r="E133" s="11" t="s">
        <v>37</v>
      </c>
      <c r="F133" s="11" t="s">
        <v>429</v>
      </c>
      <c r="G133" s="11" t="s">
        <v>31</v>
      </c>
      <c r="H133" s="11" t="s">
        <v>430</v>
      </c>
      <c r="I133" s="46" t="s">
        <v>935</v>
      </c>
      <c r="J133" s="19" t="s">
        <v>436</v>
      </c>
      <c r="K133" s="7" t="str">
        <f t="shared" si="22"/>
        <v>武汉威伟机械</v>
      </c>
      <c r="L133" s="26" t="str">
        <f>VLOOKUP(N133,ch!$A$1:$B$31,2,0)</f>
        <v>鄂FJU350</v>
      </c>
      <c r="M133" s="10" t="s">
        <v>24</v>
      </c>
      <c r="N133" s="29" t="s">
        <v>48</v>
      </c>
      <c r="O133" s="7" t="str">
        <f t="shared" si="23"/>
        <v>9.6米</v>
      </c>
      <c r="P133" s="14">
        <v>14</v>
      </c>
      <c r="Q133" s="14">
        <v>0</v>
      </c>
      <c r="R133" s="14">
        <f t="shared" si="24"/>
        <v>14</v>
      </c>
      <c r="S133" s="7" t="str">
        <f t="shared" si="25"/>
        <v>分拣摆渡</v>
      </c>
    </row>
    <row r="134" spans="1:19" s="35" customFormat="1" ht="18.75">
      <c r="A134" s="8">
        <v>43194</v>
      </c>
      <c r="B134" s="10" t="s">
        <v>25</v>
      </c>
      <c r="C134" s="10">
        <v>1825</v>
      </c>
      <c r="D134" s="10">
        <v>2027</v>
      </c>
      <c r="E134" s="11" t="s">
        <v>26</v>
      </c>
      <c r="F134" s="11" t="s">
        <v>251</v>
      </c>
      <c r="G134" s="11" t="s">
        <v>31</v>
      </c>
      <c r="H134" s="11" t="s">
        <v>430</v>
      </c>
      <c r="I134" s="46" t="s">
        <v>936</v>
      </c>
      <c r="J134" s="19" t="s">
        <v>453</v>
      </c>
      <c r="K134" s="7" t="str">
        <f t="shared" si="22"/>
        <v>武汉威伟机械</v>
      </c>
      <c r="L134" s="26" t="str">
        <f>VLOOKUP(N134,ch!$A$1:$B$31,2,0)</f>
        <v>鄂ALU291</v>
      </c>
      <c r="M134" s="10" t="s">
        <v>181</v>
      </c>
      <c r="N134" s="29" t="s">
        <v>197</v>
      </c>
      <c r="O134" s="7" t="str">
        <f t="shared" si="23"/>
        <v>9.6米</v>
      </c>
      <c r="P134" s="14">
        <v>14</v>
      </c>
      <c r="Q134" s="14">
        <v>0</v>
      </c>
      <c r="R134" s="14">
        <f>SUM(P134:Q134)</f>
        <v>14</v>
      </c>
      <c r="S134" s="7" t="str">
        <f t="shared" si="25"/>
        <v>分拣摆渡</v>
      </c>
    </row>
    <row r="135" spans="1:19" s="35" customFormat="1" ht="18.75">
      <c r="A135" s="8">
        <v>43194</v>
      </c>
      <c r="B135" s="10" t="s">
        <v>310</v>
      </c>
      <c r="C135" s="10">
        <v>1032</v>
      </c>
      <c r="D135" s="10">
        <v>1105</v>
      </c>
      <c r="E135" s="11" t="s">
        <v>53</v>
      </c>
      <c r="F135" s="11" t="s">
        <v>467</v>
      </c>
      <c r="G135" s="11" t="s">
        <v>31</v>
      </c>
      <c r="H135" s="11" t="s">
        <v>430</v>
      </c>
      <c r="I135" s="46" t="s">
        <v>937</v>
      </c>
      <c r="J135" s="19" t="s">
        <v>455</v>
      </c>
      <c r="K135" s="7" t="str">
        <f t="shared" si="22"/>
        <v>武汉威伟机械</v>
      </c>
      <c r="L135" s="26" t="e">
        <f>VLOOKUP(N135,ch!$A$1:$B$31,2,0)</f>
        <v>#N/A</v>
      </c>
      <c r="M135" s="10" t="s">
        <v>164</v>
      </c>
      <c r="N135" s="29" t="s">
        <v>58</v>
      </c>
      <c r="O135" s="7" t="str">
        <f t="shared" si="23"/>
        <v>9.6米</v>
      </c>
      <c r="P135" s="14">
        <v>12</v>
      </c>
      <c r="Q135" s="14">
        <v>0</v>
      </c>
      <c r="R135" s="14">
        <f>SUM(P135:Q135)</f>
        <v>12</v>
      </c>
      <c r="S135" s="7" t="str">
        <f t="shared" si="25"/>
        <v>分拣摆渡</v>
      </c>
    </row>
    <row r="136" spans="1:19" s="35" customFormat="1" ht="18.75">
      <c r="A136" s="8">
        <v>43194</v>
      </c>
      <c r="B136" s="10" t="s">
        <v>108</v>
      </c>
      <c r="C136" s="10">
        <v>2005</v>
      </c>
      <c r="D136" s="10">
        <v>2030</v>
      </c>
      <c r="E136" s="11" t="s">
        <v>53</v>
      </c>
      <c r="F136" s="11" t="s">
        <v>467</v>
      </c>
      <c r="G136" s="11" t="s">
        <v>31</v>
      </c>
      <c r="H136" s="11" t="s">
        <v>430</v>
      </c>
      <c r="I136" s="46" t="s">
        <v>938</v>
      </c>
      <c r="J136" s="19" t="s">
        <v>460</v>
      </c>
      <c r="K136" s="7" t="str">
        <f t="shared" si="22"/>
        <v>武汉威伟机械</v>
      </c>
      <c r="L136" s="26" t="e">
        <f>VLOOKUP(N136,ch!$A$1:$B$31,2,0)</f>
        <v>#N/A</v>
      </c>
      <c r="M136" s="10" t="s">
        <v>164</v>
      </c>
      <c r="N136" s="29" t="s">
        <v>58</v>
      </c>
      <c r="O136" s="7" t="str">
        <f t="shared" si="23"/>
        <v>9.6米</v>
      </c>
      <c r="P136" s="14">
        <v>14</v>
      </c>
      <c r="Q136" s="14">
        <v>0</v>
      </c>
      <c r="R136" s="14">
        <f t="shared" si="24"/>
        <v>14</v>
      </c>
      <c r="S136" s="7" t="str">
        <f t="shared" si="25"/>
        <v>分拣摆渡</v>
      </c>
    </row>
    <row r="137" spans="1:19" s="35" customFormat="1" ht="18.75">
      <c r="A137" s="8">
        <v>43194</v>
      </c>
      <c r="B137" s="10" t="s">
        <v>60</v>
      </c>
      <c r="C137" s="10">
        <v>2205</v>
      </c>
      <c r="D137" s="10">
        <v>2220</v>
      </c>
      <c r="E137" s="11" t="s">
        <v>53</v>
      </c>
      <c r="F137" s="11" t="s">
        <v>467</v>
      </c>
      <c r="G137" s="11" t="s">
        <v>31</v>
      </c>
      <c r="H137" s="11" t="s">
        <v>430</v>
      </c>
      <c r="I137" s="46" t="s">
        <v>566</v>
      </c>
      <c r="J137" s="19" t="s">
        <v>462</v>
      </c>
      <c r="K137" s="7" t="str">
        <f t="shared" si="22"/>
        <v>武汉威伟机械</v>
      </c>
      <c r="L137" s="26" t="str">
        <f>VLOOKUP(N137,ch!$A$1:$B$31,2,0)</f>
        <v>鄂AZV377</v>
      </c>
      <c r="M137" s="10" t="s">
        <v>175</v>
      </c>
      <c r="N137" s="29" t="s">
        <v>239</v>
      </c>
      <c r="O137" s="7" t="str">
        <f t="shared" si="23"/>
        <v>9.6米</v>
      </c>
      <c r="P137" s="14">
        <v>8</v>
      </c>
      <c r="Q137" s="14">
        <v>0</v>
      </c>
      <c r="R137" s="14">
        <f t="shared" si="24"/>
        <v>8</v>
      </c>
      <c r="S137" s="7" t="str">
        <f t="shared" si="25"/>
        <v>分拣摆渡</v>
      </c>
    </row>
    <row r="138" spans="1:19" s="35" customFormat="1" ht="18.75">
      <c r="A138" s="8">
        <v>43194</v>
      </c>
      <c r="B138" s="10" t="s">
        <v>108</v>
      </c>
      <c r="C138" s="10">
        <v>2125</v>
      </c>
      <c r="D138" s="10">
        <v>2152</v>
      </c>
      <c r="E138" s="11" t="s">
        <v>53</v>
      </c>
      <c r="F138" s="11" t="s">
        <v>467</v>
      </c>
      <c r="G138" s="11" t="s">
        <v>31</v>
      </c>
      <c r="H138" s="11" t="s">
        <v>430</v>
      </c>
      <c r="I138" s="46" t="s">
        <v>567</v>
      </c>
      <c r="J138" s="19" t="s">
        <v>464</v>
      </c>
      <c r="K138" s="7" t="str">
        <f t="shared" si="22"/>
        <v>武汉威伟机械</v>
      </c>
      <c r="L138" s="26" t="str">
        <f>VLOOKUP(N138,ch!$A$1:$B$31,2,0)</f>
        <v>鄂AZV377</v>
      </c>
      <c r="M138" s="10" t="s">
        <v>175</v>
      </c>
      <c r="N138" s="29" t="s">
        <v>239</v>
      </c>
      <c r="O138" s="7" t="str">
        <f t="shared" si="23"/>
        <v>9.6米</v>
      </c>
      <c r="P138" s="14">
        <v>9</v>
      </c>
      <c r="Q138" s="14">
        <v>0</v>
      </c>
      <c r="R138" s="14">
        <f t="shared" si="24"/>
        <v>9</v>
      </c>
      <c r="S138" s="7" t="str">
        <f t="shared" si="25"/>
        <v>分拣摆渡</v>
      </c>
    </row>
    <row r="139" spans="1:19" s="35" customFormat="1" ht="18.75">
      <c r="A139" s="8">
        <v>43194</v>
      </c>
      <c r="B139" s="10" t="s">
        <v>52</v>
      </c>
      <c r="C139" s="10">
        <v>1943</v>
      </c>
      <c r="D139" s="10">
        <v>2000</v>
      </c>
      <c r="E139" s="11" t="s">
        <v>53</v>
      </c>
      <c r="F139" s="11" t="s">
        <v>467</v>
      </c>
      <c r="G139" s="11" t="s">
        <v>31</v>
      </c>
      <c r="H139" s="11" t="s">
        <v>430</v>
      </c>
      <c r="I139" s="46" t="s">
        <v>568</v>
      </c>
      <c r="J139" s="19" t="s">
        <v>466</v>
      </c>
      <c r="K139" s="7" t="str">
        <f t="shared" si="22"/>
        <v>武汉威伟机械</v>
      </c>
      <c r="L139" s="26" t="str">
        <f>VLOOKUP(N139,ch!$A$1:$B$31,2,0)</f>
        <v>鄂AZV377</v>
      </c>
      <c r="M139" s="10" t="s">
        <v>175</v>
      </c>
      <c r="N139" s="29" t="s">
        <v>239</v>
      </c>
      <c r="O139" s="7" t="str">
        <f t="shared" si="23"/>
        <v>9.6米</v>
      </c>
      <c r="P139" s="14">
        <v>14</v>
      </c>
      <c r="Q139" s="14">
        <v>0</v>
      </c>
      <c r="R139" s="14">
        <f t="shared" si="24"/>
        <v>14</v>
      </c>
      <c r="S139" s="7" t="str">
        <f t="shared" si="25"/>
        <v>分拣摆渡</v>
      </c>
    </row>
    <row r="140" spans="1:19" s="35" customFormat="1" ht="18.75">
      <c r="A140" s="8">
        <v>43194</v>
      </c>
      <c r="B140" s="10" t="s">
        <v>307</v>
      </c>
      <c r="C140" s="10">
        <v>1640</v>
      </c>
      <c r="D140" s="10">
        <v>1708</v>
      </c>
      <c r="E140" s="11" t="s">
        <v>53</v>
      </c>
      <c r="F140" s="11" t="s">
        <v>467</v>
      </c>
      <c r="G140" s="11" t="s">
        <v>31</v>
      </c>
      <c r="H140" s="11" t="s">
        <v>430</v>
      </c>
      <c r="I140" s="46" t="s">
        <v>569</v>
      </c>
      <c r="J140" s="19" t="s">
        <v>475</v>
      </c>
      <c r="K140" s="7" t="str">
        <f t="shared" si="22"/>
        <v>武汉威伟机械</v>
      </c>
      <c r="L140" s="26" t="str">
        <f>VLOOKUP(N140,ch!$A$1:$B$31,2,0)</f>
        <v>鄂AZR876</v>
      </c>
      <c r="M140" s="10" t="s">
        <v>163</v>
      </c>
      <c r="N140" s="29" t="s">
        <v>372</v>
      </c>
      <c r="O140" s="7" t="str">
        <f t="shared" si="23"/>
        <v>9.6米</v>
      </c>
      <c r="P140" s="14">
        <v>12</v>
      </c>
      <c r="Q140" s="14">
        <v>0</v>
      </c>
      <c r="R140" s="14">
        <f t="shared" si="24"/>
        <v>12</v>
      </c>
      <c r="S140" s="7" t="str">
        <f t="shared" si="25"/>
        <v>分拣摆渡</v>
      </c>
    </row>
    <row r="141" spans="1:19" s="35" customFormat="1" ht="18.75">
      <c r="A141" s="8">
        <v>43194</v>
      </c>
      <c r="B141" s="10" t="s">
        <v>60</v>
      </c>
      <c r="C141" s="10">
        <v>1905</v>
      </c>
      <c r="D141" s="10">
        <v>1730</v>
      </c>
      <c r="E141" s="11" t="s">
        <v>53</v>
      </c>
      <c r="F141" s="11" t="s">
        <v>467</v>
      </c>
      <c r="G141" s="11" t="s">
        <v>31</v>
      </c>
      <c r="H141" s="11" t="s">
        <v>430</v>
      </c>
      <c r="I141" s="46" t="s">
        <v>570</v>
      </c>
      <c r="J141" s="19" t="s">
        <v>442</v>
      </c>
      <c r="K141" s="7" t="str">
        <f t="shared" si="22"/>
        <v>武汉威伟机械</v>
      </c>
      <c r="L141" s="26" t="str">
        <f>VLOOKUP(N141,ch!$A$1:$B$31,2,0)</f>
        <v>鄂AF1588</v>
      </c>
      <c r="M141" s="10" t="s">
        <v>162</v>
      </c>
      <c r="N141" s="29" t="s">
        <v>117</v>
      </c>
      <c r="O141" s="7" t="str">
        <f t="shared" si="23"/>
        <v>9.6米</v>
      </c>
      <c r="P141" s="14">
        <v>12</v>
      </c>
      <c r="Q141" s="14">
        <v>0</v>
      </c>
      <c r="R141" s="14">
        <f t="shared" si="24"/>
        <v>12</v>
      </c>
      <c r="S141" s="7" t="str">
        <f t="shared" si="25"/>
        <v>分拣摆渡</v>
      </c>
    </row>
    <row r="142" spans="1:19" s="35" customFormat="1" ht="18.75">
      <c r="A142" s="8">
        <v>43194</v>
      </c>
      <c r="B142" s="10" t="s">
        <v>71</v>
      </c>
      <c r="C142" s="10">
        <v>2115</v>
      </c>
      <c r="D142" s="10">
        <v>2125</v>
      </c>
      <c r="E142" s="11" t="s">
        <v>31</v>
      </c>
      <c r="F142" s="11" t="s">
        <v>430</v>
      </c>
      <c r="G142" s="11" t="s">
        <v>53</v>
      </c>
      <c r="H142" s="11" t="s">
        <v>467</v>
      </c>
      <c r="I142" s="46" t="s">
        <v>571</v>
      </c>
      <c r="J142" s="19" t="s">
        <v>439</v>
      </c>
      <c r="K142" s="7" t="str">
        <f t="shared" si="22"/>
        <v>武汉威伟机械</v>
      </c>
      <c r="L142" s="26" t="str">
        <f>VLOOKUP(N142,ch!$A$1:$B$31,2,0)</f>
        <v>鄂AF1588</v>
      </c>
      <c r="M142" s="10" t="s">
        <v>162</v>
      </c>
      <c r="N142" s="29" t="s">
        <v>117</v>
      </c>
      <c r="O142" s="7" t="str">
        <f t="shared" si="23"/>
        <v>9.6米</v>
      </c>
      <c r="P142" s="14">
        <v>14</v>
      </c>
      <c r="Q142" s="14">
        <v>0</v>
      </c>
      <c r="R142" s="14">
        <f t="shared" si="24"/>
        <v>14</v>
      </c>
      <c r="S142" s="7" t="str">
        <f t="shared" si="25"/>
        <v>分拣摆渡</v>
      </c>
    </row>
    <row r="143" spans="1:19" s="35" customFormat="1" ht="18.75">
      <c r="A143" s="8">
        <v>43194</v>
      </c>
      <c r="B143" s="10" t="s">
        <v>89</v>
      </c>
      <c r="C143" s="10">
        <v>1529</v>
      </c>
      <c r="D143" s="10">
        <v>1539</v>
      </c>
      <c r="E143" s="11" t="s">
        <v>31</v>
      </c>
      <c r="F143" s="11" t="s">
        <v>430</v>
      </c>
      <c r="G143" s="11" t="s">
        <v>53</v>
      </c>
      <c r="H143" s="11" t="s">
        <v>467</v>
      </c>
      <c r="I143" s="46" t="s">
        <v>572</v>
      </c>
      <c r="J143" s="19" t="s">
        <v>444</v>
      </c>
      <c r="K143" s="7" t="str">
        <f t="shared" si="22"/>
        <v>武汉威伟机械</v>
      </c>
      <c r="L143" s="26" t="str">
        <f>VLOOKUP(N143,ch!$A$1:$B$31,2,0)</f>
        <v>鄂AF1588</v>
      </c>
      <c r="M143" s="10" t="s">
        <v>162</v>
      </c>
      <c r="N143" s="29" t="s">
        <v>117</v>
      </c>
      <c r="O143" s="7" t="str">
        <f t="shared" si="23"/>
        <v>9.6米</v>
      </c>
      <c r="P143" s="14">
        <v>14</v>
      </c>
      <c r="Q143" s="14">
        <v>0</v>
      </c>
      <c r="R143" s="14">
        <f t="shared" si="24"/>
        <v>14</v>
      </c>
      <c r="S143" s="7" t="str">
        <f t="shared" si="25"/>
        <v>分拣摆渡</v>
      </c>
    </row>
    <row r="144" spans="1:19" s="35" customFormat="1" ht="18.75">
      <c r="A144" s="8">
        <v>43194</v>
      </c>
      <c r="B144" s="10" t="s">
        <v>89</v>
      </c>
      <c r="C144" s="10">
        <v>1134</v>
      </c>
      <c r="D144" s="10">
        <v>1154</v>
      </c>
      <c r="E144" s="11" t="s">
        <v>31</v>
      </c>
      <c r="F144" s="11" t="s">
        <v>430</v>
      </c>
      <c r="G144" s="11" t="s">
        <v>53</v>
      </c>
      <c r="H144" s="11" t="s">
        <v>467</v>
      </c>
      <c r="I144" s="46" t="s">
        <v>573</v>
      </c>
      <c r="J144" s="19" t="s">
        <v>446</v>
      </c>
      <c r="K144" s="7" t="str">
        <f t="shared" si="22"/>
        <v>武汉威伟机械</v>
      </c>
      <c r="L144" s="26" t="str">
        <f>VLOOKUP(N144,ch!$A$1:$B$31,2,0)</f>
        <v>鄂AF1588</v>
      </c>
      <c r="M144" s="10" t="s">
        <v>162</v>
      </c>
      <c r="N144" s="29" t="s">
        <v>117</v>
      </c>
      <c r="O144" s="7" t="str">
        <f t="shared" si="23"/>
        <v>9.6米</v>
      </c>
      <c r="P144" s="14">
        <v>14</v>
      </c>
      <c r="Q144" s="14">
        <v>0</v>
      </c>
      <c r="R144" s="14">
        <f t="shared" si="24"/>
        <v>14</v>
      </c>
      <c r="S144" s="7" t="str">
        <f t="shared" si="25"/>
        <v>分拣摆渡</v>
      </c>
    </row>
    <row r="145" spans="1:19" s="35" customFormat="1" ht="18.75">
      <c r="A145" s="8">
        <v>43194</v>
      </c>
      <c r="B145" s="10" t="s">
        <v>89</v>
      </c>
      <c r="C145" s="10">
        <v>1014</v>
      </c>
      <c r="D145" s="10">
        <v>1034</v>
      </c>
      <c r="E145" s="11" t="s">
        <v>31</v>
      </c>
      <c r="F145" s="11" t="s">
        <v>430</v>
      </c>
      <c r="G145" s="11" t="s">
        <v>53</v>
      </c>
      <c r="H145" s="11" t="s">
        <v>467</v>
      </c>
      <c r="I145" s="46" t="s">
        <v>574</v>
      </c>
      <c r="J145" s="19" t="s">
        <v>448</v>
      </c>
      <c r="K145" s="7" t="str">
        <f t="shared" si="22"/>
        <v>武汉威伟机械</v>
      </c>
      <c r="L145" s="26" t="str">
        <f>VLOOKUP(N145,ch!$A$1:$B$31,2,0)</f>
        <v>鄂AF1588</v>
      </c>
      <c r="M145" s="10" t="s">
        <v>162</v>
      </c>
      <c r="N145" s="29" t="s">
        <v>117</v>
      </c>
      <c r="O145" s="7" t="str">
        <f t="shared" si="23"/>
        <v>9.6米</v>
      </c>
      <c r="P145" s="14">
        <v>14</v>
      </c>
      <c r="Q145" s="14">
        <v>0</v>
      </c>
      <c r="R145" s="14">
        <f t="shared" si="24"/>
        <v>14</v>
      </c>
      <c r="S145" s="7" t="str">
        <f t="shared" si="25"/>
        <v>分拣摆渡</v>
      </c>
    </row>
    <row r="146" spans="1:19" s="35" customFormat="1" ht="18.75">
      <c r="A146" s="8">
        <v>43194</v>
      </c>
      <c r="B146" s="10" t="s">
        <v>71</v>
      </c>
      <c r="C146" s="10">
        <v>40</v>
      </c>
      <c r="D146" s="10">
        <v>50</v>
      </c>
      <c r="E146" s="11" t="s">
        <v>31</v>
      </c>
      <c r="F146" s="11" t="s">
        <v>430</v>
      </c>
      <c r="G146" s="11" t="s">
        <v>53</v>
      </c>
      <c r="H146" s="11" t="s">
        <v>467</v>
      </c>
      <c r="I146" s="46" t="s">
        <v>575</v>
      </c>
      <c r="J146" s="19" t="s">
        <v>450</v>
      </c>
      <c r="K146" s="7" t="str">
        <f t="shared" si="22"/>
        <v>武汉威伟机械</v>
      </c>
      <c r="L146" s="26" t="str">
        <f>VLOOKUP(N146,ch!$A$1:$B$31,2,0)</f>
        <v>鄂AF1588</v>
      </c>
      <c r="M146" s="10" t="s">
        <v>162</v>
      </c>
      <c r="N146" s="29" t="s">
        <v>117</v>
      </c>
      <c r="O146" s="7" t="str">
        <f t="shared" si="23"/>
        <v>9.6米</v>
      </c>
      <c r="P146" s="14">
        <v>14</v>
      </c>
      <c r="Q146" s="14">
        <v>0</v>
      </c>
      <c r="R146" s="14">
        <f t="shared" si="24"/>
        <v>14</v>
      </c>
      <c r="S146" s="7" t="str">
        <f t="shared" si="25"/>
        <v>分拣摆渡</v>
      </c>
    </row>
    <row r="147" spans="1:19" s="35" customFormat="1" ht="18.75">
      <c r="A147" s="8">
        <v>43194</v>
      </c>
      <c r="B147" s="10" t="s">
        <v>71</v>
      </c>
      <c r="C147" s="10">
        <v>1904</v>
      </c>
      <c r="D147" s="10">
        <v>1914</v>
      </c>
      <c r="E147" s="11" t="s">
        <v>31</v>
      </c>
      <c r="F147" s="11" t="s">
        <v>430</v>
      </c>
      <c r="G147" s="11" t="s">
        <v>53</v>
      </c>
      <c r="H147" s="11" t="s">
        <v>467</v>
      </c>
      <c r="I147" s="46" t="s">
        <v>576</v>
      </c>
      <c r="J147" s="19" t="s">
        <v>458</v>
      </c>
      <c r="K147" s="7" t="str">
        <f t="shared" si="22"/>
        <v>武汉威伟机械</v>
      </c>
      <c r="L147" s="26" t="e">
        <f>VLOOKUP(N147,ch!$A$1:$B$31,2,0)</f>
        <v>#N/A</v>
      </c>
      <c r="M147" s="10" t="s">
        <v>164</v>
      </c>
      <c r="N147" s="29" t="s">
        <v>58</v>
      </c>
      <c r="O147" s="7" t="str">
        <f t="shared" si="23"/>
        <v>9.6米</v>
      </c>
      <c r="P147" s="14">
        <v>14</v>
      </c>
      <c r="Q147" s="14">
        <v>0</v>
      </c>
      <c r="R147" s="14">
        <f t="shared" si="24"/>
        <v>14</v>
      </c>
      <c r="S147" s="7" t="str">
        <f t="shared" si="25"/>
        <v>分拣摆渡</v>
      </c>
    </row>
    <row r="148" spans="1:19" s="35" customFormat="1" ht="18.75">
      <c r="A148" s="8">
        <v>43194</v>
      </c>
      <c r="B148" s="10" t="s">
        <v>71</v>
      </c>
      <c r="C148" s="10">
        <v>2359</v>
      </c>
      <c r="D148" s="10">
        <v>9</v>
      </c>
      <c r="E148" s="11" t="s">
        <v>31</v>
      </c>
      <c r="F148" s="11" t="s">
        <v>430</v>
      </c>
      <c r="G148" s="11" t="s">
        <v>53</v>
      </c>
      <c r="H148" s="11" t="s">
        <v>467</v>
      </c>
      <c r="I148" s="46" t="s">
        <v>577</v>
      </c>
      <c r="J148" s="19" t="s">
        <v>469</v>
      </c>
      <c r="K148" s="7" t="str">
        <f t="shared" si="22"/>
        <v>武汉威伟机械</v>
      </c>
      <c r="L148" s="26" t="str">
        <f>VLOOKUP(N148,ch!$A$1:$B$31,2,0)</f>
        <v>鄂AZR876</v>
      </c>
      <c r="M148" s="10" t="s">
        <v>163</v>
      </c>
      <c r="N148" s="29" t="s">
        <v>372</v>
      </c>
      <c r="O148" s="7" t="str">
        <f t="shared" si="23"/>
        <v>9.6米</v>
      </c>
      <c r="P148" s="14">
        <v>12</v>
      </c>
      <c r="Q148" s="14">
        <v>0</v>
      </c>
      <c r="R148" s="14">
        <f t="shared" si="24"/>
        <v>12</v>
      </c>
      <c r="S148" s="7" t="str">
        <f t="shared" si="25"/>
        <v>分拣摆渡</v>
      </c>
    </row>
    <row r="149" spans="1:19" s="35" customFormat="1" ht="18.75">
      <c r="A149" s="8">
        <v>43194</v>
      </c>
      <c r="B149" s="10" t="s">
        <v>71</v>
      </c>
      <c r="C149" s="10">
        <v>2240</v>
      </c>
      <c r="D149" s="10">
        <v>2250</v>
      </c>
      <c r="E149" s="11" t="s">
        <v>31</v>
      </c>
      <c r="F149" s="11" t="s">
        <v>430</v>
      </c>
      <c r="G149" s="11" t="s">
        <v>53</v>
      </c>
      <c r="H149" s="11" t="s">
        <v>467</v>
      </c>
      <c r="I149" s="46" t="s">
        <v>578</v>
      </c>
      <c r="J149" s="19" t="s">
        <v>471</v>
      </c>
      <c r="K149" s="7" t="str">
        <f t="shared" si="22"/>
        <v>武汉威伟机械</v>
      </c>
      <c r="L149" s="26" t="str">
        <f>VLOOKUP(N149,ch!$A$1:$B$31,2,0)</f>
        <v>鄂AZR876</v>
      </c>
      <c r="M149" s="10" t="s">
        <v>163</v>
      </c>
      <c r="N149" s="29" t="s">
        <v>372</v>
      </c>
      <c r="O149" s="7" t="str">
        <f t="shared" si="23"/>
        <v>9.6米</v>
      </c>
      <c r="P149" s="14">
        <v>14</v>
      </c>
      <c r="Q149" s="14">
        <v>0</v>
      </c>
      <c r="R149" s="14">
        <f t="shared" si="24"/>
        <v>14</v>
      </c>
      <c r="S149" s="7" t="str">
        <f t="shared" si="25"/>
        <v>分拣摆渡</v>
      </c>
    </row>
    <row r="150" spans="1:19" s="35" customFormat="1" ht="18.75">
      <c r="A150" s="8">
        <v>43194</v>
      </c>
      <c r="B150" s="10" t="s">
        <v>89</v>
      </c>
      <c r="C150" s="10">
        <v>1959</v>
      </c>
      <c r="D150" s="10">
        <v>2009</v>
      </c>
      <c r="E150" s="11" t="s">
        <v>31</v>
      </c>
      <c r="F150" s="11" t="s">
        <v>430</v>
      </c>
      <c r="G150" s="11" t="s">
        <v>53</v>
      </c>
      <c r="H150" s="11" t="s">
        <v>467</v>
      </c>
      <c r="I150" s="46" t="s">
        <v>579</v>
      </c>
      <c r="J150" s="19" t="s">
        <v>473</v>
      </c>
      <c r="K150" s="7" t="str">
        <f t="shared" si="22"/>
        <v>武汉威伟机械</v>
      </c>
      <c r="L150" s="26" t="str">
        <f>VLOOKUP(N150,ch!$A$1:$B$31,2,0)</f>
        <v>鄂AZR876</v>
      </c>
      <c r="M150" s="10" t="s">
        <v>163</v>
      </c>
      <c r="N150" s="29" t="s">
        <v>372</v>
      </c>
      <c r="O150" s="7" t="str">
        <f t="shared" si="23"/>
        <v>9.6米</v>
      </c>
      <c r="P150" s="14">
        <v>14</v>
      </c>
      <c r="Q150" s="14">
        <v>0</v>
      </c>
      <c r="R150" s="14">
        <f t="shared" si="24"/>
        <v>14</v>
      </c>
      <c r="S150" s="7" t="str">
        <f t="shared" si="25"/>
        <v>分拣摆渡</v>
      </c>
    </row>
    <row r="151" spans="1:19" s="35" customFormat="1" ht="18.75">
      <c r="A151" s="8">
        <v>43194</v>
      </c>
      <c r="B151" s="10" t="s">
        <v>258</v>
      </c>
      <c r="C151" s="10">
        <v>1157</v>
      </c>
      <c r="D151" s="10">
        <v>1207</v>
      </c>
      <c r="E151" s="11" t="s">
        <v>31</v>
      </c>
      <c r="F151" s="11" t="s">
        <v>430</v>
      </c>
      <c r="G151" s="11" t="s">
        <v>53</v>
      </c>
      <c r="H151" s="11" t="s">
        <v>467</v>
      </c>
      <c r="I151" s="46" t="s">
        <v>580</v>
      </c>
      <c r="J151" s="19" t="s">
        <v>477</v>
      </c>
      <c r="K151" s="7" t="str">
        <f t="shared" si="22"/>
        <v>武汉威伟机械</v>
      </c>
      <c r="L151" s="26" t="str">
        <f>VLOOKUP(N151,ch!$A$1:$B$31,2,0)</f>
        <v>鄂AZR876</v>
      </c>
      <c r="M151" s="10" t="s">
        <v>163</v>
      </c>
      <c r="N151" s="29" t="s">
        <v>372</v>
      </c>
      <c r="O151" s="7" t="str">
        <f t="shared" si="23"/>
        <v>9.6米</v>
      </c>
      <c r="P151" s="14">
        <v>12</v>
      </c>
      <c r="Q151" s="14">
        <v>0</v>
      </c>
      <c r="R151" s="14">
        <f t="shared" si="24"/>
        <v>12</v>
      </c>
      <c r="S151" s="7" t="str">
        <f t="shared" si="25"/>
        <v>分拣摆渡</v>
      </c>
    </row>
    <row r="152" spans="1:19" s="35" customFormat="1" ht="18.75">
      <c r="A152" s="8">
        <v>43194</v>
      </c>
      <c r="B152" s="10" t="s">
        <v>89</v>
      </c>
      <c r="C152" s="10">
        <v>1035</v>
      </c>
      <c r="D152" s="10">
        <v>1055</v>
      </c>
      <c r="E152" s="11" t="s">
        <v>31</v>
      </c>
      <c r="F152" s="11" t="s">
        <v>430</v>
      </c>
      <c r="G152" s="11" t="s">
        <v>53</v>
      </c>
      <c r="H152" s="11" t="s">
        <v>467</v>
      </c>
      <c r="I152" s="46" t="s">
        <v>581</v>
      </c>
      <c r="J152" s="19" t="s">
        <v>479</v>
      </c>
      <c r="K152" s="7" t="str">
        <f t="shared" si="22"/>
        <v>武汉威伟机械</v>
      </c>
      <c r="L152" s="26" t="str">
        <f>VLOOKUP(N152,ch!$A$1:$B$31,2,0)</f>
        <v>鄂AZR876</v>
      </c>
      <c r="M152" s="10" t="s">
        <v>163</v>
      </c>
      <c r="N152" s="29" t="s">
        <v>372</v>
      </c>
      <c r="O152" s="7" t="str">
        <f t="shared" si="23"/>
        <v>9.6米</v>
      </c>
      <c r="P152" s="14">
        <v>16</v>
      </c>
      <c r="Q152" s="14">
        <v>0</v>
      </c>
      <c r="R152" s="14">
        <f t="shared" si="24"/>
        <v>16</v>
      </c>
      <c r="S152" s="7" t="str">
        <f t="shared" si="25"/>
        <v>分拣摆渡</v>
      </c>
    </row>
    <row r="153" spans="1:19" s="35" customFormat="1" ht="18.75">
      <c r="A153" s="8">
        <v>43194</v>
      </c>
      <c r="B153" s="10" t="s">
        <v>124</v>
      </c>
      <c r="C153" s="10">
        <v>2120</v>
      </c>
      <c r="D153" s="10">
        <v>2130</v>
      </c>
      <c r="E153" s="11" t="s">
        <v>119</v>
      </c>
      <c r="F153" s="11" t="s">
        <v>481</v>
      </c>
      <c r="G153" s="11" t="s">
        <v>53</v>
      </c>
      <c r="H153" s="11" t="s">
        <v>467</v>
      </c>
      <c r="I153" s="46" t="s">
        <v>582</v>
      </c>
      <c r="J153" s="19" t="s">
        <v>483</v>
      </c>
      <c r="K153" s="7" t="str">
        <f t="shared" si="22"/>
        <v>武汉威伟机械</v>
      </c>
      <c r="L153" s="26" t="str">
        <f>VLOOKUP(N153,ch!$A$1:$B$31,2,0)</f>
        <v>鄂AFX299</v>
      </c>
      <c r="M153" s="10" t="s">
        <v>363</v>
      </c>
      <c r="N153" s="29" t="s">
        <v>118</v>
      </c>
      <c r="O153" s="7" t="str">
        <f t="shared" si="23"/>
        <v>9.6米</v>
      </c>
      <c r="P153" s="14">
        <v>1</v>
      </c>
      <c r="Q153" s="14">
        <v>0</v>
      </c>
      <c r="R153" s="14">
        <f t="shared" si="24"/>
        <v>1</v>
      </c>
      <c r="S153" s="7" t="str">
        <f t="shared" si="25"/>
        <v>分拣摆渡</v>
      </c>
    </row>
    <row r="154" spans="1:19" s="35" customFormat="1" ht="18.75">
      <c r="A154" s="8">
        <v>43194</v>
      </c>
      <c r="B154" s="10" t="s">
        <v>124</v>
      </c>
      <c r="C154" s="10">
        <v>2030</v>
      </c>
      <c r="D154" s="10">
        <v>2040</v>
      </c>
      <c r="E154" s="11" t="s">
        <v>119</v>
      </c>
      <c r="F154" s="11" t="s">
        <v>481</v>
      </c>
      <c r="G154" s="11" t="s">
        <v>53</v>
      </c>
      <c r="H154" s="11" t="s">
        <v>467</v>
      </c>
      <c r="I154" s="46" t="s">
        <v>583</v>
      </c>
      <c r="J154" s="19" t="s">
        <v>485</v>
      </c>
      <c r="K154" s="7" t="str">
        <f t="shared" si="22"/>
        <v>武汉威伟机械</v>
      </c>
      <c r="L154" s="26" t="str">
        <f>VLOOKUP(N154,ch!$A$1:$B$31,2,0)</f>
        <v>鄂AFX299</v>
      </c>
      <c r="M154" s="10" t="s">
        <v>363</v>
      </c>
      <c r="N154" s="29" t="s">
        <v>118</v>
      </c>
      <c r="O154" s="7" t="str">
        <f t="shared" si="23"/>
        <v>9.6米</v>
      </c>
      <c r="P154" s="14">
        <v>2</v>
      </c>
      <c r="Q154" s="14">
        <v>1</v>
      </c>
      <c r="R154" s="14">
        <f t="shared" si="24"/>
        <v>3</v>
      </c>
      <c r="S154" s="7" t="str">
        <f t="shared" si="25"/>
        <v>分拣摆渡</v>
      </c>
    </row>
    <row r="155" spans="1:19" s="35" customFormat="1" ht="18.75">
      <c r="A155" s="8">
        <v>43194</v>
      </c>
      <c r="B155" s="10" t="s">
        <v>124</v>
      </c>
      <c r="C155" s="10">
        <v>1630</v>
      </c>
      <c r="D155" s="10">
        <v>1640</v>
      </c>
      <c r="E155" s="11" t="s">
        <v>119</v>
      </c>
      <c r="F155" s="11" t="s">
        <v>481</v>
      </c>
      <c r="G155" s="11" t="s">
        <v>53</v>
      </c>
      <c r="H155" s="11" t="s">
        <v>467</v>
      </c>
      <c r="I155" s="46" t="s">
        <v>584</v>
      </c>
      <c r="J155" s="19" t="s">
        <v>487</v>
      </c>
      <c r="K155" s="7" t="str">
        <f t="shared" si="22"/>
        <v>武汉威伟机械</v>
      </c>
      <c r="L155" s="26" t="str">
        <f>VLOOKUP(N155,ch!$A$1:$B$31,2,0)</f>
        <v>鄂AFX299</v>
      </c>
      <c r="M155" s="10" t="s">
        <v>363</v>
      </c>
      <c r="N155" s="29" t="s">
        <v>118</v>
      </c>
      <c r="O155" s="7" t="str">
        <f t="shared" si="23"/>
        <v>9.6米</v>
      </c>
      <c r="P155" s="14">
        <v>1</v>
      </c>
      <c r="Q155" s="14">
        <v>0</v>
      </c>
      <c r="R155" s="14">
        <f t="shared" si="24"/>
        <v>1</v>
      </c>
      <c r="S155" s="7" t="str">
        <f t="shared" si="25"/>
        <v>分拣摆渡</v>
      </c>
    </row>
    <row r="156" spans="1:19" s="35" customFormat="1" ht="18.75">
      <c r="A156" s="8">
        <v>43194</v>
      </c>
      <c r="B156" s="10" t="s">
        <v>124</v>
      </c>
      <c r="C156" s="10">
        <v>1530</v>
      </c>
      <c r="D156" s="10">
        <v>1540</v>
      </c>
      <c r="E156" s="11" t="s">
        <v>119</v>
      </c>
      <c r="F156" s="11" t="s">
        <v>481</v>
      </c>
      <c r="G156" s="11" t="s">
        <v>53</v>
      </c>
      <c r="H156" s="11" t="s">
        <v>467</v>
      </c>
      <c r="I156" s="46" t="s">
        <v>585</v>
      </c>
      <c r="J156" s="19" t="s">
        <v>489</v>
      </c>
      <c r="K156" s="7" t="str">
        <f t="shared" si="22"/>
        <v>武汉威伟机械</v>
      </c>
      <c r="L156" s="26" t="str">
        <f>VLOOKUP(N156,ch!$A$1:$B$31,2,0)</f>
        <v>鄂AFX299</v>
      </c>
      <c r="M156" s="10" t="s">
        <v>363</v>
      </c>
      <c r="N156" s="29" t="s">
        <v>118</v>
      </c>
      <c r="O156" s="7" t="str">
        <f t="shared" si="23"/>
        <v>9.6米</v>
      </c>
      <c r="P156" s="14">
        <v>1</v>
      </c>
      <c r="Q156" s="14">
        <v>0</v>
      </c>
      <c r="R156" s="14">
        <f t="shared" si="24"/>
        <v>1</v>
      </c>
      <c r="S156" s="7" t="str">
        <f t="shared" si="25"/>
        <v>分拣摆渡</v>
      </c>
    </row>
    <row r="157" spans="1:19" s="35" customFormat="1" ht="18.75">
      <c r="A157" s="8">
        <v>43194</v>
      </c>
      <c r="B157" s="10" t="s">
        <v>124</v>
      </c>
      <c r="C157" s="10">
        <v>1430</v>
      </c>
      <c r="D157" s="10">
        <v>1440</v>
      </c>
      <c r="E157" s="11" t="s">
        <v>119</v>
      </c>
      <c r="F157" s="11" t="s">
        <v>481</v>
      </c>
      <c r="G157" s="11" t="s">
        <v>53</v>
      </c>
      <c r="H157" s="11" t="s">
        <v>467</v>
      </c>
      <c r="I157" s="46" t="s">
        <v>586</v>
      </c>
      <c r="J157" s="19" t="s">
        <v>491</v>
      </c>
      <c r="K157" s="7" t="str">
        <f t="shared" si="22"/>
        <v>武汉威伟机械</v>
      </c>
      <c r="L157" s="26" t="str">
        <f>VLOOKUP(N157,ch!$A$1:$B$31,2,0)</f>
        <v>鄂AFX299</v>
      </c>
      <c r="M157" s="10" t="s">
        <v>363</v>
      </c>
      <c r="N157" s="29" t="s">
        <v>118</v>
      </c>
      <c r="O157" s="7" t="str">
        <f t="shared" si="23"/>
        <v>9.6米</v>
      </c>
      <c r="P157" s="14">
        <v>1</v>
      </c>
      <c r="Q157" s="14">
        <v>0</v>
      </c>
      <c r="R157" s="14">
        <f t="shared" si="24"/>
        <v>1</v>
      </c>
      <c r="S157" s="7" t="str">
        <f t="shared" si="25"/>
        <v>分拣摆渡</v>
      </c>
    </row>
    <row r="158" spans="1:19" s="35" customFormat="1" ht="18.75">
      <c r="A158" s="8">
        <v>43194</v>
      </c>
      <c r="B158" s="10" t="s">
        <v>124</v>
      </c>
      <c r="C158" s="10">
        <v>1140</v>
      </c>
      <c r="D158" s="10">
        <v>1150</v>
      </c>
      <c r="E158" s="11" t="s">
        <v>119</v>
      </c>
      <c r="F158" s="11" t="s">
        <v>481</v>
      </c>
      <c r="G158" s="11" t="s">
        <v>53</v>
      </c>
      <c r="H158" s="11" t="s">
        <v>467</v>
      </c>
      <c r="I158" s="46" t="s">
        <v>587</v>
      </c>
      <c r="J158" s="19" t="s">
        <v>493</v>
      </c>
      <c r="K158" s="7" t="str">
        <f t="shared" si="22"/>
        <v>武汉威伟机械</v>
      </c>
      <c r="L158" s="26" t="str">
        <f>VLOOKUP(N158,ch!$A$1:$B$31,2,0)</f>
        <v>鄂AFX299</v>
      </c>
      <c r="M158" s="10" t="s">
        <v>363</v>
      </c>
      <c r="N158" s="29" t="s">
        <v>118</v>
      </c>
      <c r="O158" s="7" t="str">
        <f t="shared" si="23"/>
        <v>9.6米</v>
      </c>
      <c r="P158" s="14">
        <v>1</v>
      </c>
      <c r="Q158" s="14">
        <v>0</v>
      </c>
      <c r="R158" s="14">
        <f t="shared" si="24"/>
        <v>1</v>
      </c>
      <c r="S158" s="7" t="str">
        <f t="shared" si="25"/>
        <v>分拣摆渡</v>
      </c>
    </row>
    <row r="159" spans="1:19" s="35" customFormat="1" ht="18.75">
      <c r="A159" s="8">
        <v>43194</v>
      </c>
      <c r="B159" s="10" t="s">
        <v>124</v>
      </c>
      <c r="C159" s="10">
        <v>1040</v>
      </c>
      <c r="D159" s="10">
        <v>1050</v>
      </c>
      <c r="E159" s="11" t="s">
        <v>119</v>
      </c>
      <c r="F159" s="11" t="s">
        <v>481</v>
      </c>
      <c r="G159" s="11" t="s">
        <v>53</v>
      </c>
      <c r="H159" s="11" t="s">
        <v>467</v>
      </c>
      <c r="I159" s="46" t="s">
        <v>588</v>
      </c>
      <c r="J159" s="19" t="s">
        <v>495</v>
      </c>
      <c r="K159" s="7" t="str">
        <f t="shared" si="22"/>
        <v>武汉威伟机械</v>
      </c>
      <c r="L159" s="26" t="str">
        <f>VLOOKUP(N159,ch!$A$1:$B$31,2,0)</f>
        <v>鄂AFX299</v>
      </c>
      <c r="M159" s="10" t="s">
        <v>363</v>
      </c>
      <c r="N159" s="29" t="s">
        <v>118</v>
      </c>
      <c r="O159" s="7" t="str">
        <f t="shared" si="23"/>
        <v>9.6米</v>
      </c>
      <c r="P159" s="14">
        <v>2</v>
      </c>
      <c r="Q159" s="14">
        <v>1</v>
      </c>
      <c r="R159" s="14">
        <f t="shared" si="24"/>
        <v>3</v>
      </c>
      <c r="S159" s="7" t="str">
        <f t="shared" si="25"/>
        <v>分拣摆渡</v>
      </c>
    </row>
    <row r="160" spans="1:19" s="35" customFormat="1" ht="18.75">
      <c r="A160" s="8">
        <v>43194</v>
      </c>
      <c r="B160" s="10" t="s">
        <v>124</v>
      </c>
      <c r="C160" s="10">
        <v>2330</v>
      </c>
      <c r="D160" s="10">
        <v>2340</v>
      </c>
      <c r="E160" s="11" t="s">
        <v>119</v>
      </c>
      <c r="F160" s="11" t="s">
        <v>481</v>
      </c>
      <c r="G160" s="11" t="s">
        <v>53</v>
      </c>
      <c r="H160" s="11" t="s">
        <v>467</v>
      </c>
      <c r="I160" s="46" t="s">
        <v>589</v>
      </c>
      <c r="J160" s="19" t="s">
        <v>497</v>
      </c>
      <c r="K160" s="7" t="str">
        <f t="shared" si="22"/>
        <v>武汉威伟机械</v>
      </c>
      <c r="L160" s="26" t="str">
        <f>VLOOKUP(N160,ch!$A$1:$B$31,2,0)</f>
        <v>鄂AFX299</v>
      </c>
      <c r="M160" s="10" t="s">
        <v>363</v>
      </c>
      <c r="N160" s="29" t="s">
        <v>118</v>
      </c>
      <c r="O160" s="7" t="str">
        <f t="shared" si="23"/>
        <v>9.6米</v>
      </c>
      <c r="P160" s="14">
        <v>1</v>
      </c>
      <c r="Q160" s="14">
        <v>0</v>
      </c>
      <c r="R160" s="14">
        <f t="shared" si="24"/>
        <v>1</v>
      </c>
      <c r="S160" s="7" t="str">
        <f t="shared" si="25"/>
        <v>分拣摆渡</v>
      </c>
    </row>
    <row r="161" spans="1:19" s="35" customFormat="1" ht="18.75">
      <c r="A161" s="8">
        <v>43195</v>
      </c>
      <c r="B161" s="10" t="s">
        <v>500</v>
      </c>
      <c r="C161" s="10">
        <v>1920</v>
      </c>
      <c r="D161" s="10">
        <v>2109</v>
      </c>
      <c r="E161" s="11" t="s">
        <v>37</v>
      </c>
      <c r="F161" s="11" t="s">
        <v>501</v>
      </c>
      <c r="G161" s="11" t="s">
        <v>31</v>
      </c>
      <c r="H161" s="11" t="s">
        <v>430</v>
      </c>
      <c r="I161" s="46" t="s">
        <v>590</v>
      </c>
      <c r="J161" s="10" t="s">
        <v>690</v>
      </c>
      <c r="K161" s="7" t="str">
        <f t="shared" ref="K161:K192" si="26">IF(A161&lt;&gt;"","武汉威伟机械","------")</f>
        <v>武汉威伟机械</v>
      </c>
      <c r="L161" s="26" t="str">
        <f>VLOOKUP(N161,ch!$A$1:$B$31,2,0)</f>
        <v>鄂AAW309</v>
      </c>
      <c r="M161" s="10" t="s">
        <v>165</v>
      </c>
      <c r="N161" s="29" t="s">
        <v>144</v>
      </c>
      <c r="O161" s="7" t="str">
        <f t="shared" ref="O161:O192" si="27">IF(A161&lt;&gt;"","9.6米","--")</f>
        <v>9.6米</v>
      </c>
      <c r="P161" s="14">
        <v>11</v>
      </c>
      <c r="Q161" s="14">
        <v>0</v>
      </c>
      <c r="R161" s="14">
        <f t="shared" ref="R161:R189" si="28">SUM(P161:Q161)</f>
        <v>11</v>
      </c>
      <c r="S161" s="7" t="str">
        <f t="shared" ref="S161:S192" si="29">IF(A161&lt;&gt;"","分拣摆渡","----")</f>
        <v>分拣摆渡</v>
      </c>
    </row>
    <row r="162" spans="1:19" s="35" customFormat="1" ht="18.75">
      <c r="A162" s="8">
        <v>43195</v>
      </c>
      <c r="B162" s="10" t="s">
        <v>500</v>
      </c>
      <c r="C162" s="10">
        <v>1640</v>
      </c>
      <c r="D162" s="10">
        <v>1835</v>
      </c>
      <c r="E162" s="11" t="s">
        <v>37</v>
      </c>
      <c r="F162" s="11" t="s">
        <v>501</v>
      </c>
      <c r="G162" s="11" t="s">
        <v>31</v>
      </c>
      <c r="H162" s="11" t="s">
        <v>430</v>
      </c>
      <c r="I162" s="46" t="s">
        <v>591</v>
      </c>
      <c r="J162" s="10" t="s">
        <v>691</v>
      </c>
      <c r="K162" s="7" t="str">
        <f t="shared" si="26"/>
        <v>武汉威伟机械</v>
      </c>
      <c r="L162" s="26" t="str">
        <f>VLOOKUP(N162,ch!$A$1:$B$31,2,0)</f>
        <v>鄂ABY256</v>
      </c>
      <c r="M162" s="10" t="s">
        <v>166</v>
      </c>
      <c r="N162" s="29" t="s">
        <v>250</v>
      </c>
      <c r="O162" s="7" t="str">
        <f t="shared" si="27"/>
        <v>9.6米</v>
      </c>
      <c r="P162" s="14">
        <v>14</v>
      </c>
      <c r="Q162" s="14">
        <v>0</v>
      </c>
      <c r="R162" s="14">
        <f t="shared" si="28"/>
        <v>14</v>
      </c>
      <c r="S162" s="7" t="str">
        <f t="shared" si="29"/>
        <v>分拣摆渡</v>
      </c>
    </row>
    <row r="163" spans="1:19" s="35" customFormat="1" ht="18.75">
      <c r="A163" s="8">
        <v>43195</v>
      </c>
      <c r="B163" s="10" t="s">
        <v>25</v>
      </c>
      <c r="C163" s="10">
        <v>1930</v>
      </c>
      <c r="D163" s="10">
        <v>2107</v>
      </c>
      <c r="E163" s="11" t="s">
        <v>26</v>
      </c>
      <c r="F163" s="11" t="s">
        <v>251</v>
      </c>
      <c r="G163" s="11" t="s">
        <v>31</v>
      </c>
      <c r="H163" s="11" t="s">
        <v>430</v>
      </c>
      <c r="I163" s="46" t="s">
        <v>592</v>
      </c>
      <c r="J163" s="10" t="s">
        <v>692</v>
      </c>
      <c r="K163" s="7" t="str">
        <f t="shared" si="26"/>
        <v>武汉威伟机械</v>
      </c>
      <c r="L163" s="26" t="str">
        <f>VLOOKUP(N163,ch!$A$1:$B$31,2,0)</f>
        <v>鄂ABY277</v>
      </c>
      <c r="M163" s="10" t="s">
        <v>167</v>
      </c>
      <c r="N163" s="29" t="s">
        <v>191</v>
      </c>
      <c r="O163" s="7" t="str">
        <f t="shared" si="27"/>
        <v>9.6米</v>
      </c>
      <c r="P163" s="14">
        <v>8</v>
      </c>
      <c r="Q163" s="14">
        <v>0</v>
      </c>
      <c r="R163" s="14">
        <f t="shared" si="28"/>
        <v>8</v>
      </c>
      <c r="S163" s="7" t="str">
        <f t="shared" si="29"/>
        <v>分拣摆渡</v>
      </c>
    </row>
    <row r="164" spans="1:19" s="35" customFormat="1" ht="18.75">
      <c r="A164" s="8">
        <v>43195</v>
      </c>
      <c r="B164" s="10" t="s">
        <v>25</v>
      </c>
      <c r="C164" s="10">
        <v>1458</v>
      </c>
      <c r="D164" s="10">
        <v>1649</v>
      </c>
      <c r="E164" s="11" t="s">
        <v>26</v>
      </c>
      <c r="F164" s="11" t="s">
        <v>251</v>
      </c>
      <c r="G164" s="11" t="s">
        <v>31</v>
      </c>
      <c r="H164" s="11" t="s">
        <v>430</v>
      </c>
      <c r="I164" s="46" t="s">
        <v>593</v>
      </c>
      <c r="J164" s="10" t="s">
        <v>693</v>
      </c>
      <c r="K164" s="7" t="str">
        <f t="shared" si="26"/>
        <v>武汉威伟机械</v>
      </c>
      <c r="L164" s="26" t="str">
        <f>VLOOKUP(N164,ch!$A$1:$B$32,2,0)</f>
        <v>粤BGR032</v>
      </c>
      <c r="M164" s="10" t="s">
        <v>510</v>
      </c>
      <c r="N164" s="29" t="s">
        <v>66</v>
      </c>
      <c r="O164" s="7" t="str">
        <f t="shared" si="27"/>
        <v>9.6米</v>
      </c>
      <c r="P164" s="14">
        <v>9</v>
      </c>
      <c r="Q164" s="14">
        <v>0</v>
      </c>
      <c r="R164" s="14">
        <f t="shared" si="28"/>
        <v>9</v>
      </c>
      <c r="S164" s="7" t="str">
        <f t="shared" si="29"/>
        <v>分拣摆渡</v>
      </c>
    </row>
    <row r="165" spans="1:19" s="35" customFormat="1" ht="18.75">
      <c r="A165" s="8">
        <v>43195</v>
      </c>
      <c r="B165" s="10" t="s">
        <v>108</v>
      </c>
      <c r="C165" s="10">
        <v>2150</v>
      </c>
      <c r="D165" s="10">
        <v>2202</v>
      </c>
      <c r="E165" s="11" t="s">
        <v>53</v>
      </c>
      <c r="F165" s="11" t="s">
        <v>467</v>
      </c>
      <c r="G165" s="11" t="s">
        <v>31</v>
      </c>
      <c r="H165" s="11" t="s">
        <v>430</v>
      </c>
      <c r="I165" s="46" t="s">
        <v>594</v>
      </c>
      <c r="J165" s="10" t="s">
        <v>694</v>
      </c>
      <c r="K165" s="7" t="str">
        <f t="shared" si="26"/>
        <v>武汉威伟机械</v>
      </c>
      <c r="L165" s="26" t="str">
        <f>VLOOKUP(N165,ch!$A$1:$B$32,2,0)</f>
        <v>鄂ABY256</v>
      </c>
      <c r="M165" s="10" t="s">
        <v>166</v>
      </c>
      <c r="N165" s="29" t="s">
        <v>250</v>
      </c>
      <c r="O165" s="7" t="str">
        <f t="shared" si="27"/>
        <v>9.6米</v>
      </c>
      <c r="P165" s="14">
        <v>4</v>
      </c>
      <c r="Q165" s="14">
        <v>0</v>
      </c>
      <c r="R165" s="14">
        <f t="shared" si="28"/>
        <v>4</v>
      </c>
      <c r="S165" s="7" t="str">
        <f t="shared" si="29"/>
        <v>分拣摆渡</v>
      </c>
    </row>
    <row r="166" spans="1:19" s="35" customFormat="1" ht="18.75">
      <c r="A166" s="8">
        <v>43195</v>
      </c>
      <c r="B166" s="10" t="s">
        <v>108</v>
      </c>
      <c r="C166" s="10">
        <v>2008</v>
      </c>
      <c r="D166" s="10">
        <v>2031</v>
      </c>
      <c r="E166" s="11" t="s">
        <v>53</v>
      </c>
      <c r="F166" s="11" t="s">
        <v>467</v>
      </c>
      <c r="G166" s="11" t="s">
        <v>31</v>
      </c>
      <c r="H166" s="11" t="s">
        <v>430</v>
      </c>
      <c r="I166" s="46" t="s">
        <v>660</v>
      </c>
      <c r="J166" s="10" t="s">
        <v>695</v>
      </c>
      <c r="K166" s="7" t="str">
        <f t="shared" si="26"/>
        <v>武汉威伟机械</v>
      </c>
      <c r="L166" s="26" t="e">
        <f>VLOOKUP(N166,ch!$A$1:$B$32,2,0)</f>
        <v>#N/A</v>
      </c>
      <c r="M166" s="10" t="s">
        <v>164</v>
      </c>
      <c r="N166" s="29" t="s">
        <v>58</v>
      </c>
      <c r="O166" s="7" t="str">
        <f t="shared" si="27"/>
        <v>9.6米</v>
      </c>
      <c r="P166" s="14">
        <v>13</v>
      </c>
      <c r="Q166" s="14">
        <v>0</v>
      </c>
      <c r="R166" s="14">
        <f t="shared" si="28"/>
        <v>13</v>
      </c>
      <c r="S166" s="7" t="str">
        <f t="shared" si="29"/>
        <v>分拣摆渡</v>
      </c>
    </row>
    <row r="167" spans="1:19" s="35" customFormat="1" ht="18.75">
      <c r="A167" s="8">
        <v>43195</v>
      </c>
      <c r="B167" s="10" t="s">
        <v>60</v>
      </c>
      <c r="C167" s="10">
        <v>1939</v>
      </c>
      <c r="D167" s="10">
        <v>2022</v>
      </c>
      <c r="E167" s="11" t="s">
        <v>53</v>
      </c>
      <c r="F167" s="11" t="s">
        <v>517</v>
      </c>
      <c r="G167" s="11" t="s">
        <v>31</v>
      </c>
      <c r="H167" s="11" t="s">
        <v>430</v>
      </c>
      <c r="I167" s="46" t="s">
        <v>661</v>
      </c>
      <c r="J167" s="10" t="s">
        <v>696</v>
      </c>
      <c r="K167" s="7" t="str">
        <f t="shared" si="26"/>
        <v>武汉威伟机械</v>
      </c>
      <c r="L167" s="26" t="str">
        <f>VLOOKUP(N167,ch!$A$1:$B$32,2,0)</f>
        <v>鄂AZV377</v>
      </c>
      <c r="M167" s="10" t="s">
        <v>175</v>
      </c>
      <c r="N167" s="29" t="s">
        <v>239</v>
      </c>
      <c r="O167" s="7" t="str">
        <f t="shared" si="27"/>
        <v>9.6米</v>
      </c>
      <c r="P167" s="14">
        <v>12</v>
      </c>
      <c r="Q167" s="14">
        <v>0</v>
      </c>
      <c r="R167" s="14">
        <f t="shared" si="28"/>
        <v>12</v>
      </c>
      <c r="S167" s="7" t="str">
        <f t="shared" si="29"/>
        <v>分拣摆渡</v>
      </c>
    </row>
    <row r="168" spans="1:19" s="35" customFormat="1" ht="18.75">
      <c r="A168" s="8">
        <v>43195</v>
      </c>
      <c r="B168" s="10" t="s">
        <v>310</v>
      </c>
      <c r="C168" s="10">
        <v>1438</v>
      </c>
      <c r="D168" s="10">
        <v>1459</v>
      </c>
      <c r="E168" s="11" t="s">
        <v>53</v>
      </c>
      <c r="F168" s="11" t="s">
        <v>467</v>
      </c>
      <c r="G168" s="11" t="s">
        <v>31</v>
      </c>
      <c r="H168" s="11" t="s">
        <v>430</v>
      </c>
      <c r="I168" s="46" t="s">
        <v>662</v>
      </c>
      <c r="J168" s="10" t="s">
        <v>697</v>
      </c>
      <c r="K168" s="7" t="str">
        <f t="shared" si="26"/>
        <v>武汉威伟机械</v>
      </c>
      <c r="L168" s="26" t="e">
        <f>VLOOKUP(N168,ch!$A$1:$B$32,2,0)</f>
        <v>#N/A</v>
      </c>
      <c r="M168" s="10" t="s">
        <v>164</v>
      </c>
      <c r="N168" s="29" t="s">
        <v>58</v>
      </c>
      <c r="O168" s="7" t="str">
        <f t="shared" si="27"/>
        <v>9.6米</v>
      </c>
      <c r="P168" s="14">
        <v>11</v>
      </c>
      <c r="Q168" s="14">
        <v>0</v>
      </c>
      <c r="R168" s="14">
        <f t="shared" si="28"/>
        <v>11</v>
      </c>
      <c r="S168" s="7" t="str">
        <f t="shared" si="29"/>
        <v>分拣摆渡</v>
      </c>
    </row>
    <row r="169" spans="1:19" s="35" customFormat="1" ht="18.75">
      <c r="A169" s="8">
        <v>43195</v>
      </c>
      <c r="B169" s="10" t="s">
        <v>71</v>
      </c>
      <c r="C169" s="10">
        <v>1930</v>
      </c>
      <c r="D169" s="10">
        <v>1940</v>
      </c>
      <c r="E169" s="11" t="s">
        <v>31</v>
      </c>
      <c r="F169" s="11" t="s">
        <v>430</v>
      </c>
      <c r="G169" s="11" t="s">
        <v>53</v>
      </c>
      <c r="H169" s="11" t="s">
        <v>467</v>
      </c>
      <c r="I169" s="46" t="s">
        <v>663</v>
      </c>
      <c r="J169" s="10" t="s">
        <v>698</v>
      </c>
      <c r="K169" s="7" t="str">
        <f t="shared" si="26"/>
        <v>武汉威伟机械</v>
      </c>
      <c r="L169" s="26" t="str">
        <f>VLOOKUP(N169,ch!$A$1:$B$32,2,0)</f>
        <v>鄂AZR876</v>
      </c>
      <c r="M169" s="10" t="s">
        <v>163</v>
      </c>
      <c r="N169" s="29" t="s">
        <v>372</v>
      </c>
      <c r="O169" s="7" t="str">
        <f t="shared" si="27"/>
        <v>9.6米</v>
      </c>
      <c r="P169" s="14">
        <v>15</v>
      </c>
      <c r="Q169" s="14">
        <v>0</v>
      </c>
      <c r="R169" s="14">
        <f t="shared" si="28"/>
        <v>15</v>
      </c>
      <c r="S169" s="7" t="str">
        <f t="shared" si="29"/>
        <v>分拣摆渡</v>
      </c>
    </row>
    <row r="170" spans="1:19" s="35" customFormat="1" ht="18.75">
      <c r="A170" s="8">
        <v>43195</v>
      </c>
      <c r="B170" s="10" t="s">
        <v>71</v>
      </c>
      <c r="C170" s="10">
        <v>1830</v>
      </c>
      <c r="D170" s="10">
        <v>1840</v>
      </c>
      <c r="E170" s="11" t="s">
        <v>31</v>
      </c>
      <c r="F170" s="11" t="s">
        <v>430</v>
      </c>
      <c r="G170" s="11" t="s">
        <v>53</v>
      </c>
      <c r="H170" s="11" t="s">
        <v>467</v>
      </c>
      <c r="I170" s="46" t="s">
        <v>664</v>
      </c>
      <c r="J170" s="10" t="s">
        <v>699</v>
      </c>
      <c r="K170" s="7" t="str">
        <f t="shared" si="26"/>
        <v>武汉威伟机械</v>
      </c>
      <c r="L170" s="26" t="str">
        <f>VLOOKUP(N170,ch!$A$1:$B$32,2,0)</f>
        <v>鄂AZR876</v>
      </c>
      <c r="M170" s="10" t="s">
        <v>163</v>
      </c>
      <c r="N170" s="29" t="s">
        <v>372</v>
      </c>
      <c r="O170" s="7" t="str">
        <f t="shared" si="27"/>
        <v>9.6米</v>
      </c>
      <c r="P170" s="14">
        <v>14</v>
      </c>
      <c r="Q170" s="14">
        <v>0</v>
      </c>
      <c r="R170" s="14">
        <f t="shared" si="28"/>
        <v>14</v>
      </c>
      <c r="S170" s="7" t="str">
        <f t="shared" si="29"/>
        <v>分拣摆渡</v>
      </c>
    </row>
    <row r="171" spans="1:19" s="35" customFormat="1" ht="18.75">
      <c r="A171" s="8">
        <v>43195</v>
      </c>
      <c r="B171" s="10" t="s">
        <v>89</v>
      </c>
      <c r="C171" s="10">
        <v>1158</v>
      </c>
      <c r="D171" s="10">
        <v>1210</v>
      </c>
      <c r="E171" s="11" t="s">
        <v>31</v>
      </c>
      <c r="F171" s="11" t="s">
        <v>430</v>
      </c>
      <c r="G171" s="11" t="s">
        <v>53</v>
      </c>
      <c r="H171" s="11" t="s">
        <v>467</v>
      </c>
      <c r="I171" s="46" t="s">
        <v>665</v>
      </c>
      <c r="J171" s="10" t="s">
        <v>700</v>
      </c>
      <c r="K171" s="7" t="str">
        <f t="shared" si="26"/>
        <v>武汉威伟机械</v>
      </c>
      <c r="L171" s="26" t="str">
        <f>VLOOKUP(N171,ch!$A$1:$B$32,2,0)</f>
        <v>鄂AZR876</v>
      </c>
      <c r="M171" s="10" t="s">
        <v>163</v>
      </c>
      <c r="N171" s="29" t="s">
        <v>372</v>
      </c>
      <c r="O171" s="7" t="str">
        <f t="shared" si="27"/>
        <v>9.6米</v>
      </c>
      <c r="P171" s="14">
        <v>14</v>
      </c>
      <c r="Q171" s="14">
        <v>0</v>
      </c>
      <c r="R171" s="14">
        <f t="shared" si="28"/>
        <v>14</v>
      </c>
      <c r="S171" s="7" t="str">
        <f t="shared" si="29"/>
        <v>分拣摆渡</v>
      </c>
    </row>
    <row r="172" spans="1:19" s="35" customFormat="1" ht="18.75">
      <c r="A172" s="8">
        <v>43195</v>
      </c>
      <c r="B172" s="10" t="s">
        <v>89</v>
      </c>
      <c r="C172" s="10">
        <v>1038</v>
      </c>
      <c r="D172" s="10">
        <v>1100</v>
      </c>
      <c r="E172" s="11" t="s">
        <v>31</v>
      </c>
      <c r="F172" s="11" t="s">
        <v>430</v>
      </c>
      <c r="G172" s="11" t="s">
        <v>53</v>
      </c>
      <c r="H172" s="11" t="s">
        <v>467</v>
      </c>
      <c r="I172" s="46" t="s">
        <v>666</v>
      </c>
      <c r="J172" s="10" t="s">
        <v>701</v>
      </c>
      <c r="K172" s="7" t="str">
        <f t="shared" si="26"/>
        <v>武汉威伟机械</v>
      </c>
      <c r="L172" s="26" t="str">
        <f>VLOOKUP(N172,ch!$A$1:$B$32,2,0)</f>
        <v>鄂AZR876</v>
      </c>
      <c r="M172" s="10" t="s">
        <v>163</v>
      </c>
      <c r="N172" s="29" t="s">
        <v>372</v>
      </c>
      <c r="O172" s="7" t="str">
        <f t="shared" si="27"/>
        <v>9.6米</v>
      </c>
      <c r="P172" s="14">
        <v>14</v>
      </c>
      <c r="Q172" s="14">
        <v>0</v>
      </c>
      <c r="R172" s="14">
        <f t="shared" si="28"/>
        <v>14</v>
      </c>
      <c r="S172" s="7" t="str">
        <f t="shared" si="29"/>
        <v>分拣摆渡</v>
      </c>
    </row>
    <row r="173" spans="1:19" s="35" customFormat="1" ht="18.75">
      <c r="A173" s="8">
        <v>43195</v>
      </c>
      <c r="B173" s="10" t="s">
        <v>530</v>
      </c>
      <c r="C173" s="10">
        <v>41</v>
      </c>
      <c r="D173" s="10">
        <v>51</v>
      </c>
      <c r="E173" s="11" t="s">
        <v>31</v>
      </c>
      <c r="F173" s="11" t="s">
        <v>430</v>
      </c>
      <c r="G173" s="11" t="s">
        <v>53</v>
      </c>
      <c r="H173" s="11" t="s">
        <v>467</v>
      </c>
      <c r="I173" s="46" t="s">
        <v>667</v>
      </c>
      <c r="J173" s="10" t="s">
        <v>702</v>
      </c>
      <c r="K173" s="7" t="str">
        <f t="shared" si="26"/>
        <v>武汉威伟机械</v>
      </c>
      <c r="L173" s="26" t="str">
        <f>VLOOKUP(N173,ch!$A$1:$B$32,2,0)</f>
        <v>鄂AZR876</v>
      </c>
      <c r="M173" s="10" t="s">
        <v>163</v>
      </c>
      <c r="N173" s="29" t="s">
        <v>372</v>
      </c>
      <c r="O173" s="7" t="str">
        <f t="shared" si="27"/>
        <v>9.6米</v>
      </c>
      <c r="P173" s="14">
        <v>12</v>
      </c>
      <c r="Q173" s="14">
        <v>0</v>
      </c>
      <c r="R173" s="14">
        <f t="shared" si="28"/>
        <v>12</v>
      </c>
      <c r="S173" s="7" t="str">
        <f t="shared" si="29"/>
        <v>分拣摆渡</v>
      </c>
    </row>
    <row r="174" spans="1:19" s="35" customFormat="1" ht="18.75">
      <c r="A174" s="8">
        <v>43195</v>
      </c>
      <c r="B174" s="10" t="s">
        <v>71</v>
      </c>
      <c r="C174" s="10">
        <v>2330</v>
      </c>
      <c r="D174" s="10">
        <v>2340</v>
      </c>
      <c r="E174" s="11" t="s">
        <v>31</v>
      </c>
      <c r="F174" s="11" t="s">
        <v>430</v>
      </c>
      <c r="G174" s="11" t="s">
        <v>53</v>
      </c>
      <c r="H174" s="11" t="s">
        <v>467</v>
      </c>
      <c r="I174" s="46" t="s">
        <v>668</v>
      </c>
      <c r="J174" s="10" t="s">
        <v>703</v>
      </c>
      <c r="K174" s="7" t="str">
        <f t="shared" si="26"/>
        <v>武汉威伟机械</v>
      </c>
      <c r="L174" s="26" t="str">
        <f>VLOOKUP(N174,ch!$A$1:$B$32,2,0)</f>
        <v>鄂AF1588</v>
      </c>
      <c r="M174" s="10" t="s">
        <v>162</v>
      </c>
      <c r="N174" s="29" t="s">
        <v>117</v>
      </c>
      <c r="O174" s="7" t="str">
        <f t="shared" si="27"/>
        <v>9.6米</v>
      </c>
      <c r="P174" s="14">
        <v>14</v>
      </c>
      <c r="Q174" s="14">
        <v>0</v>
      </c>
      <c r="R174" s="14">
        <f t="shared" si="28"/>
        <v>14</v>
      </c>
      <c r="S174" s="7" t="str">
        <f t="shared" si="29"/>
        <v>分拣摆渡</v>
      </c>
    </row>
    <row r="175" spans="1:19" s="35" customFormat="1" ht="18.75">
      <c r="A175" s="8">
        <v>43195</v>
      </c>
      <c r="B175" s="10" t="s">
        <v>258</v>
      </c>
      <c r="C175" s="10">
        <v>2140</v>
      </c>
      <c r="D175" s="10">
        <v>2150</v>
      </c>
      <c r="E175" s="11" t="s">
        <v>31</v>
      </c>
      <c r="F175" s="11" t="s">
        <v>430</v>
      </c>
      <c r="G175" s="11" t="s">
        <v>53</v>
      </c>
      <c r="H175" s="11" t="s">
        <v>467</v>
      </c>
      <c r="I175" s="46" t="s">
        <v>669</v>
      </c>
      <c r="J175" s="10" t="s">
        <v>704</v>
      </c>
      <c r="K175" s="7" t="str">
        <f t="shared" si="26"/>
        <v>武汉威伟机械</v>
      </c>
      <c r="L175" s="26" t="str">
        <f>VLOOKUP(N175,ch!$A$1:$B$32,2,0)</f>
        <v>鄂AF1588</v>
      </c>
      <c r="M175" s="10" t="s">
        <v>162</v>
      </c>
      <c r="N175" s="29" t="s">
        <v>117</v>
      </c>
      <c r="O175" s="7" t="str">
        <f t="shared" si="27"/>
        <v>9.6米</v>
      </c>
      <c r="P175" s="14">
        <v>14</v>
      </c>
      <c r="Q175" s="14">
        <v>0</v>
      </c>
      <c r="R175" s="14">
        <f t="shared" si="28"/>
        <v>14</v>
      </c>
      <c r="S175" s="7" t="str">
        <f t="shared" si="29"/>
        <v>分拣摆渡</v>
      </c>
    </row>
    <row r="176" spans="1:19" s="35" customFormat="1" ht="18.75">
      <c r="A176" s="8">
        <v>43195</v>
      </c>
      <c r="B176" s="10" t="s">
        <v>71</v>
      </c>
      <c r="C176" s="10">
        <v>2055</v>
      </c>
      <c r="D176" s="10">
        <v>2110</v>
      </c>
      <c r="E176" s="11" t="s">
        <v>31</v>
      </c>
      <c r="F176" s="11" t="s">
        <v>430</v>
      </c>
      <c r="G176" s="11" t="s">
        <v>53</v>
      </c>
      <c r="H176" s="11" t="s">
        <v>467</v>
      </c>
      <c r="I176" s="46" t="s">
        <v>670</v>
      </c>
      <c r="J176" s="10" t="s">
        <v>705</v>
      </c>
      <c r="K176" s="7" t="str">
        <f t="shared" si="26"/>
        <v>武汉威伟机械</v>
      </c>
      <c r="L176" s="26" t="str">
        <f>VLOOKUP(N176,ch!$A$1:$B$32,2,0)</f>
        <v>鄂AF1588</v>
      </c>
      <c r="M176" s="10" t="s">
        <v>162</v>
      </c>
      <c r="N176" s="29" t="s">
        <v>117</v>
      </c>
      <c r="O176" s="7" t="str">
        <f t="shared" si="27"/>
        <v>9.6米</v>
      </c>
      <c r="P176" s="14">
        <v>14</v>
      </c>
      <c r="Q176" s="14">
        <v>0</v>
      </c>
      <c r="R176" s="14">
        <f t="shared" si="28"/>
        <v>14</v>
      </c>
      <c r="S176" s="7" t="str">
        <f t="shared" si="29"/>
        <v>分拣摆渡</v>
      </c>
    </row>
    <row r="177" spans="1:19" s="35" customFormat="1" ht="18.75">
      <c r="A177" s="8">
        <v>43195</v>
      </c>
      <c r="B177" s="10" t="s">
        <v>71</v>
      </c>
      <c r="C177" s="10">
        <v>1850</v>
      </c>
      <c r="D177" s="10">
        <v>1900</v>
      </c>
      <c r="E177" s="11" t="s">
        <v>31</v>
      </c>
      <c r="F177" s="11" t="s">
        <v>430</v>
      </c>
      <c r="G177" s="11" t="s">
        <v>53</v>
      </c>
      <c r="H177" s="11" t="s">
        <v>467</v>
      </c>
      <c r="I177" s="46" t="s">
        <v>671</v>
      </c>
      <c r="J177" s="10" t="s">
        <v>706</v>
      </c>
      <c r="K177" s="7" t="str">
        <f t="shared" si="26"/>
        <v>武汉威伟机械</v>
      </c>
      <c r="L177" s="26" t="str">
        <f>VLOOKUP(N177,ch!$A$1:$B$32,2,0)</f>
        <v>鄂AF1588</v>
      </c>
      <c r="M177" s="10" t="s">
        <v>162</v>
      </c>
      <c r="N177" s="29" t="s">
        <v>117</v>
      </c>
      <c r="O177" s="7" t="str">
        <f t="shared" si="27"/>
        <v>9.6米</v>
      </c>
      <c r="P177" s="14">
        <v>14</v>
      </c>
      <c r="Q177" s="14">
        <v>0</v>
      </c>
      <c r="R177" s="14">
        <f t="shared" si="28"/>
        <v>14</v>
      </c>
      <c r="S177" s="7" t="str">
        <f t="shared" si="29"/>
        <v>分拣摆渡</v>
      </c>
    </row>
    <row r="178" spans="1:19" s="35" customFormat="1" ht="18.75">
      <c r="A178" s="8">
        <v>43195</v>
      </c>
      <c r="B178" s="10" t="s">
        <v>71</v>
      </c>
      <c r="C178" s="10">
        <v>1745</v>
      </c>
      <c r="D178" s="10">
        <v>1806</v>
      </c>
      <c r="E178" s="11" t="s">
        <v>31</v>
      </c>
      <c r="F178" s="11" t="s">
        <v>430</v>
      </c>
      <c r="G178" s="11" t="s">
        <v>53</v>
      </c>
      <c r="H178" s="11" t="s">
        <v>467</v>
      </c>
      <c r="I178" s="46" t="s">
        <v>672</v>
      </c>
      <c r="J178" s="10" t="s">
        <v>707</v>
      </c>
      <c r="K178" s="7" t="str">
        <f t="shared" si="26"/>
        <v>武汉威伟机械</v>
      </c>
      <c r="L178" s="26" t="str">
        <f>VLOOKUP(N178,ch!$A$1:$B$32,2,0)</f>
        <v>鄂AF1588</v>
      </c>
      <c r="M178" s="10" t="s">
        <v>162</v>
      </c>
      <c r="N178" s="29" t="s">
        <v>117</v>
      </c>
      <c r="O178" s="7" t="str">
        <f t="shared" si="27"/>
        <v>9.6米</v>
      </c>
      <c r="P178" s="14">
        <v>14</v>
      </c>
      <c r="Q178" s="14">
        <v>0</v>
      </c>
      <c r="R178" s="14">
        <f t="shared" si="28"/>
        <v>14</v>
      </c>
      <c r="S178" s="7" t="str">
        <f t="shared" si="29"/>
        <v>分拣摆渡</v>
      </c>
    </row>
    <row r="179" spans="1:19" s="35" customFormat="1" ht="18.75">
      <c r="A179" s="8">
        <v>43195</v>
      </c>
      <c r="B179" s="10" t="s">
        <v>310</v>
      </c>
      <c r="C179" s="10">
        <v>1536</v>
      </c>
      <c r="D179" s="10">
        <v>1546</v>
      </c>
      <c r="E179" s="11" t="s">
        <v>31</v>
      </c>
      <c r="F179" s="11" t="s">
        <v>430</v>
      </c>
      <c r="G179" s="11" t="s">
        <v>53</v>
      </c>
      <c r="H179" s="11" t="s">
        <v>467</v>
      </c>
      <c r="I179" s="46" t="s">
        <v>673</v>
      </c>
      <c r="J179" s="10" t="s">
        <v>708</v>
      </c>
      <c r="K179" s="7" t="str">
        <f t="shared" si="26"/>
        <v>武汉威伟机械</v>
      </c>
      <c r="L179" s="26" t="str">
        <f>VLOOKUP(N179,ch!$A$1:$B$32,2,0)</f>
        <v>鄂AF1588</v>
      </c>
      <c r="M179" s="10" t="s">
        <v>162</v>
      </c>
      <c r="N179" s="29" t="s">
        <v>117</v>
      </c>
      <c r="O179" s="7" t="str">
        <f t="shared" si="27"/>
        <v>9.6米</v>
      </c>
      <c r="P179" s="14">
        <v>14</v>
      </c>
      <c r="Q179" s="14">
        <v>0</v>
      </c>
      <c r="R179" s="14">
        <f t="shared" si="28"/>
        <v>14</v>
      </c>
      <c r="S179" s="7" t="str">
        <f t="shared" si="29"/>
        <v>分拣摆渡</v>
      </c>
    </row>
    <row r="180" spans="1:19" s="35" customFormat="1" ht="18.75">
      <c r="A180" s="8">
        <v>43195</v>
      </c>
      <c r="B180" s="10" t="s">
        <v>89</v>
      </c>
      <c r="C180" s="10">
        <v>1127</v>
      </c>
      <c r="D180" s="10">
        <v>1135</v>
      </c>
      <c r="E180" s="11" t="s">
        <v>31</v>
      </c>
      <c r="F180" s="11" t="s">
        <v>430</v>
      </c>
      <c r="G180" s="11" t="s">
        <v>53</v>
      </c>
      <c r="H180" s="11" t="s">
        <v>467</v>
      </c>
      <c r="I180" s="46" t="s">
        <v>674</v>
      </c>
      <c r="J180" s="10" t="s">
        <v>709</v>
      </c>
      <c r="K180" s="7" t="str">
        <f t="shared" si="26"/>
        <v>武汉威伟机械</v>
      </c>
      <c r="L180" s="26" t="str">
        <f>VLOOKUP(N180,ch!$A$1:$B$32,2,0)</f>
        <v>鄂AF1588</v>
      </c>
      <c r="M180" s="10" t="s">
        <v>162</v>
      </c>
      <c r="N180" s="29" t="s">
        <v>117</v>
      </c>
      <c r="O180" s="7" t="str">
        <f t="shared" si="27"/>
        <v>9.6米</v>
      </c>
      <c r="P180" s="14">
        <v>14</v>
      </c>
      <c r="Q180" s="14">
        <v>0</v>
      </c>
      <c r="R180" s="14">
        <f t="shared" si="28"/>
        <v>14</v>
      </c>
      <c r="S180" s="7" t="str">
        <f t="shared" si="29"/>
        <v>分拣摆渡</v>
      </c>
    </row>
    <row r="181" spans="1:19" s="35" customFormat="1" ht="18.75">
      <c r="A181" s="8">
        <v>43195</v>
      </c>
      <c r="B181" s="10" t="s">
        <v>89</v>
      </c>
      <c r="C181" s="10">
        <v>945</v>
      </c>
      <c r="D181" s="10">
        <v>1135</v>
      </c>
      <c r="E181" s="11" t="s">
        <v>31</v>
      </c>
      <c r="F181" s="11" t="s">
        <v>430</v>
      </c>
      <c r="G181" s="11" t="s">
        <v>53</v>
      </c>
      <c r="H181" s="11" t="s">
        <v>467</v>
      </c>
      <c r="I181" s="46" t="s">
        <v>675</v>
      </c>
      <c r="J181" s="10" t="s">
        <v>710</v>
      </c>
      <c r="K181" s="7" t="str">
        <f t="shared" si="26"/>
        <v>武汉威伟机械</v>
      </c>
      <c r="L181" s="26" t="str">
        <f>VLOOKUP(N181,ch!$A$1:$B$32,2,0)</f>
        <v>鄂AF1588</v>
      </c>
      <c r="M181" s="10" t="s">
        <v>162</v>
      </c>
      <c r="N181" s="29" t="s">
        <v>117</v>
      </c>
      <c r="O181" s="7" t="str">
        <f t="shared" si="27"/>
        <v>9.6米</v>
      </c>
      <c r="P181" s="14">
        <v>14</v>
      </c>
      <c r="Q181" s="14">
        <v>0</v>
      </c>
      <c r="R181" s="14">
        <f t="shared" si="28"/>
        <v>14</v>
      </c>
      <c r="S181" s="7" t="str">
        <f t="shared" si="29"/>
        <v>分拣摆渡</v>
      </c>
    </row>
    <row r="182" spans="1:19" s="35" customFormat="1" ht="18.75">
      <c r="A182" s="8">
        <v>43195</v>
      </c>
      <c r="B182" s="10" t="s">
        <v>124</v>
      </c>
      <c r="C182" s="10">
        <v>2330</v>
      </c>
      <c r="D182" s="10">
        <v>2340</v>
      </c>
      <c r="E182" s="11" t="s">
        <v>119</v>
      </c>
      <c r="F182" s="11" t="s">
        <v>481</v>
      </c>
      <c r="G182" s="11" t="s">
        <v>53</v>
      </c>
      <c r="H182" s="11" t="s">
        <v>467</v>
      </c>
      <c r="I182" s="46" t="s">
        <v>676</v>
      </c>
      <c r="J182" s="10" t="s">
        <v>711</v>
      </c>
      <c r="K182" s="7" t="str">
        <f t="shared" si="26"/>
        <v>武汉威伟机械</v>
      </c>
      <c r="L182" s="26" t="str">
        <f>VLOOKUP(N182,ch!$A$1:$B$32,2,0)</f>
        <v>鄂AFX299</v>
      </c>
      <c r="M182" s="10" t="s">
        <v>363</v>
      </c>
      <c r="N182" s="29" t="s">
        <v>118</v>
      </c>
      <c r="O182" s="7" t="str">
        <f t="shared" si="27"/>
        <v>9.6米</v>
      </c>
      <c r="P182" s="14">
        <v>0</v>
      </c>
      <c r="Q182" s="14">
        <v>1</v>
      </c>
      <c r="R182" s="14">
        <f t="shared" si="28"/>
        <v>1</v>
      </c>
      <c r="S182" s="7" t="str">
        <f t="shared" si="29"/>
        <v>分拣摆渡</v>
      </c>
    </row>
    <row r="183" spans="1:19" s="35" customFormat="1" ht="18.75">
      <c r="A183" s="8">
        <v>43195</v>
      </c>
      <c r="B183" s="10" t="s">
        <v>124</v>
      </c>
      <c r="C183" s="10">
        <v>1530</v>
      </c>
      <c r="D183" s="10">
        <v>1540</v>
      </c>
      <c r="E183" s="11" t="s">
        <v>119</v>
      </c>
      <c r="F183" s="11" t="s">
        <v>481</v>
      </c>
      <c r="G183" s="11" t="s">
        <v>53</v>
      </c>
      <c r="H183" s="11" t="s">
        <v>467</v>
      </c>
      <c r="I183" s="46" t="s">
        <v>677</v>
      </c>
      <c r="J183" s="10" t="s">
        <v>712</v>
      </c>
      <c r="K183" s="7" t="str">
        <f t="shared" si="26"/>
        <v>武汉威伟机械</v>
      </c>
      <c r="L183" s="26" t="str">
        <f>VLOOKUP(N183,ch!$A$1:$B$32,2,0)</f>
        <v>鄂AFX299</v>
      </c>
      <c r="M183" s="10" t="s">
        <v>363</v>
      </c>
      <c r="N183" s="29" t="s">
        <v>118</v>
      </c>
      <c r="O183" s="7" t="str">
        <f t="shared" si="27"/>
        <v>9.6米</v>
      </c>
      <c r="P183" s="14">
        <v>1</v>
      </c>
      <c r="Q183" s="14">
        <v>0</v>
      </c>
      <c r="R183" s="14">
        <f t="shared" si="28"/>
        <v>1</v>
      </c>
      <c r="S183" s="7" t="str">
        <f t="shared" si="29"/>
        <v>分拣摆渡</v>
      </c>
    </row>
    <row r="184" spans="1:19" s="35" customFormat="1" ht="18.75">
      <c r="A184" s="8">
        <v>43195</v>
      </c>
      <c r="B184" s="10" t="s">
        <v>124</v>
      </c>
      <c r="C184" s="10">
        <v>2030</v>
      </c>
      <c r="D184" s="10">
        <v>2040</v>
      </c>
      <c r="E184" s="11" t="s">
        <v>119</v>
      </c>
      <c r="F184" s="11" t="s">
        <v>481</v>
      </c>
      <c r="G184" s="11" t="s">
        <v>53</v>
      </c>
      <c r="H184" s="11" t="s">
        <v>467</v>
      </c>
      <c r="I184" s="46" t="s">
        <v>678</v>
      </c>
      <c r="J184" s="10" t="s">
        <v>713</v>
      </c>
      <c r="K184" s="7" t="str">
        <f t="shared" si="26"/>
        <v>武汉威伟机械</v>
      </c>
      <c r="L184" s="26" t="str">
        <f>VLOOKUP(N184,ch!$A$1:$B$32,2,0)</f>
        <v>鄂AFX299</v>
      </c>
      <c r="M184" s="10" t="s">
        <v>363</v>
      </c>
      <c r="N184" s="29" t="s">
        <v>118</v>
      </c>
      <c r="O184" s="7" t="str">
        <f t="shared" si="27"/>
        <v>9.6米</v>
      </c>
      <c r="P184" s="14">
        <v>1</v>
      </c>
      <c r="Q184" s="14">
        <v>0</v>
      </c>
      <c r="R184" s="14">
        <f t="shared" si="28"/>
        <v>1</v>
      </c>
      <c r="S184" s="7" t="str">
        <f t="shared" si="29"/>
        <v>分拣摆渡</v>
      </c>
    </row>
    <row r="185" spans="1:19" s="35" customFormat="1" ht="18.75">
      <c r="A185" s="8">
        <v>43195</v>
      </c>
      <c r="B185" s="10" t="s">
        <v>124</v>
      </c>
      <c r="C185" s="10">
        <v>1625</v>
      </c>
      <c r="D185" s="10">
        <v>1635</v>
      </c>
      <c r="E185" s="11" t="s">
        <v>119</v>
      </c>
      <c r="F185" s="11" t="s">
        <v>481</v>
      </c>
      <c r="G185" s="11" t="s">
        <v>53</v>
      </c>
      <c r="H185" s="11" t="s">
        <v>467</v>
      </c>
      <c r="I185" s="46" t="s">
        <v>679</v>
      </c>
      <c r="J185" s="10" t="s">
        <v>714</v>
      </c>
      <c r="K185" s="7" t="str">
        <f t="shared" si="26"/>
        <v>武汉威伟机械</v>
      </c>
      <c r="L185" s="26" t="str">
        <f>VLOOKUP(N185,ch!$A$1:$B$32,2,0)</f>
        <v>鄂AFX299</v>
      </c>
      <c r="M185" s="10" t="s">
        <v>363</v>
      </c>
      <c r="N185" s="29" t="s">
        <v>118</v>
      </c>
      <c r="O185" s="7" t="str">
        <f t="shared" si="27"/>
        <v>9.6米</v>
      </c>
      <c r="P185" s="14">
        <v>1</v>
      </c>
      <c r="Q185" s="14">
        <v>0</v>
      </c>
      <c r="R185" s="14">
        <f t="shared" si="28"/>
        <v>1</v>
      </c>
      <c r="S185" s="7" t="str">
        <f t="shared" si="29"/>
        <v>分拣摆渡</v>
      </c>
    </row>
    <row r="186" spans="1:19" s="35" customFormat="1" ht="18.75">
      <c r="A186" s="8">
        <v>43195</v>
      </c>
      <c r="B186" s="10" t="s">
        <v>124</v>
      </c>
      <c r="C186" s="10">
        <v>1430</v>
      </c>
      <c r="D186" s="10">
        <v>1440</v>
      </c>
      <c r="E186" s="11" t="s">
        <v>119</v>
      </c>
      <c r="F186" s="11" t="s">
        <v>481</v>
      </c>
      <c r="G186" s="11" t="s">
        <v>53</v>
      </c>
      <c r="H186" s="11" t="s">
        <v>467</v>
      </c>
      <c r="I186" s="46" t="s">
        <v>680</v>
      </c>
      <c r="J186" s="10" t="s">
        <v>715</v>
      </c>
      <c r="K186" s="7" t="str">
        <f t="shared" si="26"/>
        <v>武汉威伟机械</v>
      </c>
      <c r="L186" s="26" t="str">
        <f>VLOOKUP(N186,ch!$A$1:$B$32,2,0)</f>
        <v>鄂AFX299</v>
      </c>
      <c r="M186" s="10" t="s">
        <v>363</v>
      </c>
      <c r="N186" s="29" t="s">
        <v>118</v>
      </c>
      <c r="O186" s="7" t="str">
        <f t="shared" si="27"/>
        <v>9.6米</v>
      </c>
      <c r="P186" s="14">
        <v>2</v>
      </c>
      <c r="Q186" s="14">
        <v>0</v>
      </c>
      <c r="R186" s="14">
        <f t="shared" si="28"/>
        <v>2</v>
      </c>
      <c r="S186" s="7" t="str">
        <f t="shared" si="29"/>
        <v>分拣摆渡</v>
      </c>
    </row>
    <row r="187" spans="1:19" s="35" customFormat="1" ht="18.75">
      <c r="A187" s="8">
        <v>43195</v>
      </c>
      <c r="B187" s="10" t="s">
        <v>124</v>
      </c>
      <c r="C187" s="10">
        <v>1130</v>
      </c>
      <c r="D187" s="10">
        <v>1140</v>
      </c>
      <c r="E187" s="11" t="s">
        <v>119</v>
      </c>
      <c r="F187" s="11" t="s">
        <v>481</v>
      </c>
      <c r="G187" s="11" t="s">
        <v>53</v>
      </c>
      <c r="H187" s="11" t="s">
        <v>467</v>
      </c>
      <c r="I187" s="46" t="s">
        <v>681</v>
      </c>
      <c r="J187" s="10" t="s">
        <v>716</v>
      </c>
      <c r="K187" s="7" t="str">
        <f t="shared" si="26"/>
        <v>武汉威伟机械</v>
      </c>
      <c r="L187" s="26" t="str">
        <f>VLOOKUP(N187,ch!$A$1:$B$32,2,0)</f>
        <v>鄂AFX299</v>
      </c>
      <c r="M187" s="10" t="s">
        <v>363</v>
      </c>
      <c r="N187" s="29" t="s">
        <v>118</v>
      </c>
      <c r="O187" s="7" t="str">
        <f t="shared" si="27"/>
        <v>9.6米</v>
      </c>
      <c r="P187" s="14">
        <v>1</v>
      </c>
      <c r="Q187" s="14">
        <v>0</v>
      </c>
      <c r="R187" s="14">
        <f t="shared" si="28"/>
        <v>1</v>
      </c>
      <c r="S187" s="7" t="str">
        <f t="shared" si="29"/>
        <v>分拣摆渡</v>
      </c>
    </row>
    <row r="188" spans="1:19" s="35" customFormat="1" ht="18.75">
      <c r="A188" s="8">
        <v>43195</v>
      </c>
      <c r="B188" s="10" t="s">
        <v>124</v>
      </c>
      <c r="C188" s="10">
        <v>1030</v>
      </c>
      <c r="D188" s="10">
        <v>1040</v>
      </c>
      <c r="E188" s="11" t="s">
        <v>119</v>
      </c>
      <c r="F188" s="11" t="s">
        <v>481</v>
      </c>
      <c r="G188" s="11" t="s">
        <v>53</v>
      </c>
      <c r="H188" s="11" t="s">
        <v>467</v>
      </c>
      <c r="I188" s="46" t="s">
        <v>682</v>
      </c>
      <c r="J188" s="10" t="s">
        <v>717</v>
      </c>
      <c r="K188" s="7" t="str">
        <f t="shared" si="26"/>
        <v>武汉威伟机械</v>
      </c>
      <c r="L188" s="26" t="str">
        <f>VLOOKUP(N188,ch!$A$1:$B$32,2,0)</f>
        <v>鄂AFX299</v>
      </c>
      <c r="M188" s="10" t="s">
        <v>363</v>
      </c>
      <c r="N188" s="29" t="s">
        <v>118</v>
      </c>
      <c r="O188" s="7" t="str">
        <f t="shared" si="27"/>
        <v>9.6米</v>
      </c>
      <c r="P188" s="14">
        <v>1</v>
      </c>
      <c r="Q188" s="14">
        <v>1</v>
      </c>
      <c r="R188" s="14">
        <f t="shared" si="28"/>
        <v>2</v>
      </c>
      <c r="S188" s="7" t="str">
        <f t="shared" si="29"/>
        <v>分拣摆渡</v>
      </c>
    </row>
    <row r="189" spans="1:19" s="35" customFormat="1" ht="18.75">
      <c r="A189" s="8">
        <v>43195</v>
      </c>
      <c r="B189" s="10" t="s">
        <v>124</v>
      </c>
      <c r="C189" s="10">
        <v>2130</v>
      </c>
      <c r="D189" s="10">
        <v>2140</v>
      </c>
      <c r="E189" s="11" t="s">
        <v>119</v>
      </c>
      <c r="F189" s="11" t="s">
        <v>481</v>
      </c>
      <c r="G189" s="11" t="s">
        <v>53</v>
      </c>
      <c r="H189" s="11" t="s">
        <v>467</v>
      </c>
      <c r="I189" s="46" t="s">
        <v>683</v>
      </c>
      <c r="J189" s="10" t="s">
        <v>718</v>
      </c>
      <c r="K189" s="7" t="str">
        <f t="shared" si="26"/>
        <v>武汉威伟机械</v>
      </c>
      <c r="L189" s="26" t="str">
        <f>VLOOKUP(N189,ch!$A$1:$B$32,2,0)</f>
        <v>鄂AFX299</v>
      </c>
      <c r="M189" s="10" t="s">
        <v>363</v>
      </c>
      <c r="N189" s="29" t="s">
        <v>118</v>
      </c>
      <c r="O189" s="7" t="str">
        <f t="shared" si="27"/>
        <v>9.6米</v>
      </c>
      <c r="P189" s="14">
        <v>1</v>
      </c>
      <c r="Q189" s="14">
        <v>0</v>
      </c>
      <c r="R189" s="14">
        <f t="shared" si="28"/>
        <v>1</v>
      </c>
      <c r="S189" s="7" t="str">
        <f t="shared" si="29"/>
        <v>分拣摆渡</v>
      </c>
    </row>
    <row r="190" spans="1:19" s="35" customFormat="1" ht="18.75">
      <c r="A190" s="8">
        <v>43196</v>
      </c>
      <c r="B190" s="10" t="s">
        <v>63</v>
      </c>
      <c r="C190" s="10">
        <v>1530</v>
      </c>
      <c r="D190" s="10">
        <v>1728</v>
      </c>
      <c r="E190" s="11" t="s">
        <v>37</v>
      </c>
      <c r="F190" s="11" t="s">
        <v>501</v>
      </c>
      <c r="G190" s="11" t="s">
        <v>31</v>
      </c>
      <c r="H190" s="11" t="s">
        <v>430</v>
      </c>
      <c r="I190" s="40" t="s">
        <v>684</v>
      </c>
      <c r="J190" s="10" t="s">
        <v>719</v>
      </c>
      <c r="K190" s="7" t="str">
        <f t="shared" si="26"/>
        <v>武汉威伟机械</v>
      </c>
      <c r="L190" s="26" t="e">
        <f>VLOOKUP(N190,ch!$A$1:$B$32,2,0)</f>
        <v>#N/A</v>
      </c>
      <c r="M190" s="10" t="s">
        <v>164</v>
      </c>
      <c r="N190" s="29" t="s">
        <v>58</v>
      </c>
      <c r="O190" s="7" t="str">
        <f t="shared" si="27"/>
        <v>9.6米</v>
      </c>
      <c r="P190" s="14">
        <v>14</v>
      </c>
      <c r="Q190" s="14">
        <v>0</v>
      </c>
      <c r="R190" s="14">
        <f>SUM(P190:Q190)</f>
        <v>14</v>
      </c>
      <c r="S190" s="7" t="str">
        <f t="shared" si="29"/>
        <v>分拣摆渡</v>
      </c>
    </row>
    <row r="191" spans="1:19" s="35" customFormat="1" ht="18.75">
      <c r="A191" s="8">
        <v>43196</v>
      </c>
      <c r="B191" s="10" t="s">
        <v>63</v>
      </c>
      <c r="C191" s="10">
        <v>1730</v>
      </c>
      <c r="D191" s="10">
        <v>1907</v>
      </c>
      <c r="E191" s="11" t="s">
        <v>37</v>
      </c>
      <c r="F191" s="11" t="s">
        <v>501</v>
      </c>
      <c r="G191" s="11" t="s">
        <v>31</v>
      </c>
      <c r="H191" s="11" t="s">
        <v>430</v>
      </c>
      <c r="I191" s="40" t="s">
        <v>685</v>
      </c>
      <c r="J191" s="10" t="s">
        <v>720</v>
      </c>
      <c r="K191" s="7" t="str">
        <f t="shared" si="26"/>
        <v>武汉威伟机械</v>
      </c>
      <c r="L191" s="26" t="str">
        <f>VLOOKUP(N191,ch!$A$1:$B$32,2,0)</f>
        <v>鄂FJU350</v>
      </c>
      <c r="M191" s="10" t="s">
        <v>24</v>
      </c>
      <c r="N191" s="29" t="s">
        <v>48</v>
      </c>
      <c r="O191" s="7" t="str">
        <f t="shared" si="27"/>
        <v>9.6米</v>
      </c>
      <c r="P191" s="14">
        <v>14</v>
      </c>
      <c r="Q191" s="14">
        <v>0</v>
      </c>
      <c r="R191" s="14">
        <f>SUM(P191:Q191)</f>
        <v>14</v>
      </c>
      <c r="S191" s="7" t="str">
        <f t="shared" si="29"/>
        <v>分拣摆渡</v>
      </c>
    </row>
    <row r="192" spans="1:19" s="35" customFormat="1" ht="18.75">
      <c r="A192" s="8">
        <v>43196</v>
      </c>
      <c r="B192" s="10" t="s">
        <v>234</v>
      </c>
      <c r="C192" s="10">
        <v>1459</v>
      </c>
      <c r="D192" s="10">
        <v>1642</v>
      </c>
      <c r="E192" s="11" t="s">
        <v>26</v>
      </c>
      <c r="F192" s="11" t="s">
        <v>251</v>
      </c>
      <c r="G192" s="11" t="s">
        <v>31</v>
      </c>
      <c r="H192" s="11" t="s">
        <v>430</v>
      </c>
      <c r="I192" s="40" t="s">
        <v>686</v>
      </c>
      <c r="J192" s="10" t="s">
        <v>721</v>
      </c>
      <c r="K192" s="7" t="str">
        <f t="shared" si="26"/>
        <v>武汉威伟机械</v>
      </c>
      <c r="L192" s="26" t="e">
        <f>VLOOKUP(N192,ch!$A$1:$B$32,2,0)</f>
        <v>#N/A</v>
      </c>
      <c r="M192" s="10" t="s">
        <v>176</v>
      </c>
      <c r="N192" s="29" t="s">
        <v>242</v>
      </c>
      <c r="O192" s="7" t="str">
        <f t="shared" si="27"/>
        <v>9.6米</v>
      </c>
      <c r="P192" s="14">
        <v>11</v>
      </c>
      <c r="Q192" s="14">
        <v>0</v>
      </c>
      <c r="R192" s="14">
        <f>SUM(P192:Q192)</f>
        <v>11</v>
      </c>
      <c r="S192" s="7" t="str">
        <f t="shared" si="29"/>
        <v>分拣摆渡</v>
      </c>
    </row>
    <row r="193" spans="1:19" s="35" customFormat="1" ht="18.75">
      <c r="A193" s="8">
        <v>43196</v>
      </c>
      <c r="B193" s="10" t="s">
        <v>25</v>
      </c>
      <c r="C193" s="10">
        <v>1929</v>
      </c>
      <c r="D193" s="10">
        <v>2103</v>
      </c>
      <c r="E193" s="11" t="s">
        <v>26</v>
      </c>
      <c r="F193" s="11" t="s">
        <v>251</v>
      </c>
      <c r="G193" s="11" t="s">
        <v>31</v>
      </c>
      <c r="H193" s="11" t="s">
        <v>430</v>
      </c>
      <c r="I193" s="40" t="s">
        <v>687</v>
      </c>
      <c r="J193" s="10" t="s">
        <v>722</v>
      </c>
      <c r="K193" s="7" t="str">
        <f t="shared" ref="K193:K219" si="30">IF(A193&lt;&gt;"","武汉威伟机械","------")</f>
        <v>武汉威伟机械</v>
      </c>
      <c r="L193" s="26" t="str">
        <f>VLOOKUP(N193,ch!$A$1:$B$32,2,0)</f>
        <v>鄂AFE237</v>
      </c>
      <c r="M193" s="10" t="s">
        <v>177</v>
      </c>
      <c r="N193" s="29" t="s">
        <v>341</v>
      </c>
      <c r="O193" s="7" t="str">
        <f t="shared" ref="O193:O219" si="31">IF(A193&lt;&gt;"","9.6米","--")</f>
        <v>9.6米</v>
      </c>
      <c r="P193" s="14">
        <v>14</v>
      </c>
      <c r="Q193" s="14">
        <v>0</v>
      </c>
      <c r="R193" s="14">
        <f>SUM(P193:Q193)</f>
        <v>14</v>
      </c>
      <c r="S193" s="7" t="str">
        <f t="shared" ref="S193:S219" si="32">IF(A193&lt;&gt;"","分拣摆渡","----")</f>
        <v>分拣摆渡</v>
      </c>
    </row>
    <row r="194" spans="1:19" s="35" customFormat="1" ht="18.75">
      <c r="A194" s="8">
        <v>43196</v>
      </c>
      <c r="B194" s="10" t="s">
        <v>25</v>
      </c>
      <c r="C194" s="10">
        <v>1930</v>
      </c>
      <c r="D194" s="10">
        <v>2130</v>
      </c>
      <c r="E194" s="11" t="s">
        <v>26</v>
      </c>
      <c r="F194" s="11" t="s">
        <v>251</v>
      </c>
      <c r="G194" s="11" t="s">
        <v>31</v>
      </c>
      <c r="H194" s="11" t="s">
        <v>430</v>
      </c>
      <c r="I194" s="40" t="s">
        <v>688</v>
      </c>
      <c r="J194" s="10" t="s">
        <v>723</v>
      </c>
      <c r="K194" s="7" t="str">
        <f t="shared" si="30"/>
        <v>武汉威伟机械</v>
      </c>
      <c r="L194" s="26" t="str">
        <f>VLOOKUP(N194,ch!$A$1:$B$32,2,0)</f>
        <v>鄂AZV377</v>
      </c>
      <c r="M194" s="10" t="s">
        <v>175</v>
      </c>
      <c r="N194" s="29" t="s">
        <v>239</v>
      </c>
      <c r="O194" s="7" t="str">
        <f t="shared" si="31"/>
        <v>9.6米</v>
      </c>
      <c r="P194" s="14">
        <v>6</v>
      </c>
      <c r="Q194" s="14">
        <v>0</v>
      </c>
      <c r="R194" s="14">
        <f>SUM(P194:Q194)</f>
        <v>6</v>
      </c>
      <c r="S194" s="7" t="str">
        <f t="shared" si="32"/>
        <v>分拣摆渡</v>
      </c>
    </row>
    <row r="195" spans="1:19" s="35" customFormat="1" ht="18.75">
      <c r="A195" s="8">
        <v>43196</v>
      </c>
      <c r="B195" s="10" t="s">
        <v>108</v>
      </c>
      <c r="C195" s="10">
        <v>1700</v>
      </c>
      <c r="D195" s="10">
        <v>1723</v>
      </c>
      <c r="E195" s="11" t="s">
        <v>53</v>
      </c>
      <c r="F195" s="11" t="s">
        <v>517</v>
      </c>
      <c r="G195" s="11" t="s">
        <v>31</v>
      </c>
      <c r="H195" s="11" t="s">
        <v>430</v>
      </c>
      <c r="I195" s="40" t="s">
        <v>689</v>
      </c>
      <c r="J195" s="10" t="s">
        <v>724</v>
      </c>
      <c r="K195" s="7" t="str">
        <f t="shared" si="30"/>
        <v>武汉威伟机械</v>
      </c>
      <c r="L195" s="26" t="str">
        <f>VLOOKUP(N195,ch!$A$1:$B$32,2,0)</f>
        <v>鄂AAW309</v>
      </c>
      <c r="M195" s="10" t="s">
        <v>165</v>
      </c>
      <c r="N195" s="29" t="s">
        <v>144</v>
      </c>
      <c r="O195" s="7" t="str">
        <f t="shared" si="31"/>
        <v>9.6米</v>
      </c>
      <c r="P195" s="14">
        <v>14</v>
      </c>
      <c r="Q195" s="14">
        <v>0</v>
      </c>
      <c r="R195" s="14">
        <f t="shared" ref="R195:R219" si="33">SUM(P195:Q195)</f>
        <v>14</v>
      </c>
      <c r="S195" s="7" t="str">
        <f t="shared" si="32"/>
        <v>分拣摆渡</v>
      </c>
    </row>
    <row r="196" spans="1:19" s="35" customFormat="1" ht="18.75">
      <c r="A196" s="8">
        <v>43196</v>
      </c>
      <c r="B196" s="10" t="s">
        <v>310</v>
      </c>
      <c r="C196" s="10">
        <v>1955</v>
      </c>
      <c r="D196" s="10">
        <v>2025</v>
      </c>
      <c r="E196" s="11" t="s">
        <v>53</v>
      </c>
      <c r="F196" s="11" t="s">
        <v>517</v>
      </c>
      <c r="G196" s="11" t="s">
        <v>31</v>
      </c>
      <c r="H196" s="11" t="s">
        <v>430</v>
      </c>
      <c r="I196" s="40" t="s">
        <v>780</v>
      </c>
      <c r="J196" s="10" t="s">
        <v>725</v>
      </c>
      <c r="K196" s="7" t="str">
        <f t="shared" si="30"/>
        <v>武汉威伟机械</v>
      </c>
      <c r="L196" s="26" t="str">
        <f>VLOOKUP(N196,ch!$A$1:$B$32,2,0)</f>
        <v>鄂AAW309</v>
      </c>
      <c r="M196" s="10" t="s">
        <v>165</v>
      </c>
      <c r="N196" s="29" t="s">
        <v>144</v>
      </c>
      <c r="O196" s="7" t="str">
        <f t="shared" si="31"/>
        <v>9.6米</v>
      </c>
      <c r="P196" s="14">
        <v>14</v>
      </c>
      <c r="Q196" s="14">
        <v>0</v>
      </c>
      <c r="R196" s="14">
        <f t="shared" si="33"/>
        <v>14</v>
      </c>
      <c r="S196" s="7" t="str">
        <f t="shared" si="32"/>
        <v>分拣摆渡</v>
      </c>
    </row>
    <row r="197" spans="1:19" s="35" customFormat="1" ht="18.75">
      <c r="A197" s="8">
        <v>43196</v>
      </c>
      <c r="B197" s="10" t="s">
        <v>310</v>
      </c>
      <c r="C197" s="10">
        <v>1030</v>
      </c>
      <c r="D197" s="10">
        <v>1050</v>
      </c>
      <c r="E197" s="11" t="s">
        <v>53</v>
      </c>
      <c r="F197" s="11" t="s">
        <v>517</v>
      </c>
      <c r="G197" s="11" t="s">
        <v>31</v>
      </c>
      <c r="H197" s="11" t="s">
        <v>430</v>
      </c>
      <c r="I197" s="40" t="s">
        <v>781</v>
      </c>
      <c r="J197" s="10" t="s">
        <v>726</v>
      </c>
      <c r="K197" s="7" t="str">
        <f t="shared" si="30"/>
        <v>武汉威伟机械</v>
      </c>
      <c r="L197" s="26" t="str">
        <f>VLOOKUP(N197,ch!$A$1:$B$32,2,0)</f>
        <v>鄂ABY277</v>
      </c>
      <c r="M197" s="10" t="s">
        <v>167</v>
      </c>
      <c r="N197" s="29" t="s">
        <v>191</v>
      </c>
      <c r="O197" s="7" t="str">
        <f t="shared" si="31"/>
        <v>9.6米</v>
      </c>
      <c r="P197" s="14">
        <v>14</v>
      </c>
      <c r="Q197" s="14">
        <v>0</v>
      </c>
      <c r="R197" s="14">
        <f t="shared" si="33"/>
        <v>14</v>
      </c>
      <c r="S197" s="7" t="str">
        <f t="shared" si="32"/>
        <v>分拣摆渡</v>
      </c>
    </row>
    <row r="198" spans="1:19" s="35" customFormat="1" ht="18.75">
      <c r="A198" s="8">
        <v>43196</v>
      </c>
      <c r="B198" s="10" t="s">
        <v>307</v>
      </c>
      <c r="C198" s="10">
        <v>1400</v>
      </c>
      <c r="D198" s="10">
        <v>1420</v>
      </c>
      <c r="E198" s="11" t="s">
        <v>53</v>
      </c>
      <c r="F198" s="11" t="s">
        <v>517</v>
      </c>
      <c r="G198" s="11" t="s">
        <v>31</v>
      </c>
      <c r="H198" s="11" t="s">
        <v>430</v>
      </c>
      <c r="I198" s="40" t="s">
        <v>782</v>
      </c>
      <c r="J198" s="10" t="s">
        <v>727</v>
      </c>
      <c r="K198" s="7" t="str">
        <f t="shared" si="30"/>
        <v>武汉威伟机械</v>
      </c>
      <c r="L198" s="26" t="str">
        <f>VLOOKUP(N198,ch!$A$1:$B$32,2,0)</f>
        <v>鄂AF1588</v>
      </c>
      <c r="M198" s="10" t="s">
        <v>162</v>
      </c>
      <c r="N198" s="29" t="s">
        <v>117</v>
      </c>
      <c r="O198" s="7" t="str">
        <f t="shared" si="31"/>
        <v>9.6米</v>
      </c>
      <c r="P198" s="14">
        <v>12</v>
      </c>
      <c r="Q198" s="14">
        <v>0</v>
      </c>
      <c r="R198" s="14">
        <f t="shared" si="33"/>
        <v>12</v>
      </c>
      <c r="S198" s="7" t="str">
        <f t="shared" si="32"/>
        <v>分拣摆渡</v>
      </c>
    </row>
    <row r="199" spans="1:19" s="35" customFormat="1" ht="18.75">
      <c r="A199" s="8">
        <v>43196</v>
      </c>
      <c r="B199" s="10" t="s">
        <v>60</v>
      </c>
      <c r="C199" s="10">
        <v>2154</v>
      </c>
      <c r="D199" s="10">
        <v>2203</v>
      </c>
      <c r="E199" s="11" t="s">
        <v>53</v>
      </c>
      <c r="F199" s="11" t="s">
        <v>517</v>
      </c>
      <c r="G199" s="11" t="s">
        <v>31</v>
      </c>
      <c r="H199" s="11" t="s">
        <v>430</v>
      </c>
      <c r="I199" s="40" t="s">
        <v>783</v>
      </c>
      <c r="J199" s="10" t="s">
        <v>728</v>
      </c>
      <c r="K199" s="7" t="str">
        <f t="shared" si="30"/>
        <v>武汉威伟机械</v>
      </c>
      <c r="L199" s="26" t="e">
        <f>VLOOKUP(N199,ch!$A$1:$B$32,2,0)</f>
        <v>#N/A</v>
      </c>
      <c r="M199" s="10" t="s">
        <v>176</v>
      </c>
      <c r="N199" s="29" t="s">
        <v>242</v>
      </c>
      <c r="O199" s="7" t="str">
        <f t="shared" si="31"/>
        <v>9.6米</v>
      </c>
      <c r="P199" s="14">
        <v>5</v>
      </c>
      <c r="Q199" s="14">
        <v>0</v>
      </c>
      <c r="R199" s="14">
        <f>SUM(P199:Q199)</f>
        <v>5</v>
      </c>
      <c r="S199" s="7" t="str">
        <f t="shared" si="32"/>
        <v>分拣摆渡</v>
      </c>
    </row>
    <row r="200" spans="1:19" s="35" customFormat="1" ht="18.75">
      <c r="A200" s="8">
        <v>43196</v>
      </c>
      <c r="B200" s="10" t="s">
        <v>60</v>
      </c>
      <c r="C200" s="10">
        <v>1927</v>
      </c>
      <c r="D200" s="10">
        <v>1949</v>
      </c>
      <c r="E200" s="11" t="s">
        <v>53</v>
      </c>
      <c r="F200" s="11" t="s">
        <v>517</v>
      </c>
      <c r="G200" s="11" t="s">
        <v>31</v>
      </c>
      <c r="H200" s="11" t="s">
        <v>430</v>
      </c>
      <c r="I200" s="40" t="s">
        <v>784</v>
      </c>
      <c r="J200" s="10" t="s">
        <v>729</v>
      </c>
      <c r="K200" s="7" t="str">
        <f t="shared" si="30"/>
        <v>武汉威伟机械</v>
      </c>
      <c r="L200" s="26" t="e">
        <f>VLOOKUP(N200,ch!$A$1:$B$32,2,0)</f>
        <v>#N/A</v>
      </c>
      <c r="M200" s="10" t="s">
        <v>176</v>
      </c>
      <c r="N200" s="29" t="s">
        <v>242</v>
      </c>
      <c r="O200" s="7" t="str">
        <f t="shared" si="31"/>
        <v>9.6米</v>
      </c>
      <c r="P200" s="14">
        <v>14</v>
      </c>
      <c r="Q200" s="14">
        <v>0</v>
      </c>
      <c r="R200" s="14">
        <f t="shared" ref="R200" si="34">SUM(P200:Q200)</f>
        <v>14</v>
      </c>
      <c r="S200" s="7" t="str">
        <f t="shared" si="32"/>
        <v>分拣摆渡</v>
      </c>
    </row>
    <row r="201" spans="1:19" s="35" customFormat="1" ht="18.75">
      <c r="A201" s="8">
        <v>43196</v>
      </c>
      <c r="B201" s="10" t="s">
        <v>71</v>
      </c>
      <c r="C201" s="10">
        <v>2050</v>
      </c>
      <c r="D201" s="10">
        <v>2100</v>
      </c>
      <c r="E201" s="11" t="s">
        <v>31</v>
      </c>
      <c r="F201" s="11" t="s">
        <v>430</v>
      </c>
      <c r="G201" s="11" t="s">
        <v>53</v>
      </c>
      <c r="H201" s="11" t="s">
        <v>467</v>
      </c>
      <c r="I201" s="40" t="s">
        <v>785</v>
      </c>
      <c r="J201" s="10" t="s">
        <v>730</v>
      </c>
      <c r="K201" s="7" t="str">
        <f t="shared" si="30"/>
        <v>武汉威伟机械</v>
      </c>
      <c r="L201" s="26" t="str">
        <f>VLOOKUP(N201,ch!$A$1:$B$32,2,0)</f>
        <v>鄂AF1588</v>
      </c>
      <c r="M201" s="10" t="s">
        <v>162</v>
      </c>
      <c r="N201" s="29" t="s">
        <v>117</v>
      </c>
      <c r="O201" s="7" t="str">
        <f t="shared" si="31"/>
        <v>9.6米</v>
      </c>
      <c r="P201" s="14">
        <v>14</v>
      </c>
      <c r="Q201" s="14">
        <v>0</v>
      </c>
      <c r="R201" s="14">
        <f t="shared" si="33"/>
        <v>14</v>
      </c>
      <c r="S201" s="7" t="str">
        <f t="shared" si="32"/>
        <v>分拣摆渡</v>
      </c>
    </row>
    <row r="202" spans="1:19" s="35" customFormat="1" ht="18.75">
      <c r="A202" s="8">
        <v>43196</v>
      </c>
      <c r="B202" s="10" t="s">
        <v>89</v>
      </c>
      <c r="C202" s="10">
        <v>1653</v>
      </c>
      <c r="D202" s="10">
        <v>1703</v>
      </c>
      <c r="E202" s="11" t="s">
        <v>31</v>
      </c>
      <c r="F202" s="11" t="s">
        <v>430</v>
      </c>
      <c r="G202" s="11" t="s">
        <v>53</v>
      </c>
      <c r="H202" s="11" t="s">
        <v>467</v>
      </c>
      <c r="I202" s="40" t="s">
        <v>786</v>
      </c>
      <c r="J202" s="10" t="s">
        <v>731</v>
      </c>
      <c r="K202" s="7" t="str">
        <f t="shared" si="30"/>
        <v>武汉威伟机械</v>
      </c>
      <c r="L202" s="26" t="str">
        <f>VLOOKUP(N202,ch!$A$1:$B$32,2,0)</f>
        <v>鄂AF1588</v>
      </c>
      <c r="M202" s="10" t="s">
        <v>162</v>
      </c>
      <c r="N202" s="29" t="s">
        <v>117</v>
      </c>
      <c r="O202" s="7" t="str">
        <f t="shared" si="31"/>
        <v>9.6米</v>
      </c>
      <c r="P202" s="14">
        <v>14</v>
      </c>
      <c r="Q202" s="14">
        <v>0</v>
      </c>
      <c r="R202" s="14">
        <f t="shared" si="33"/>
        <v>14</v>
      </c>
      <c r="S202" s="7" t="str">
        <f t="shared" si="32"/>
        <v>分拣摆渡</v>
      </c>
    </row>
    <row r="203" spans="1:19" s="35" customFormat="1" ht="18.75">
      <c r="A203" s="8">
        <v>43196</v>
      </c>
      <c r="B203" s="10" t="s">
        <v>89</v>
      </c>
      <c r="C203" s="10">
        <v>1225</v>
      </c>
      <c r="D203" s="10">
        <v>1235</v>
      </c>
      <c r="E203" s="11" t="s">
        <v>31</v>
      </c>
      <c r="F203" s="11" t="s">
        <v>430</v>
      </c>
      <c r="G203" s="11" t="s">
        <v>53</v>
      </c>
      <c r="H203" s="11" t="s">
        <v>467</v>
      </c>
      <c r="I203" s="40" t="s">
        <v>787</v>
      </c>
      <c r="J203" s="10" t="s">
        <v>732</v>
      </c>
      <c r="K203" s="7" t="str">
        <f t="shared" si="30"/>
        <v>武汉威伟机械</v>
      </c>
      <c r="L203" s="26" t="str">
        <f>VLOOKUP(N203,ch!$A$1:$B$32,2,0)</f>
        <v>鄂AF1588</v>
      </c>
      <c r="M203" s="10" t="s">
        <v>162</v>
      </c>
      <c r="N203" s="29" t="s">
        <v>117</v>
      </c>
      <c r="O203" s="7" t="str">
        <f t="shared" si="31"/>
        <v>9.6米</v>
      </c>
      <c r="P203" s="14">
        <v>14</v>
      </c>
      <c r="Q203" s="14">
        <v>0</v>
      </c>
      <c r="R203" s="14">
        <f t="shared" si="33"/>
        <v>14</v>
      </c>
      <c r="S203" s="7" t="str">
        <f t="shared" si="32"/>
        <v>分拣摆渡</v>
      </c>
    </row>
    <row r="204" spans="1:19" s="35" customFormat="1" ht="18.75">
      <c r="A204" s="8">
        <v>43196</v>
      </c>
      <c r="B204" s="10" t="s">
        <v>89</v>
      </c>
      <c r="C204" s="10">
        <v>1122</v>
      </c>
      <c r="D204" s="10">
        <v>1132</v>
      </c>
      <c r="E204" s="11" t="s">
        <v>31</v>
      </c>
      <c r="F204" s="11" t="s">
        <v>430</v>
      </c>
      <c r="G204" s="11" t="s">
        <v>53</v>
      </c>
      <c r="H204" s="11" t="s">
        <v>467</v>
      </c>
      <c r="I204" s="40" t="s">
        <v>788</v>
      </c>
      <c r="J204" s="10" t="s">
        <v>733</v>
      </c>
      <c r="K204" s="7" t="str">
        <f t="shared" si="30"/>
        <v>武汉威伟机械</v>
      </c>
      <c r="L204" s="26" t="str">
        <f>VLOOKUP(N204,ch!$A$1:$B$32,2,0)</f>
        <v>鄂AF1588</v>
      </c>
      <c r="M204" s="10" t="s">
        <v>162</v>
      </c>
      <c r="N204" s="29" t="s">
        <v>117</v>
      </c>
      <c r="O204" s="7" t="str">
        <f t="shared" si="31"/>
        <v>9.6米</v>
      </c>
      <c r="P204" s="14">
        <v>14</v>
      </c>
      <c r="Q204" s="14">
        <v>0</v>
      </c>
      <c r="R204" s="14">
        <f t="shared" si="33"/>
        <v>14</v>
      </c>
      <c r="S204" s="7" t="str">
        <f t="shared" si="32"/>
        <v>分拣摆渡</v>
      </c>
    </row>
    <row r="205" spans="1:19" s="35" customFormat="1" ht="18.75">
      <c r="A205" s="8">
        <v>43196</v>
      </c>
      <c r="B205" s="10" t="s">
        <v>89</v>
      </c>
      <c r="C205" s="10">
        <v>935</v>
      </c>
      <c r="D205" s="10">
        <v>945</v>
      </c>
      <c r="E205" s="11" t="s">
        <v>31</v>
      </c>
      <c r="F205" s="11" t="s">
        <v>430</v>
      </c>
      <c r="G205" s="11" t="s">
        <v>53</v>
      </c>
      <c r="H205" s="11" t="s">
        <v>467</v>
      </c>
      <c r="I205" s="40" t="s">
        <v>789</v>
      </c>
      <c r="J205" s="10" t="s">
        <v>734</v>
      </c>
      <c r="K205" s="7" t="str">
        <f t="shared" si="30"/>
        <v>武汉威伟机械</v>
      </c>
      <c r="L205" s="26" t="str">
        <f>VLOOKUP(N205,ch!$A$1:$B$32,2,0)</f>
        <v>鄂AF1588</v>
      </c>
      <c r="M205" s="10" t="s">
        <v>162</v>
      </c>
      <c r="N205" s="29" t="s">
        <v>117</v>
      </c>
      <c r="O205" s="7" t="str">
        <f t="shared" si="31"/>
        <v>9.6米</v>
      </c>
      <c r="P205" s="14">
        <v>14</v>
      </c>
      <c r="Q205" s="14">
        <v>0</v>
      </c>
      <c r="R205" s="14">
        <f t="shared" si="33"/>
        <v>14</v>
      </c>
      <c r="S205" s="7" t="str">
        <f t="shared" si="32"/>
        <v>分拣摆渡</v>
      </c>
    </row>
    <row r="206" spans="1:19" s="35" customFormat="1" ht="18.75">
      <c r="A206" s="8">
        <v>43196</v>
      </c>
      <c r="B206" s="10" t="s">
        <v>71</v>
      </c>
      <c r="C206" s="10">
        <v>35</v>
      </c>
      <c r="D206" s="10">
        <v>45</v>
      </c>
      <c r="E206" s="11" t="s">
        <v>31</v>
      </c>
      <c r="F206" s="11" t="s">
        <v>430</v>
      </c>
      <c r="G206" s="11" t="s">
        <v>53</v>
      </c>
      <c r="H206" s="11" t="s">
        <v>467</v>
      </c>
      <c r="I206" s="40" t="s">
        <v>790</v>
      </c>
      <c r="J206" s="10" t="s">
        <v>735</v>
      </c>
      <c r="K206" s="7" t="str">
        <f t="shared" si="30"/>
        <v>武汉威伟机械</v>
      </c>
      <c r="L206" s="26" t="str">
        <f>VLOOKUP(N206,ch!$A$1:$B$32,2,0)</f>
        <v>鄂AF1588</v>
      </c>
      <c r="M206" s="10" t="s">
        <v>162</v>
      </c>
      <c r="N206" s="29" t="s">
        <v>117</v>
      </c>
      <c r="O206" s="7" t="str">
        <f t="shared" si="31"/>
        <v>9.6米</v>
      </c>
      <c r="P206" s="14">
        <v>14</v>
      </c>
      <c r="Q206" s="14">
        <v>0</v>
      </c>
      <c r="R206" s="14">
        <f t="shared" si="33"/>
        <v>14</v>
      </c>
      <c r="S206" s="7" t="str">
        <f t="shared" si="32"/>
        <v>分拣摆渡</v>
      </c>
    </row>
    <row r="207" spans="1:19" s="35" customFormat="1" ht="18.75">
      <c r="A207" s="8">
        <v>43196</v>
      </c>
      <c r="B207" s="10" t="s">
        <v>124</v>
      </c>
      <c r="C207" s="10">
        <v>2130</v>
      </c>
      <c r="D207" s="10">
        <v>2140</v>
      </c>
      <c r="E207" s="11" t="s">
        <v>119</v>
      </c>
      <c r="F207" s="11" t="s">
        <v>481</v>
      </c>
      <c r="G207" s="11" t="s">
        <v>53</v>
      </c>
      <c r="H207" s="11" t="s">
        <v>467</v>
      </c>
      <c r="I207" s="40" t="s">
        <v>791</v>
      </c>
      <c r="J207" s="10" t="s">
        <v>736</v>
      </c>
      <c r="K207" s="7" t="str">
        <f t="shared" si="30"/>
        <v>武汉威伟机械</v>
      </c>
      <c r="L207" s="26" t="str">
        <f>VLOOKUP(N207,ch!$A$1:$B$32,2,0)</f>
        <v>鄂AFX299</v>
      </c>
      <c r="M207" s="10" t="s">
        <v>363</v>
      </c>
      <c r="N207" s="29" t="s">
        <v>118</v>
      </c>
      <c r="O207" s="7" t="str">
        <f t="shared" si="31"/>
        <v>9.6米</v>
      </c>
      <c r="P207" s="14">
        <v>1</v>
      </c>
      <c r="Q207" s="14">
        <v>0</v>
      </c>
      <c r="R207" s="14">
        <f t="shared" si="33"/>
        <v>1</v>
      </c>
      <c r="S207" s="7" t="str">
        <f t="shared" si="32"/>
        <v>分拣摆渡</v>
      </c>
    </row>
    <row r="208" spans="1:19" s="35" customFormat="1" ht="18.75">
      <c r="A208" s="8">
        <v>43196</v>
      </c>
      <c r="B208" s="10" t="s">
        <v>124</v>
      </c>
      <c r="C208" s="10">
        <v>2020</v>
      </c>
      <c r="D208" s="10">
        <v>2030</v>
      </c>
      <c r="E208" s="11" t="s">
        <v>119</v>
      </c>
      <c r="F208" s="11" t="s">
        <v>481</v>
      </c>
      <c r="G208" s="11" t="s">
        <v>53</v>
      </c>
      <c r="H208" s="11" t="s">
        <v>467</v>
      </c>
      <c r="I208" s="40" t="s">
        <v>792</v>
      </c>
      <c r="J208" s="10" t="s">
        <v>737</v>
      </c>
      <c r="K208" s="7" t="str">
        <f t="shared" si="30"/>
        <v>武汉威伟机械</v>
      </c>
      <c r="L208" s="26" t="str">
        <f>VLOOKUP(N208,ch!$A$1:$B$32,2,0)</f>
        <v>鄂AFX299</v>
      </c>
      <c r="M208" s="10" t="s">
        <v>363</v>
      </c>
      <c r="N208" s="29" t="s">
        <v>118</v>
      </c>
      <c r="O208" s="7" t="str">
        <f t="shared" si="31"/>
        <v>9.6米</v>
      </c>
      <c r="P208" s="14">
        <v>1</v>
      </c>
      <c r="Q208" s="14">
        <v>0</v>
      </c>
      <c r="R208" s="14">
        <f t="shared" si="33"/>
        <v>1</v>
      </c>
      <c r="S208" s="7" t="str">
        <f t="shared" si="32"/>
        <v>分拣摆渡</v>
      </c>
    </row>
    <row r="209" spans="1:19" s="35" customFormat="1" ht="18.75">
      <c r="A209" s="8">
        <v>43196</v>
      </c>
      <c r="B209" s="10" t="s">
        <v>124</v>
      </c>
      <c r="C209" s="10">
        <v>1630</v>
      </c>
      <c r="D209" s="10">
        <v>1640</v>
      </c>
      <c r="E209" s="11" t="s">
        <v>119</v>
      </c>
      <c r="F209" s="11" t="s">
        <v>481</v>
      </c>
      <c r="G209" s="11" t="s">
        <v>53</v>
      </c>
      <c r="H209" s="11" t="s">
        <v>467</v>
      </c>
      <c r="I209" s="40" t="s">
        <v>793</v>
      </c>
      <c r="J209" s="10" t="s">
        <v>738</v>
      </c>
      <c r="K209" s="7" t="str">
        <f t="shared" si="30"/>
        <v>武汉威伟机械</v>
      </c>
      <c r="L209" s="26" t="str">
        <f>VLOOKUP(N209,ch!$A$1:$B$32,2,0)</f>
        <v>鄂AFX299</v>
      </c>
      <c r="M209" s="10" t="s">
        <v>363</v>
      </c>
      <c r="N209" s="29" t="s">
        <v>118</v>
      </c>
      <c r="O209" s="7" t="str">
        <f t="shared" si="31"/>
        <v>9.6米</v>
      </c>
      <c r="P209" s="14">
        <v>1</v>
      </c>
      <c r="Q209" s="14">
        <v>0</v>
      </c>
      <c r="R209" s="14">
        <f t="shared" si="33"/>
        <v>1</v>
      </c>
      <c r="S209" s="7" t="str">
        <f t="shared" si="32"/>
        <v>分拣摆渡</v>
      </c>
    </row>
    <row r="210" spans="1:19" s="35" customFormat="1" ht="18.75">
      <c r="A210" s="8">
        <v>43196</v>
      </c>
      <c r="B210" s="10" t="s">
        <v>124</v>
      </c>
      <c r="C210" s="10">
        <v>1530</v>
      </c>
      <c r="D210" s="10">
        <v>1540</v>
      </c>
      <c r="E210" s="11" t="s">
        <v>119</v>
      </c>
      <c r="F210" s="11" t="s">
        <v>481</v>
      </c>
      <c r="G210" s="11" t="s">
        <v>53</v>
      </c>
      <c r="H210" s="11" t="s">
        <v>467</v>
      </c>
      <c r="I210" s="40" t="s">
        <v>794</v>
      </c>
      <c r="J210" s="10" t="s">
        <v>739</v>
      </c>
      <c r="K210" s="7" t="str">
        <f t="shared" si="30"/>
        <v>武汉威伟机械</v>
      </c>
      <c r="L210" s="26" t="str">
        <f>VLOOKUP(N210,ch!$A$1:$B$32,2,0)</f>
        <v>鄂AFX299</v>
      </c>
      <c r="M210" s="10" t="s">
        <v>363</v>
      </c>
      <c r="N210" s="29" t="s">
        <v>118</v>
      </c>
      <c r="O210" s="7" t="str">
        <f t="shared" si="31"/>
        <v>9.6米</v>
      </c>
      <c r="P210" s="14">
        <v>1</v>
      </c>
      <c r="Q210" s="14">
        <v>0</v>
      </c>
      <c r="R210" s="14">
        <f t="shared" si="33"/>
        <v>1</v>
      </c>
      <c r="S210" s="7" t="str">
        <f t="shared" si="32"/>
        <v>分拣摆渡</v>
      </c>
    </row>
    <row r="211" spans="1:19" s="35" customFormat="1" ht="18.75">
      <c r="A211" s="8">
        <v>43196</v>
      </c>
      <c r="B211" s="10" t="s">
        <v>124</v>
      </c>
      <c r="C211" s="10">
        <v>1420</v>
      </c>
      <c r="D211" s="10">
        <v>1430</v>
      </c>
      <c r="E211" s="11" t="s">
        <v>119</v>
      </c>
      <c r="F211" s="11" t="s">
        <v>481</v>
      </c>
      <c r="G211" s="11" t="s">
        <v>53</v>
      </c>
      <c r="H211" s="11" t="s">
        <v>467</v>
      </c>
      <c r="I211" s="40" t="s">
        <v>795</v>
      </c>
      <c r="J211" s="10" t="s">
        <v>740</v>
      </c>
      <c r="K211" s="7" t="str">
        <f t="shared" si="30"/>
        <v>武汉威伟机械</v>
      </c>
      <c r="L211" s="26" t="str">
        <f>VLOOKUP(N211,ch!$A$1:$B$32,2,0)</f>
        <v>鄂AFX299</v>
      </c>
      <c r="M211" s="10" t="s">
        <v>363</v>
      </c>
      <c r="N211" s="29" t="s">
        <v>118</v>
      </c>
      <c r="O211" s="7" t="str">
        <f t="shared" si="31"/>
        <v>9.6米</v>
      </c>
      <c r="P211" s="14">
        <v>1</v>
      </c>
      <c r="Q211" s="14">
        <v>0</v>
      </c>
      <c r="R211" s="14">
        <f t="shared" si="33"/>
        <v>1</v>
      </c>
      <c r="S211" s="7" t="str">
        <f t="shared" si="32"/>
        <v>分拣摆渡</v>
      </c>
    </row>
    <row r="212" spans="1:19" s="35" customFormat="1" ht="18.75">
      <c r="A212" s="8">
        <v>43196</v>
      </c>
      <c r="B212" s="10" t="s">
        <v>124</v>
      </c>
      <c r="C212" s="10">
        <v>1135</v>
      </c>
      <c r="D212" s="10">
        <v>1145</v>
      </c>
      <c r="E212" s="11" t="s">
        <v>119</v>
      </c>
      <c r="F212" s="11" t="s">
        <v>481</v>
      </c>
      <c r="G212" s="11" t="s">
        <v>53</v>
      </c>
      <c r="H212" s="11" t="s">
        <v>467</v>
      </c>
      <c r="I212" s="40" t="s">
        <v>796</v>
      </c>
      <c r="J212" s="10" t="s">
        <v>741</v>
      </c>
      <c r="K212" s="7" t="str">
        <f t="shared" si="30"/>
        <v>武汉威伟机械</v>
      </c>
      <c r="L212" s="26" t="str">
        <f>VLOOKUP(N212,ch!$A$1:$B$32,2,0)</f>
        <v>鄂AFX299</v>
      </c>
      <c r="M212" s="10" t="s">
        <v>363</v>
      </c>
      <c r="N212" s="29" t="s">
        <v>118</v>
      </c>
      <c r="O212" s="7" t="str">
        <f t="shared" si="31"/>
        <v>9.6米</v>
      </c>
      <c r="P212" s="14">
        <v>1</v>
      </c>
      <c r="Q212" s="14">
        <v>0</v>
      </c>
      <c r="R212" s="14">
        <f t="shared" si="33"/>
        <v>1</v>
      </c>
      <c r="S212" s="7" t="str">
        <f t="shared" si="32"/>
        <v>分拣摆渡</v>
      </c>
    </row>
    <row r="213" spans="1:19" s="35" customFormat="1" ht="18.75">
      <c r="A213" s="8">
        <v>43196</v>
      </c>
      <c r="B213" s="10" t="s">
        <v>124</v>
      </c>
      <c r="C213" s="10">
        <v>1030</v>
      </c>
      <c r="D213" s="10">
        <v>1040</v>
      </c>
      <c r="E213" s="11" t="s">
        <v>119</v>
      </c>
      <c r="F213" s="11" t="s">
        <v>481</v>
      </c>
      <c r="G213" s="11" t="s">
        <v>53</v>
      </c>
      <c r="H213" s="11" t="s">
        <v>467</v>
      </c>
      <c r="I213" s="40" t="s">
        <v>797</v>
      </c>
      <c r="J213" s="10" t="s">
        <v>742</v>
      </c>
      <c r="K213" s="7" t="str">
        <f t="shared" si="30"/>
        <v>武汉威伟机械</v>
      </c>
      <c r="L213" s="26" t="str">
        <f>VLOOKUP(N213,ch!$A$1:$B$32,2,0)</f>
        <v>鄂AFX299</v>
      </c>
      <c r="M213" s="10" t="s">
        <v>363</v>
      </c>
      <c r="N213" s="29" t="s">
        <v>118</v>
      </c>
      <c r="O213" s="7" t="str">
        <f t="shared" si="31"/>
        <v>9.6米</v>
      </c>
      <c r="P213" s="14">
        <v>1</v>
      </c>
      <c r="Q213" s="14">
        <v>0</v>
      </c>
      <c r="R213" s="14">
        <f t="shared" si="33"/>
        <v>1</v>
      </c>
      <c r="S213" s="7" t="str">
        <f t="shared" si="32"/>
        <v>分拣摆渡</v>
      </c>
    </row>
    <row r="214" spans="1:19" s="35" customFormat="1" ht="18.75">
      <c r="A214" s="8">
        <v>43196</v>
      </c>
      <c r="B214" s="10" t="s">
        <v>124</v>
      </c>
      <c r="C214" s="10">
        <v>2320</v>
      </c>
      <c r="D214" s="10">
        <v>2330</v>
      </c>
      <c r="E214" s="11" t="s">
        <v>119</v>
      </c>
      <c r="F214" s="11" t="s">
        <v>481</v>
      </c>
      <c r="G214" s="11" t="s">
        <v>53</v>
      </c>
      <c r="H214" s="11" t="s">
        <v>467</v>
      </c>
      <c r="I214" s="40" t="s">
        <v>798</v>
      </c>
      <c r="J214" s="10" t="s">
        <v>743</v>
      </c>
      <c r="K214" s="7" t="str">
        <f t="shared" si="30"/>
        <v>武汉威伟机械</v>
      </c>
      <c r="L214" s="26" t="str">
        <f>VLOOKUP(N214,ch!$A$1:$B$32,2,0)</f>
        <v>鄂AFX299</v>
      </c>
      <c r="M214" s="10" t="s">
        <v>363</v>
      </c>
      <c r="N214" s="29" t="s">
        <v>118</v>
      </c>
      <c r="O214" s="7" t="str">
        <f t="shared" si="31"/>
        <v>9.6米</v>
      </c>
      <c r="P214" s="14">
        <v>1</v>
      </c>
      <c r="Q214" s="14">
        <v>0</v>
      </c>
      <c r="R214" s="14">
        <f t="shared" si="33"/>
        <v>1</v>
      </c>
      <c r="S214" s="7" t="str">
        <f t="shared" si="32"/>
        <v>分拣摆渡</v>
      </c>
    </row>
    <row r="215" spans="1:19" s="35" customFormat="1" ht="18.75">
      <c r="A215" s="8">
        <v>43196</v>
      </c>
      <c r="B215" s="10" t="s">
        <v>71</v>
      </c>
      <c r="C215" s="10">
        <v>2235</v>
      </c>
      <c r="D215" s="10">
        <v>2249</v>
      </c>
      <c r="E215" s="11" t="s">
        <v>31</v>
      </c>
      <c r="F215" s="11" t="s">
        <v>430</v>
      </c>
      <c r="G215" s="11" t="s">
        <v>53</v>
      </c>
      <c r="H215" s="11" t="s">
        <v>467</v>
      </c>
      <c r="I215" s="40" t="s">
        <v>799</v>
      </c>
      <c r="J215" s="10" t="s">
        <v>744</v>
      </c>
      <c r="K215" s="7" t="str">
        <f t="shared" si="30"/>
        <v>武汉威伟机械</v>
      </c>
      <c r="L215" s="26" t="str">
        <f>VLOOKUP(N215,ch!$A$1:$B$32,2,0)</f>
        <v>鄂AZR876</v>
      </c>
      <c r="M215" s="10" t="s">
        <v>163</v>
      </c>
      <c r="N215" s="29" t="s">
        <v>372</v>
      </c>
      <c r="O215" s="7" t="str">
        <f t="shared" si="31"/>
        <v>9.6米</v>
      </c>
      <c r="P215" s="14">
        <v>14</v>
      </c>
      <c r="Q215" s="14">
        <v>0</v>
      </c>
      <c r="R215" s="14">
        <f t="shared" si="33"/>
        <v>14</v>
      </c>
      <c r="S215" s="7" t="str">
        <f t="shared" si="32"/>
        <v>分拣摆渡</v>
      </c>
    </row>
    <row r="216" spans="1:19" s="35" customFormat="1" ht="18.75">
      <c r="A216" s="8">
        <v>43196</v>
      </c>
      <c r="B216" s="10" t="s">
        <v>71</v>
      </c>
      <c r="C216" s="10">
        <v>1930</v>
      </c>
      <c r="D216" s="10">
        <v>1940</v>
      </c>
      <c r="E216" s="11" t="s">
        <v>31</v>
      </c>
      <c r="F216" s="11" t="s">
        <v>430</v>
      </c>
      <c r="G216" s="11" t="s">
        <v>53</v>
      </c>
      <c r="H216" s="11" t="s">
        <v>467</v>
      </c>
      <c r="I216" s="40" t="s">
        <v>800</v>
      </c>
      <c r="J216" s="10" t="s">
        <v>745</v>
      </c>
      <c r="K216" s="7" t="str">
        <f t="shared" si="30"/>
        <v>武汉威伟机械</v>
      </c>
      <c r="L216" s="26" t="str">
        <f>VLOOKUP(N216,ch!$A$1:$B$32,2,0)</f>
        <v>鄂AZR876</v>
      </c>
      <c r="M216" s="10" t="s">
        <v>163</v>
      </c>
      <c r="N216" s="29" t="s">
        <v>372</v>
      </c>
      <c r="O216" s="7" t="str">
        <f t="shared" si="31"/>
        <v>9.6米</v>
      </c>
      <c r="P216" s="14">
        <v>14</v>
      </c>
      <c r="Q216" s="14">
        <v>0</v>
      </c>
      <c r="R216" s="14">
        <f t="shared" si="33"/>
        <v>14</v>
      </c>
      <c r="S216" s="7" t="str">
        <f t="shared" si="32"/>
        <v>分拣摆渡</v>
      </c>
    </row>
    <row r="217" spans="1:19" s="35" customFormat="1" ht="18.75">
      <c r="A217" s="8">
        <v>43196</v>
      </c>
      <c r="B217" s="10" t="s">
        <v>89</v>
      </c>
      <c r="C217" s="10">
        <v>1521</v>
      </c>
      <c r="D217" s="10">
        <v>1531</v>
      </c>
      <c r="E217" s="11" t="s">
        <v>31</v>
      </c>
      <c r="F217" s="11" t="s">
        <v>430</v>
      </c>
      <c r="G217" s="11" t="s">
        <v>53</v>
      </c>
      <c r="H217" s="11" t="s">
        <v>467</v>
      </c>
      <c r="I217" s="40" t="s">
        <v>801</v>
      </c>
      <c r="J217" s="10" t="s">
        <v>746</v>
      </c>
      <c r="K217" s="7" t="str">
        <f t="shared" si="30"/>
        <v>武汉威伟机械</v>
      </c>
      <c r="L217" s="26" t="str">
        <f>VLOOKUP(N217,ch!$A$1:$B$32,2,0)</f>
        <v>鄂AZR876</v>
      </c>
      <c r="M217" s="10" t="s">
        <v>163</v>
      </c>
      <c r="N217" s="29" t="s">
        <v>372</v>
      </c>
      <c r="O217" s="7" t="str">
        <f t="shared" si="31"/>
        <v>9.6米</v>
      </c>
      <c r="P217" s="14">
        <v>14</v>
      </c>
      <c r="Q217" s="14">
        <v>0</v>
      </c>
      <c r="R217" s="14">
        <f t="shared" si="33"/>
        <v>14</v>
      </c>
      <c r="S217" s="7" t="str">
        <f t="shared" si="32"/>
        <v>分拣摆渡</v>
      </c>
    </row>
    <row r="218" spans="1:19" s="35" customFormat="1" ht="18.75">
      <c r="A218" s="8">
        <v>43196</v>
      </c>
      <c r="B218" s="10" t="s">
        <v>89</v>
      </c>
      <c r="C218" s="10">
        <v>1123</v>
      </c>
      <c r="D218" s="10">
        <v>1133</v>
      </c>
      <c r="E218" s="11" t="s">
        <v>31</v>
      </c>
      <c r="F218" s="11" t="s">
        <v>430</v>
      </c>
      <c r="G218" s="11" t="s">
        <v>53</v>
      </c>
      <c r="H218" s="11" t="s">
        <v>467</v>
      </c>
      <c r="I218" s="40" t="s">
        <v>802</v>
      </c>
      <c r="J218" s="10" t="s">
        <v>747</v>
      </c>
      <c r="K218" s="7" t="str">
        <f t="shared" si="30"/>
        <v>武汉威伟机械</v>
      </c>
      <c r="L218" s="26" t="str">
        <f>VLOOKUP(N218,ch!$A$1:$B$32,2,0)</f>
        <v>鄂AZR876</v>
      </c>
      <c r="M218" s="10" t="s">
        <v>163</v>
      </c>
      <c r="N218" s="29" t="s">
        <v>372</v>
      </c>
      <c r="O218" s="7" t="str">
        <f t="shared" si="31"/>
        <v>9.6米</v>
      </c>
      <c r="P218" s="14">
        <v>6</v>
      </c>
      <c r="Q218" s="14">
        <v>0</v>
      </c>
      <c r="R218" s="14">
        <f t="shared" si="33"/>
        <v>6</v>
      </c>
      <c r="S218" s="7" t="str">
        <f t="shared" si="32"/>
        <v>分拣摆渡</v>
      </c>
    </row>
    <row r="219" spans="1:19" s="35" customFormat="1" ht="18.75">
      <c r="A219" s="8">
        <v>43196</v>
      </c>
      <c r="B219" s="10" t="s">
        <v>89</v>
      </c>
      <c r="C219" s="10">
        <v>1030</v>
      </c>
      <c r="D219" s="10">
        <v>1040</v>
      </c>
      <c r="E219" s="11" t="s">
        <v>31</v>
      </c>
      <c r="F219" s="11" t="s">
        <v>430</v>
      </c>
      <c r="G219" s="11" t="s">
        <v>53</v>
      </c>
      <c r="H219" s="11" t="s">
        <v>467</v>
      </c>
      <c r="I219" s="40" t="s">
        <v>803</v>
      </c>
      <c r="J219" s="10" t="s">
        <v>748</v>
      </c>
      <c r="K219" s="7" t="str">
        <f t="shared" si="30"/>
        <v>武汉威伟机械</v>
      </c>
      <c r="L219" s="26" t="str">
        <f>VLOOKUP(N219,ch!$A$1:$B$32,2,0)</f>
        <v>鄂AZR876</v>
      </c>
      <c r="M219" s="10" t="s">
        <v>163</v>
      </c>
      <c r="N219" s="29" t="s">
        <v>372</v>
      </c>
      <c r="O219" s="7" t="str">
        <f t="shared" si="31"/>
        <v>9.6米</v>
      </c>
      <c r="P219" s="14">
        <v>14</v>
      </c>
      <c r="Q219" s="14">
        <v>0</v>
      </c>
      <c r="R219" s="14">
        <f t="shared" si="33"/>
        <v>14</v>
      </c>
      <c r="S219" s="7" t="str">
        <f t="shared" si="32"/>
        <v>分拣摆渡</v>
      </c>
    </row>
    <row r="220" spans="1:19" s="35" customFormat="1" ht="18.75">
      <c r="A220" s="8">
        <v>43197</v>
      </c>
      <c r="B220" s="10" t="s">
        <v>63</v>
      </c>
      <c r="C220" s="10">
        <v>1540</v>
      </c>
      <c r="D220" s="10">
        <v>1728</v>
      </c>
      <c r="E220" s="11" t="s">
        <v>37</v>
      </c>
      <c r="F220" s="11" t="s">
        <v>501</v>
      </c>
      <c r="G220" s="11" t="s">
        <v>31</v>
      </c>
      <c r="H220" s="11" t="s">
        <v>467</v>
      </c>
      <c r="I220" s="40" t="s">
        <v>780</v>
      </c>
      <c r="J220" s="19" t="s">
        <v>751</v>
      </c>
      <c r="K220" s="7" t="str">
        <f t="shared" ref="K220:K243" si="35">IF(A220&lt;&gt;"","武汉威伟机械","------")</f>
        <v>武汉威伟机械</v>
      </c>
      <c r="L220" s="26" t="str">
        <f>VLOOKUP(N220,ch!$A$1:$B$32,2,0)</f>
        <v>鄂AZV373</v>
      </c>
      <c r="M220" s="10" t="s">
        <v>174</v>
      </c>
      <c r="N220" s="29" t="s">
        <v>41</v>
      </c>
      <c r="O220" s="7" t="str">
        <f t="shared" ref="O220:O243" si="36">IF(A220&lt;&gt;"","9.6米","--")</f>
        <v>9.6米</v>
      </c>
      <c r="P220" s="14">
        <v>14</v>
      </c>
      <c r="Q220" s="14">
        <v>0</v>
      </c>
      <c r="R220" s="14">
        <f t="shared" ref="R220:R238" si="37">SUM(P220:Q220)</f>
        <v>14</v>
      </c>
      <c r="S220" s="7" t="str">
        <f t="shared" ref="S220:S243" si="38">IF(A220&lt;&gt;"","分拣摆渡","----")</f>
        <v>分拣摆渡</v>
      </c>
    </row>
    <row r="221" spans="1:19" s="35" customFormat="1" ht="18.75">
      <c r="A221" s="8">
        <v>43197</v>
      </c>
      <c r="B221" s="10" t="s">
        <v>63</v>
      </c>
      <c r="C221" s="10">
        <v>1400</v>
      </c>
      <c r="D221" s="10">
        <v>1526</v>
      </c>
      <c r="E221" s="11" t="s">
        <v>37</v>
      </c>
      <c r="F221" s="11" t="s">
        <v>501</v>
      </c>
      <c r="G221" s="11" t="s">
        <v>31</v>
      </c>
      <c r="H221" s="11" t="s">
        <v>467</v>
      </c>
      <c r="I221" s="40" t="s">
        <v>781</v>
      </c>
      <c r="J221" s="19" t="s">
        <v>760</v>
      </c>
      <c r="K221" s="7" t="str">
        <f t="shared" si="35"/>
        <v>武汉威伟机械</v>
      </c>
      <c r="L221" s="26" t="str">
        <f>VLOOKUP(N221,ch!$A$1:$B$32,2,0)</f>
        <v>鄂AQQ353</v>
      </c>
      <c r="M221" s="10" t="s">
        <v>180</v>
      </c>
      <c r="N221" s="29" t="s">
        <v>44</v>
      </c>
      <c r="O221" s="7" t="str">
        <f t="shared" si="36"/>
        <v>9.6米</v>
      </c>
      <c r="P221" s="14">
        <v>14</v>
      </c>
      <c r="Q221" s="14">
        <v>0</v>
      </c>
      <c r="R221" s="14">
        <f t="shared" si="37"/>
        <v>14</v>
      </c>
      <c r="S221" s="7" t="str">
        <f t="shared" si="38"/>
        <v>分拣摆渡</v>
      </c>
    </row>
    <row r="222" spans="1:19" s="35" customFormat="1" ht="18.75">
      <c r="A222" s="8">
        <v>43197</v>
      </c>
      <c r="B222" s="10" t="s">
        <v>25</v>
      </c>
      <c r="C222" s="10">
        <v>1840</v>
      </c>
      <c r="D222" s="10">
        <v>2040</v>
      </c>
      <c r="E222" s="45" t="s">
        <v>26</v>
      </c>
      <c r="F222" s="11" t="s">
        <v>251</v>
      </c>
      <c r="G222" s="11" t="s">
        <v>31</v>
      </c>
      <c r="H222" s="11" t="s">
        <v>430</v>
      </c>
      <c r="I222" s="40" t="s">
        <v>782</v>
      </c>
      <c r="J222" s="19" t="s">
        <v>752</v>
      </c>
      <c r="K222" s="7" t="str">
        <f t="shared" si="35"/>
        <v>武汉威伟机械</v>
      </c>
      <c r="L222" s="26" t="str">
        <f>VLOOKUP(N222,ch!$A$1:$B$32,2,0)</f>
        <v>鄂ALU151</v>
      </c>
      <c r="M222" s="10" t="s">
        <v>178</v>
      </c>
      <c r="N222" s="29" t="s">
        <v>35</v>
      </c>
      <c r="O222" s="7" t="str">
        <f t="shared" si="36"/>
        <v>9.6米</v>
      </c>
      <c r="P222" s="14">
        <v>14</v>
      </c>
      <c r="Q222" s="14">
        <v>0</v>
      </c>
      <c r="R222" s="14">
        <f t="shared" si="37"/>
        <v>14</v>
      </c>
      <c r="S222" s="7" t="str">
        <f t="shared" si="38"/>
        <v>分拣摆渡</v>
      </c>
    </row>
    <row r="223" spans="1:19" s="35" customFormat="1" ht="18.75">
      <c r="A223" s="8">
        <v>43197</v>
      </c>
      <c r="B223" s="10" t="s">
        <v>25</v>
      </c>
      <c r="C223" s="10">
        <v>1930</v>
      </c>
      <c r="D223" s="10">
        <v>2115</v>
      </c>
      <c r="E223" s="45" t="s">
        <v>26</v>
      </c>
      <c r="F223" s="11" t="s">
        <v>251</v>
      </c>
      <c r="G223" s="11" t="s">
        <v>31</v>
      </c>
      <c r="H223" s="11" t="s">
        <v>430</v>
      </c>
      <c r="I223" s="40" t="s">
        <v>783</v>
      </c>
      <c r="J223" s="19" t="s">
        <v>759</v>
      </c>
      <c r="K223" s="7" t="str">
        <f t="shared" si="35"/>
        <v>武汉威伟机械</v>
      </c>
      <c r="L223" s="26" t="str">
        <f>VLOOKUP(N223,ch!$A$1:$B$32,2,0)</f>
        <v>鄂AAW309</v>
      </c>
      <c r="M223" s="10" t="s">
        <v>165</v>
      </c>
      <c r="N223" s="29" t="s">
        <v>144</v>
      </c>
      <c r="O223" s="7" t="str">
        <f t="shared" si="36"/>
        <v>9.6米</v>
      </c>
      <c r="P223" s="14">
        <v>7</v>
      </c>
      <c r="Q223" s="14">
        <v>0</v>
      </c>
      <c r="R223" s="14">
        <f t="shared" si="37"/>
        <v>7</v>
      </c>
      <c r="S223" s="7" t="str">
        <f t="shared" si="38"/>
        <v>分拣摆渡</v>
      </c>
    </row>
    <row r="224" spans="1:19" s="35" customFormat="1" ht="18.75">
      <c r="A224" s="8">
        <v>43197</v>
      </c>
      <c r="B224" s="10" t="s">
        <v>63</v>
      </c>
      <c r="C224" s="10">
        <v>1850</v>
      </c>
      <c r="D224" s="10">
        <v>2040</v>
      </c>
      <c r="E224" s="11" t="s">
        <v>37</v>
      </c>
      <c r="F224" s="11" t="s">
        <v>501</v>
      </c>
      <c r="G224" s="11" t="s">
        <v>31</v>
      </c>
      <c r="H224" s="11" t="s">
        <v>430</v>
      </c>
      <c r="I224" s="40" t="s">
        <v>784</v>
      </c>
      <c r="J224" s="19" t="s">
        <v>753</v>
      </c>
      <c r="K224" s="7" t="str">
        <f t="shared" si="35"/>
        <v>武汉威伟机械</v>
      </c>
      <c r="L224" s="26" t="str">
        <f>VLOOKUP(N224,ch!$A$1:$B$32,2,0)</f>
        <v>鄂ABY256</v>
      </c>
      <c r="M224" s="10" t="s">
        <v>166</v>
      </c>
      <c r="N224" s="29" t="s">
        <v>250</v>
      </c>
      <c r="O224" s="7" t="str">
        <f t="shared" si="36"/>
        <v>9.6米</v>
      </c>
      <c r="P224" s="14">
        <v>14</v>
      </c>
      <c r="Q224" s="14">
        <v>0</v>
      </c>
      <c r="R224" s="14">
        <f t="shared" si="37"/>
        <v>14</v>
      </c>
      <c r="S224" s="7" t="str">
        <f t="shared" si="38"/>
        <v>分拣摆渡</v>
      </c>
    </row>
    <row r="225" spans="1:19" s="35" customFormat="1" ht="18.75">
      <c r="A225" s="8">
        <v>43197</v>
      </c>
      <c r="B225" s="10" t="s">
        <v>52</v>
      </c>
      <c r="C225" s="10">
        <v>1945</v>
      </c>
      <c r="D225" s="10">
        <v>2028</v>
      </c>
      <c r="E225" s="11" t="s">
        <v>754</v>
      </c>
      <c r="F225" s="11" t="s">
        <v>517</v>
      </c>
      <c r="G225" s="11" t="s">
        <v>31</v>
      </c>
      <c r="H225" s="11" t="s">
        <v>430</v>
      </c>
      <c r="I225" s="40" t="s">
        <v>785</v>
      </c>
      <c r="J225" s="19" t="s">
        <v>755</v>
      </c>
      <c r="K225" s="7" t="str">
        <f t="shared" si="35"/>
        <v>武汉威伟机械</v>
      </c>
      <c r="L225" s="26" t="str">
        <f>VLOOKUP(N225,ch!$A$1:$B$32,2,0)</f>
        <v>鄂AZR992</v>
      </c>
      <c r="M225" s="10" t="s">
        <v>183</v>
      </c>
      <c r="N225" s="29" t="s">
        <v>107</v>
      </c>
      <c r="O225" s="7" t="str">
        <f t="shared" si="36"/>
        <v>9.6米</v>
      </c>
      <c r="P225" s="14">
        <v>14</v>
      </c>
      <c r="Q225" s="14">
        <v>0</v>
      </c>
      <c r="R225" s="14">
        <f t="shared" si="37"/>
        <v>14</v>
      </c>
      <c r="S225" s="7" t="str">
        <f t="shared" si="38"/>
        <v>分拣摆渡</v>
      </c>
    </row>
    <row r="226" spans="1:19" s="35" customFormat="1" ht="18.75">
      <c r="A226" s="8">
        <v>43197</v>
      </c>
      <c r="B226" s="10" t="s">
        <v>756</v>
      </c>
      <c r="C226" s="10">
        <v>1322</v>
      </c>
      <c r="D226" s="10">
        <v>1338</v>
      </c>
      <c r="E226" s="11" t="s">
        <v>754</v>
      </c>
      <c r="F226" s="11" t="s">
        <v>517</v>
      </c>
      <c r="G226" s="11" t="s">
        <v>31</v>
      </c>
      <c r="H226" s="11" t="s">
        <v>430</v>
      </c>
      <c r="I226" s="40" t="s">
        <v>786</v>
      </c>
      <c r="J226" s="19" t="s">
        <v>757</v>
      </c>
      <c r="K226" s="7" t="str">
        <f t="shared" si="35"/>
        <v>武汉威伟机械</v>
      </c>
      <c r="L226" s="26" t="str">
        <f>VLOOKUP(N226,ch!$A$1:$B$32,2,0)</f>
        <v>鄂AZR992</v>
      </c>
      <c r="M226" s="10" t="s">
        <v>183</v>
      </c>
      <c r="N226" s="29" t="s">
        <v>107</v>
      </c>
      <c r="O226" s="7" t="str">
        <f t="shared" si="36"/>
        <v>9.6米</v>
      </c>
      <c r="P226" s="14">
        <v>9</v>
      </c>
      <c r="Q226" s="14">
        <v>0</v>
      </c>
      <c r="R226" s="14">
        <f t="shared" si="37"/>
        <v>9</v>
      </c>
      <c r="S226" s="7" t="str">
        <f t="shared" si="38"/>
        <v>分拣摆渡</v>
      </c>
    </row>
    <row r="227" spans="1:19" s="35" customFormat="1" ht="18.75">
      <c r="A227" s="8">
        <v>43197</v>
      </c>
      <c r="B227" s="10" t="s">
        <v>52</v>
      </c>
      <c r="C227" s="10">
        <v>2152</v>
      </c>
      <c r="D227" s="10">
        <v>2202</v>
      </c>
      <c r="E227" s="11" t="s">
        <v>754</v>
      </c>
      <c r="F227" s="11" t="s">
        <v>517</v>
      </c>
      <c r="G227" s="11" t="s">
        <v>31</v>
      </c>
      <c r="H227" s="11" t="s">
        <v>430</v>
      </c>
      <c r="I227" s="40" t="s">
        <v>787</v>
      </c>
      <c r="J227" s="19" t="s">
        <v>758</v>
      </c>
      <c r="K227" s="7" t="str">
        <f t="shared" si="35"/>
        <v>武汉威伟机械</v>
      </c>
      <c r="L227" s="26" t="str">
        <f>VLOOKUP(N227,ch!$A$1:$B$32,2,0)</f>
        <v>鄂AZV377</v>
      </c>
      <c r="M227" s="10" t="s">
        <v>175</v>
      </c>
      <c r="N227" s="29" t="s">
        <v>239</v>
      </c>
      <c r="O227" s="7" t="str">
        <f t="shared" si="36"/>
        <v>9.6米</v>
      </c>
      <c r="P227" s="14">
        <v>11</v>
      </c>
      <c r="Q227" s="14">
        <v>0</v>
      </c>
      <c r="R227" s="14">
        <f t="shared" si="37"/>
        <v>11</v>
      </c>
      <c r="S227" s="7" t="str">
        <f t="shared" si="38"/>
        <v>分拣摆渡</v>
      </c>
    </row>
    <row r="228" spans="1:19" s="35" customFormat="1" ht="18.75">
      <c r="A228" s="8">
        <v>43197</v>
      </c>
      <c r="B228" s="10" t="s">
        <v>71</v>
      </c>
      <c r="C228" s="10">
        <v>1910</v>
      </c>
      <c r="D228" s="10">
        <v>1920</v>
      </c>
      <c r="E228" s="11" t="s">
        <v>31</v>
      </c>
      <c r="F228" s="11" t="s">
        <v>761</v>
      </c>
      <c r="G228" s="11" t="s">
        <v>53</v>
      </c>
      <c r="H228" s="11" t="s">
        <v>467</v>
      </c>
      <c r="I228" s="40" t="s">
        <v>788</v>
      </c>
      <c r="J228" s="19" t="s">
        <v>762</v>
      </c>
      <c r="K228" s="7" t="str">
        <f t="shared" si="35"/>
        <v>武汉威伟机械</v>
      </c>
      <c r="L228" s="26" t="str">
        <f>VLOOKUP(N228,ch!$A$1:$B$32,2,0)</f>
        <v>鄂AZR876</v>
      </c>
      <c r="M228" s="10" t="s">
        <v>163</v>
      </c>
      <c r="N228" s="29" t="s">
        <v>372</v>
      </c>
      <c r="O228" s="7" t="str">
        <f t="shared" si="36"/>
        <v>9.6米</v>
      </c>
      <c r="P228" s="14">
        <v>14</v>
      </c>
      <c r="Q228" s="14">
        <v>0</v>
      </c>
      <c r="R228" s="14">
        <f t="shared" si="37"/>
        <v>14</v>
      </c>
      <c r="S228" s="7" t="str">
        <f t="shared" si="38"/>
        <v>分拣摆渡</v>
      </c>
    </row>
    <row r="229" spans="1:19" s="35" customFormat="1" ht="18.75">
      <c r="A229" s="8">
        <v>43197</v>
      </c>
      <c r="B229" s="10" t="s">
        <v>71</v>
      </c>
      <c r="C229" s="10">
        <v>1645</v>
      </c>
      <c r="D229" s="10">
        <v>1655</v>
      </c>
      <c r="E229" s="11" t="s">
        <v>31</v>
      </c>
      <c r="F229" s="11" t="s">
        <v>761</v>
      </c>
      <c r="G229" s="11" t="s">
        <v>53</v>
      </c>
      <c r="H229" s="11" t="s">
        <v>467</v>
      </c>
      <c r="I229" s="40" t="s">
        <v>789</v>
      </c>
      <c r="J229" s="19" t="s">
        <v>763</v>
      </c>
      <c r="K229" s="7" t="str">
        <f t="shared" si="35"/>
        <v>武汉威伟机械</v>
      </c>
      <c r="L229" s="26" t="str">
        <f>VLOOKUP(N229,ch!$A$1:$B$32,2,0)</f>
        <v>鄂AZR876</v>
      </c>
      <c r="M229" s="10" t="s">
        <v>163</v>
      </c>
      <c r="N229" s="29" t="s">
        <v>372</v>
      </c>
      <c r="O229" s="7" t="str">
        <f t="shared" si="36"/>
        <v>9.6米</v>
      </c>
      <c r="P229" s="14">
        <v>14</v>
      </c>
      <c r="Q229" s="14">
        <v>0</v>
      </c>
      <c r="R229" s="14">
        <f t="shared" si="37"/>
        <v>14</v>
      </c>
      <c r="S229" s="7" t="str">
        <f t="shared" si="38"/>
        <v>分拣摆渡</v>
      </c>
    </row>
    <row r="230" spans="1:19" s="35" customFormat="1" ht="18.75">
      <c r="A230" s="8">
        <v>43197</v>
      </c>
      <c r="B230" s="10" t="s">
        <v>258</v>
      </c>
      <c r="C230" s="10">
        <v>1145</v>
      </c>
      <c r="D230" s="10">
        <v>1155</v>
      </c>
      <c r="E230" s="11" t="s">
        <v>31</v>
      </c>
      <c r="F230" s="11" t="s">
        <v>761</v>
      </c>
      <c r="G230" s="11" t="s">
        <v>53</v>
      </c>
      <c r="H230" s="11" t="s">
        <v>467</v>
      </c>
      <c r="I230" s="40" t="s">
        <v>790</v>
      </c>
      <c r="J230" s="19" t="s">
        <v>764</v>
      </c>
      <c r="K230" s="7" t="str">
        <f t="shared" si="35"/>
        <v>武汉威伟机械</v>
      </c>
      <c r="L230" s="26" t="str">
        <f>VLOOKUP(N230,ch!$A$1:$B$32,2,0)</f>
        <v>鄂AZR876</v>
      </c>
      <c r="M230" s="10" t="s">
        <v>163</v>
      </c>
      <c r="N230" s="29" t="s">
        <v>372</v>
      </c>
      <c r="O230" s="7" t="str">
        <f t="shared" si="36"/>
        <v>9.6米</v>
      </c>
      <c r="P230" s="14">
        <v>5</v>
      </c>
      <c r="Q230" s="14">
        <v>0</v>
      </c>
      <c r="R230" s="14">
        <f t="shared" si="37"/>
        <v>5</v>
      </c>
      <c r="S230" s="7" t="str">
        <f t="shared" si="38"/>
        <v>分拣摆渡</v>
      </c>
    </row>
    <row r="231" spans="1:19" s="35" customFormat="1" ht="18.75">
      <c r="A231" s="8">
        <v>43197</v>
      </c>
      <c r="B231" s="10" t="s">
        <v>258</v>
      </c>
      <c r="C231" s="10">
        <v>1040</v>
      </c>
      <c r="D231" s="10">
        <v>1050</v>
      </c>
      <c r="E231" s="11" t="s">
        <v>31</v>
      </c>
      <c r="F231" s="11" t="s">
        <v>761</v>
      </c>
      <c r="G231" s="11" t="s">
        <v>53</v>
      </c>
      <c r="H231" s="11" t="s">
        <v>467</v>
      </c>
      <c r="I231" s="40" t="s">
        <v>791</v>
      </c>
      <c r="J231" s="19" t="s">
        <v>765</v>
      </c>
      <c r="K231" s="7" t="str">
        <f t="shared" si="35"/>
        <v>武汉威伟机械</v>
      </c>
      <c r="L231" s="26" t="str">
        <f>VLOOKUP(N231,ch!$A$1:$B$32,2,0)</f>
        <v>鄂AZR876</v>
      </c>
      <c r="M231" s="10" t="s">
        <v>163</v>
      </c>
      <c r="N231" s="29" t="s">
        <v>372</v>
      </c>
      <c r="O231" s="7" t="str">
        <f t="shared" si="36"/>
        <v>9.6米</v>
      </c>
      <c r="P231" s="14">
        <v>14</v>
      </c>
      <c r="Q231" s="14">
        <v>0</v>
      </c>
      <c r="R231" s="14">
        <f t="shared" si="37"/>
        <v>14</v>
      </c>
      <c r="S231" s="7" t="str">
        <f t="shared" si="38"/>
        <v>分拣摆渡</v>
      </c>
    </row>
    <row r="232" spans="1:19" s="35" customFormat="1" ht="18.75">
      <c r="A232" s="8">
        <v>43197</v>
      </c>
      <c r="B232" s="10" t="s">
        <v>258</v>
      </c>
      <c r="C232" s="10">
        <v>930</v>
      </c>
      <c r="D232" s="10">
        <v>940</v>
      </c>
      <c r="E232" s="11" t="s">
        <v>31</v>
      </c>
      <c r="F232" s="11" t="s">
        <v>761</v>
      </c>
      <c r="G232" s="11" t="s">
        <v>53</v>
      </c>
      <c r="H232" s="11" t="s">
        <v>467</v>
      </c>
      <c r="I232" s="40" t="s">
        <v>792</v>
      </c>
      <c r="J232" s="19" t="s">
        <v>766</v>
      </c>
      <c r="K232" s="7" t="str">
        <f t="shared" si="35"/>
        <v>武汉威伟机械</v>
      </c>
      <c r="L232" s="26" t="str">
        <f>VLOOKUP(N232,ch!$A$1:$B$32,2,0)</f>
        <v>鄂AZR876</v>
      </c>
      <c r="M232" s="10" t="s">
        <v>163</v>
      </c>
      <c r="N232" s="29" t="s">
        <v>372</v>
      </c>
      <c r="O232" s="7" t="str">
        <f t="shared" si="36"/>
        <v>9.6米</v>
      </c>
      <c r="P232" s="14">
        <v>14</v>
      </c>
      <c r="Q232" s="14">
        <v>0</v>
      </c>
      <c r="R232" s="14">
        <f t="shared" si="37"/>
        <v>14</v>
      </c>
      <c r="S232" s="7" t="str">
        <f t="shared" si="38"/>
        <v>分拣摆渡</v>
      </c>
    </row>
    <row r="233" spans="1:19" s="35" customFormat="1" ht="18.75">
      <c r="A233" s="8">
        <v>43197</v>
      </c>
      <c r="B233" s="10" t="s">
        <v>71</v>
      </c>
      <c r="C233" s="10">
        <v>30</v>
      </c>
      <c r="D233" s="10">
        <v>40</v>
      </c>
      <c r="E233" s="11" t="s">
        <v>31</v>
      </c>
      <c r="F233" s="11" t="s">
        <v>761</v>
      </c>
      <c r="G233" s="11" t="s">
        <v>53</v>
      </c>
      <c r="H233" s="11" t="s">
        <v>467</v>
      </c>
      <c r="I233" s="40" t="s">
        <v>793</v>
      </c>
      <c r="J233" s="19" t="s">
        <v>767</v>
      </c>
      <c r="K233" s="7" t="str">
        <f t="shared" si="35"/>
        <v>武汉威伟机械</v>
      </c>
      <c r="L233" s="26" t="str">
        <f>VLOOKUP(N233,ch!$A$1:$B$32,2,0)</f>
        <v>鄂AZR876</v>
      </c>
      <c r="M233" s="10" t="s">
        <v>163</v>
      </c>
      <c r="N233" s="29" t="s">
        <v>372</v>
      </c>
      <c r="O233" s="7" t="str">
        <f t="shared" si="36"/>
        <v>9.6米</v>
      </c>
      <c r="P233" s="14">
        <v>14</v>
      </c>
      <c r="Q233" s="14">
        <v>0</v>
      </c>
      <c r="R233" s="14">
        <f t="shared" si="37"/>
        <v>14</v>
      </c>
      <c r="S233" s="7" t="str">
        <f t="shared" si="38"/>
        <v>分拣摆渡</v>
      </c>
    </row>
    <row r="234" spans="1:19" s="35" customFormat="1" ht="18.75">
      <c r="A234" s="8">
        <v>43197</v>
      </c>
      <c r="B234" s="10" t="s">
        <v>71</v>
      </c>
      <c r="C234" s="10">
        <v>215</v>
      </c>
      <c r="D234" s="10">
        <v>2225</v>
      </c>
      <c r="E234" s="11" t="s">
        <v>31</v>
      </c>
      <c r="F234" s="11" t="s">
        <v>761</v>
      </c>
      <c r="G234" s="11" t="s">
        <v>53</v>
      </c>
      <c r="H234" s="11" t="s">
        <v>467</v>
      </c>
      <c r="I234" s="40" t="s">
        <v>794</v>
      </c>
      <c r="J234" s="19" t="s">
        <v>768</v>
      </c>
      <c r="K234" s="7" t="str">
        <f t="shared" si="35"/>
        <v>武汉威伟机械</v>
      </c>
      <c r="L234" s="26" t="str">
        <f>VLOOKUP(N234,ch!$A$1:$B$32,2,0)</f>
        <v>鄂AF1588</v>
      </c>
      <c r="M234" s="10" t="s">
        <v>162</v>
      </c>
      <c r="N234" s="29" t="s">
        <v>769</v>
      </c>
      <c r="O234" s="7" t="str">
        <f t="shared" si="36"/>
        <v>9.6米</v>
      </c>
      <c r="P234" s="14">
        <v>14</v>
      </c>
      <c r="Q234" s="14">
        <v>0</v>
      </c>
      <c r="R234" s="14">
        <f t="shared" si="37"/>
        <v>14</v>
      </c>
      <c r="S234" s="7" t="str">
        <f t="shared" si="38"/>
        <v>分拣摆渡</v>
      </c>
    </row>
    <row r="235" spans="1:19" s="35" customFormat="1" ht="18.75">
      <c r="A235" s="8">
        <v>43197</v>
      </c>
      <c r="B235" s="10" t="s">
        <v>71</v>
      </c>
      <c r="C235" s="10">
        <v>2025</v>
      </c>
      <c r="D235" s="10">
        <v>2035</v>
      </c>
      <c r="E235" s="11" t="s">
        <v>31</v>
      </c>
      <c r="F235" s="11" t="s">
        <v>761</v>
      </c>
      <c r="G235" s="11" t="s">
        <v>53</v>
      </c>
      <c r="H235" s="11" t="s">
        <v>467</v>
      </c>
      <c r="I235" s="40" t="s">
        <v>795</v>
      </c>
      <c r="J235" s="19" t="s">
        <v>770</v>
      </c>
      <c r="K235" s="7" t="str">
        <f t="shared" si="35"/>
        <v>武汉威伟机械</v>
      </c>
      <c r="L235" s="26" t="str">
        <f>VLOOKUP(N235,ch!$A$1:$B$32,2,0)</f>
        <v>鄂AF1588</v>
      </c>
      <c r="M235" s="10" t="s">
        <v>162</v>
      </c>
      <c r="N235" s="29" t="s">
        <v>769</v>
      </c>
      <c r="O235" s="7" t="str">
        <f t="shared" si="36"/>
        <v>9.6米</v>
      </c>
      <c r="P235" s="14">
        <v>14</v>
      </c>
      <c r="Q235" s="14">
        <v>0</v>
      </c>
      <c r="R235" s="14">
        <f t="shared" si="37"/>
        <v>14</v>
      </c>
      <c r="S235" s="7" t="str">
        <f t="shared" si="38"/>
        <v>分拣摆渡</v>
      </c>
    </row>
    <row r="236" spans="1:19" s="35" customFormat="1" ht="18.75">
      <c r="A236" s="8">
        <v>43197</v>
      </c>
      <c r="B236" s="10" t="s">
        <v>71</v>
      </c>
      <c r="C236" s="10">
        <v>1600</v>
      </c>
      <c r="D236" s="10">
        <v>1610</v>
      </c>
      <c r="E236" s="11" t="s">
        <v>31</v>
      </c>
      <c r="F236" s="11" t="s">
        <v>761</v>
      </c>
      <c r="G236" s="11" t="s">
        <v>53</v>
      </c>
      <c r="H236" s="11" t="s">
        <v>467</v>
      </c>
      <c r="I236" s="40" t="s">
        <v>796</v>
      </c>
      <c r="J236" s="19" t="s">
        <v>771</v>
      </c>
      <c r="K236" s="7" t="str">
        <f t="shared" si="35"/>
        <v>武汉威伟机械</v>
      </c>
      <c r="L236" s="26" t="str">
        <f>VLOOKUP(N236,ch!$A$1:$B$32,2,0)</f>
        <v>鄂AF1588</v>
      </c>
      <c r="M236" s="10" t="s">
        <v>162</v>
      </c>
      <c r="N236" s="29" t="s">
        <v>769</v>
      </c>
      <c r="O236" s="7" t="str">
        <f t="shared" si="36"/>
        <v>9.6米</v>
      </c>
      <c r="P236" s="14">
        <v>14</v>
      </c>
      <c r="Q236" s="14">
        <v>0</v>
      </c>
      <c r="R236" s="14">
        <f t="shared" si="37"/>
        <v>14</v>
      </c>
      <c r="S236" s="7" t="str">
        <f t="shared" si="38"/>
        <v>分拣摆渡</v>
      </c>
    </row>
    <row r="237" spans="1:19" s="35" customFormat="1" ht="18.75">
      <c r="A237" s="8">
        <v>43197</v>
      </c>
      <c r="B237" s="10" t="s">
        <v>773</v>
      </c>
      <c r="C237" s="10">
        <v>1132</v>
      </c>
      <c r="D237" s="10">
        <v>1142</v>
      </c>
      <c r="E237" s="11" t="s">
        <v>31</v>
      </c>
      <c r="F237" s="11" t="s">
        <v>761</v>
      </c>
      <c r="G237" s="11" t="s">
        <v>53</v>
      </c>
      <c r="H237" s="11" t="s">
        <v>467</v>
      </c>
      <c r="I237" s="40" t="s">
        <v>797</v>
      </c>
      <c r="J237" s="19" t="s">
        <v>772</v>
      </c>
      <c r="K237" s="7" t="str">
        <f t="shared" si="35"/>
        <v>武汉威伟机械</v>
      </c>
      <c r="L237" s="26" t="str">
        <f>VLOOKUP(N237,ch!$A$1:$B$32,2,0)</f>
        <v>鄂AF1588</v>
      </c>
      <c r="M237" s="10" t="s">
        <v>162</v>
      </c>
      <c r="N237" s="29" t="s">
        <v>769</v>
      </c>
      <c r="O237" s="7" t="str">
        <f t="shared" si="36"/>
        <v>9.6米</v>
      </c>
      <c r="P237" s="14">
        <v>14</v>
      </c>
      <c r="Q237" s="14">
        <v>0</v>
      </c>
      <c r="R237" s="14">
        <f t="shared" si="37"/>
        <v>14</v>
      </c>
      <c r="S237" s="7" t="str">
        <f t="shared" si="38"/>
        <v>分拣摆渡</v>
      </c>
    </row>
    <row r="238" spans="1:19" s="35" customFormat="1" ht="18.75">
      <c r="A238" s="8">
        <v>43197</v>
      </c>
      <c r="B238" s="10" t="s">
        <v>773</v>
      </c>
      <c r="C238" s="10">
        <v>1005</v>
      </c>
      <c r="D238" s="10">
        <v>1015</v>
      </c>
      <c r="E238" s="11" t="s">
        <v>31</v>
      </c>
      <c r="F238" s="11" t="s">
        <v>761</v>
      </c>
      <c r="G238" s="11" t="s">
        <v>53</v>
      </c>
      <c r="H238" s="11" t="s">
        <v>467</v>
      </c>
      <c r="I238" s="40" t="s">
        <v>798</v>
      </c>
      <c r="J238" s="19" t="s">
        <v>774</v>
      </c>
      <c r="K238" s="7" t="str">
        <f t="shared" si="35"/>
        <v>武汉威伟机械</v>
      </c>
      <c r="L238" s="26" t="str">
        <f>VLOOKUP(N238,ch!$A$1:$B$32,2,0)</f>
        <v>鄂AF1588</v>
      </c>
      <c r="M238" s="10" t="s">
        <v>162</v>
      </c>
      <c r="N238" s="29" t="s">
        <v>769</v>
      </c>
      <c r="O238" s="7" t="str">
        <f t="shared" si="36"/>
        <v>9.6米</v>
      </c>
      <c r="P238" s="14">
        <v>14</v>
      </c>
      <c r="Q238" s="14">
        <v>0</v>
      </c>
      <c r="R238" s="14">
        <f t="shared" si="37"/>
        <v>14</v>
      </c>
      <c r="S238" s="7" t="str">
        <f t="shared" si="38"/>
        <v>分拣摆渡</v>
      </c>
    </row>
    <row r="239" spans="1:19" s="35" customFormat="1" ht="18.75">
      <c r="A239" s="8">
        <v>43197</v>
      </c>
      <c r="B239" s="10" t="s">
        <v>124</v>
      </c>
      <c r="C239" s="10">
        <v>1130</v>
      </c>
      <c r="D239" s="10">
        <v>1140</v>
      </c>
      <c r="E239" s="11" t="s">
        <v>119</v>
      </c>
      <c r="F239" s="11" t="s">
        <v>481</v>
      </c>
      <c r="G239" s="11" t="s">
        <v>53</v>
      </c>
      <c r="H239" s="11" t="s">
        <v>467</v>
      </c>
      <c r="I239" s="40" t="s">
        <v>799</v>
      </c>
      <c r="J239" s="19" t="s">
        <v>775</v>
      </c>
      <c r="K239" s="7" t="str">
        <f t="shared" si="35"/>
        <v>武汉威伟机械</v>
      </c>
      <c r="L239" s="26" t="str">
        <f>VLOOKUP(N239,ch!$A$1:$B$32,2,0)</f>
        <v>鄂AFX299</v>
      </c>
      <c r="M239" s="10" t="s">
        <v>363</v>
      </c>
      <c r="N239" s="29" t="s">
        <v>402</v>
      </c>
      <c r="O239" s="7" t="str">
        <f t="shared" si="36"/>
        <v>9.6米</v>
      </c>
      <c r="P239" s="14">
        <v>1</v>
      </c>
      <c r="Q239" s="14">
        <v>0</v>
      </c>
      <c r="R239" s="14">
        <f t="shared" ref="R239:R243" si="39">SUM(P239:Q239)</f>
        <v>1</v>
      </c>
      <c r="S239" s="7" t="str">
        <f t="shared" si="38"/>
        <v>分拣摆渡</v>
      </c>
    </row>
    <row r="240" spans="1:19" s="35" customFormat="1" ht="18.75">
      <c r="A240" s="8">
        <v>43197</v>
      </c>
      <c r="B240" s="10" t="s">
        <v>124</v>
      </c>
      <c r="C240" s="10">
        <v>1510</v>
      </c>
      <c r="D240" s="10">
        <v>1520</v>
      </c>
      <c r="E240" s="11" t="s">
        <v>119</v>
      </c>
      <c r="F240" s="11" t="s">
        <v>481</v>
      </c>
      <c r="G240" s="11" t="s">
        <v>53</v>
      </c>
      <c r="H240" s="11" t="s">
        <v>467</v>
      </c>
      <c r="I240" s="40" t="s">
        <v>800</v>
      </c>
      <c r="J240" s="19" t="s">
        <v>776</v>
      </c>
      <c r="K240" s="7" t="str">
        <f t="shared" si="35"/>
        <v>武汉威伟机械</v>
      </c>
      <c r="L240" s="26" t="str">
        <f>VLOOKUP(N240,ch!$A$1:$B$32,2,0)</f>
        <v>鄂AFX299</v>
      </c>
      <c r="M240" s="10" t="s">
        <v>363</v>
      </c>
      <c r="N240" s="29" t="s">
        <v>402</v>
      </c>
      <c r="O240" s="7" t="str">
        <f t="shared" si="36"/>
        <v>9.6米</v>
      </c>
      <c r="P240" s="14">
        <v>1</v>
      </c>
      <c r="Q240" s="14">
        <v>0</v>
      </c>
      <c r="R240" s="14">
        <f t="shared" si="39"/>
        <v>1</v>
      </c>
      <c r="S240" s="7" t="str">
        <f t="shared" si="38"/>
        <v>分拣摆渡</v>
      </c>
    </row>
    <row r="241" spans="1:19" s="35" customFormat="1" ht="18.75">
      <c r="A241" s="8">
        <v>43197</v>
      </c>
      <c r="B241" s="10" t="s">
        <v>124</v>
      </c>
      <c r="C241" s="10">
        <v>1630</v>
      </c>
      <c r="D241" s="10">
        <v>1640</v>
      </c>
      <c r="E241" s="11" t="s">
        <v>119</v>
      </c>
      <c r="F241" s="11" t="s">
        <v>481</v>
      </c>
      <c r="G241" s="11" t="s">
        <v>53</v>
      </c>
      <c r="H241" s="11" t="s">
        <v>467</v>
      </c>
      <c r="I241" s="40" t="s">
        <v>801</v>
      </c>
      <c r="J241" s="19" t="s">
        <v>777</v>
      </c>
      <c r="K241" s="7" t="str">
        <f t="shared" si="35"/>
        <v>武汉威伟机械</v>
      </c>
      <c r="L241" s="26" t="str">
        <f>VLOOKUP(N241,ch!$A$1:$B$32,2,0)</f>
        <v>鄂AFX299</v>
      </c>
      <c r="M241" s="10" t="s">
        <v>363</v>
      </c>
      <c r="N241" s="29" t="s">
        <v>402</v>
      </c>
      <c r="O241" s="7" t="str">
        <f t="shared" si="36"/>
        <v>9.6米</v>
      </c>
      <c r="P241" s="14">
        <v>1</v>
      </c>
      <c r="Q241" s="14">
        <v>0</v>
      </c>
      <c r="R241" s="14">
        <f t="shared" si="39"/>
        <v>1</v>
      </c>
      <c r="S241" s="7" t="str">
        <f t="shared" si="38"/>
        <v>分拣摆渡</v>
      </c>
    </row>
    <row r="242" spans="1:19" s="35" customFormat="1" ht="18.75">
      <c r="A242" s="8">
        <v>43197</v>
      </c>
      <c r="B242" s="10" t="s">
        <v>124</v>
      </c>
      <c r="C242" s="10">
        <v>2111</v>
      </c>
      <c r="D242" s="10">
        <v>2121</v>
      </c>
      <c r="E242" s="11" t="s">
        <v>119</v>
      </c>
      <c r="F242" s="11" t="s">
        <v>481</v>
      </c>
      <c r="G242" s="11" t="s">
        <v>53</v>
      </c>
      <c r="H242" s="11" t="s">
        <v>467</v>
      </c>
      <c r="I242" s="40" t="s">
        <v>802</v>
      </c>
      <c r="J242" s="19" t="s">
        <v>778</v>
      </c>
      <c r="K242" s="7" t="str">
        <f t="shared" si="35"/>
        <v>武汉威伟机械</v>
      </c>
      <c r="L242" s="26" t="str">
        <f>VLOOKUP(N242,ch!$A$1:$B$32,2,0)</f>
        <v>鄂AFX299</v>
      </c>
      <c r="M242" s="10" t="s">
        <v>363</v>
      </c>
      <c r="N242" s="29" t="s">
        <v>402</v>
      </c>
      <c r="O242" s="7" t="str">
        <f t="shared" si="36"/>
        <v>9.6米</v>
      </c>
      <c r="P242" s="14">
        <v>1</v>
      </c>
      <c r="Q242" s="14">
        <v>0</v>
      </c>
      <c r="R242" s="14">
        <f t="shared" si="39"/>
        <v>1</v>
      </c>
      <c r="S242" s="7" t="str">
        <f t="shared" si="38"/>
        <v>分拣摆渡</v>
      </c>
    </row>
    <row r="243" spans="1:19" s="35" customFormat="1" ht="18.75">
      <c r="A243" s="8">
        <v>43197</v>
      </c>
      <c r="B243" s="10" t="s">
        <v>124</v>
      </c>
      <c r="C243" s="10">
        <v>1110</v>
      </c>
      <c r="D243" s="10">
        <v>1120</v>
      </c>
      <c r="E243" s="11" t="s">
        <v>119</v>
      </c>
      <c r="F243" s="11" t="s">
        <v>481</v>
      </c>
      <c r="G243" s="11" t="s">
        <v>53</v>
      </c>
      <c r="H243" s="11" t="s">
        <v>467</v>
      </c>
      <c r="I243" s="40" t="s">
        <v>803</v>
      </c>
      <c r="J243" s="19" t="s">
        <v>779</v>
      </c>
      <c r="K243" s="7" t="str">
        <f t="shared" si="35"/>
        <v>武汉威伟机械</v>
      </c>
      <c r="L243" s="26" t="str">
        <f>VLOOKUP(N243,ch!$A$1:$B$32,2,0)</f>
        <v>鄂AFX299</v>
      </c>
      <c r="M243" s="10" t="s">
        <v>363</v>
      </c>
      <c r="N243" s="29" t="s">
        <v>402</v>
      </c>
      <c r="O243" s="7" t="str">
        <f t="shared" si="36"/>
        <v>9.6米</v>
      </c>
      <c r="P243" s="14">
        <v>1</v>
      </c>
      <c r="Q243" s="14">
        <v>0</v>
      </c>
      <c r="R243" s="14">
        <f t="shared" si="39"/>
        <v>1</v>
      </c>
      <c r="S243" s="7" t="str">
        <f t="shared" si="38"/>
        <v>分拣摆渡</v>
      </c>
    </row>
  </sheetData>
  <phoneticPr fontId="3" type="noConversion"/>
  <conditionalFormatting sqref="I1:J34">
    <cfRule type="duplicateValues" dxfId="60" priority="34"/>
  </conditionalFormatting>
  <conditionalFormatting sqref="I19:I23">
    <cfRule type="duplicateValues" dxfId="59" priority="33"/>
  </conditionalFormatting>
  <conditionalFormatting sqref="I123">
    <cfRule type="duplicateValues" dxfId="58" priority="30"/>
  </conditionalFormatting>
  <conditionalFormatting sqref="J123">
    <cfRule type="duplicateValues" dxfId="57" priority="29"/>
  </conditionalFormatting>
  <conditionalFormatting sqref="I108:I117 I124:I130">
    <cfRule type="duplicateValues" dxfId="56" priority="28"/>
  </conditionalFormatting>
  <conditionalFormatting sqref="J108:J117 J124:J130">
    <cfRule type="duplicateValues" dxfId="55" priority="27"/>
  </conditionalFormatting>
  <conditionalFormatting sqref="I108">
    <cfRule type="duplicateValues" dxfId="54" priority="25"/>
  </conditionalFormatting>
  <conditionalFormatting sqref="I143">
    <cfRule type="duplicateValues" dxfId="53" priority="20"/>
  </conditionalFormatting>
  <conditionalFormatting sqref="J143">
    <cfRule type="duplicateValues" dxfId="52" priority="19"/>
  </conditionalFormatting>
  <conditionalFormatting sqref="I134:I140 I144:I160">
    <cfRule type="duplicateValues" dxfId="51" priority="18"/>
  </conditionalFormatting>
  <conditionalFormatting sqref="J134:J140 J144:J160">
    <cfRule type="duplicateValues" dxfId="50" priority="17"/>
  </conditionalFormatting>
  <conditionalFormatting sqref="I141:I142 I131:I133">
    <cfRule type="duplicateValues" dxfId="49" priority="22"/>
  </conditionalFormatting>
  <conditionalFormatting sqref="J141:J142 J131:J133">
    <cfRule type="duplicateValues" dxfId="48" priority="23"/>
  </conditionalFormatting>
  <conditionalFormatting sqref="I131:I160">
    <cfRule type="duplicateValues" dxfId="47" priority="24"/>
  </conditionalFormatting>
  <conditionalFormatting sqref="I161:J189">
    <cfRule type="duplicateValues" dxfId="46" priority="14"/>
  </conditionalFormatting>
  <conditionalFormatting sqref="I197:J219">
    <cfRule type="duplicateValues" dxfId="45" priority="10"/>
  </conditionalFormatting>
  <conditionalFormatting sqref="I190:J196">
    <cfRule type="duplicateValues" dxfId="44" priority="12"/>
  </conditionalFormatting>
  <conditionalFormatting sqref="I35:J97">
    <cfRule type="duplicateValues" dxfId="43" priority="68"/>
  </conditionalFormatting>
  <conditionalFormatting sqref="I118:J122 I98:J107">
    <cfRule type="duplicateValues" dxfId="42" priority="72"/>
  </conditionalFormatting>
  <conditionalFormatting sqref="I134:J140 I145:J160">
    <cfRule type="duplicateValues" dxfId="41" priority="76"/>
  </conditionalFormatting>
  <conditionalFormatting sqref="J220:J243">
    <cfRule type="duplicateValues" dxfId="40" priority="6"/>
  </conditionalFormatting>
  <conditionalFormatting sqref="J239:J243">
    <cfRule type="duplicateValues" dxfId="39" priority="3"/>
  </conditionalFormatting>
  <conditionalFormatting sqref="I220:I243">
    <cfRule type="duplicateValues" dxfId="38" priority="112"/>
  </conditionalFormatting>
  <conditionalFormatting sqref="I239:I243">
    <cfRule type="duplicateValues" dxfId="37" priority="114"/>
  </conditionalFormatting>
  <conditionalFormatting sqref="I161:I189">
    <cfRule type="duplicateValues" dxfId="36" priority="135"/>
  </conditionalFormatting>
  <conditionalFormatting sqref="I197:I219">
    <cfRule type="duplicateValues" dxfId="35" priority="136"/>
  </conditionalFormatting>
  <conditionalFormatting sqref="I190:I196">
    <cfRule type="duplicateValues" dxfId="34" priority="137"/>
  </conditionalFormatting>
  <conditionalFormatting sqref="I220:J243">
    <cfRule type="duplicateValues" dxfId="33" priority="149"/>
  </conditionalFormatting>
  <conditionalFormatting sqref="I239:J243">
    <cfRule type="duplicateValues" dxfId="32" priority="15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J109"/>
  <sheetViews>
    <sheetView topLeftCell="G22" workbookViewId="0">
      <selection activeCell="N17" sqref="N17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bestFit="1" customWidth="1"/>
    <col min="10" max="10" width="14" style="3" hidden="1" customWidth="1"/>
    <col min="11" max="11" width="14" style="3" customWidth="1"/>
    <col min="12" max="12" width="16.625" style="3" bestFit="1" customWidth="1"/>
    <col min="13" max="13" width="14.5" style="3" hidden="1" customWidth="1"/>
    <col min="14" max="14" width="14.5" style="30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66" t="s">
        <v>147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331</v>
      </c>
      <c r="K2" s="22" t="s">
        <v>9</v>
      </c>
      <c r="L2" s="21" t="s">
        <v>10</v>
      </c>
      <c r="M2" s="22" t="s">
        <v>1070</v>
      </c>
      <c r="N2" s="22" t="s">
        <v>362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17" customFormat="1" ht="18.75">
      <c r="A3" s="8">
        <v>43193</v>
      </c>
      <c r="B3" s="9" t="s">
        <v>25</v>
      </c>
      <c r="C3" s="10">
        <v>1459</v>
      </c>
      <c r="D3" s="10">
        <v>1645</v>
      </c>
      <c r="E3" s="11" t="s">
        <v>337</v>
      </c>
      <c r="F3" s="11" t="s">
        <v>338</v>
      </c>
      <c r="G3" s="11" t="s">
        <v>31</v>
      </c>
      <c r="H3" s="11" t="s">
        <v>73</v>
      </c>
      <c r="I3" s="12" t="s">
        <v>339</v>
      </c>
      <c r="J3" s="12"/>
      <c r="K3" s="19" t="s">
        <v>340</v>
      </c>
      <c r="L3" s="7" t="str">
        <f t="shared" ref="L3:L42" si="0">IF(A3&lt;&gt;"","武汉威伟机械","------")</f>
        <v>武汉威伟机械</v>
      </c>
      <c r="M3" s="26" t="str">
        <f>VLOOKUP(O3,ch!$A$1:$B$31,2,0)</f>
        <v>鄂AFE237</v>
      </c>
      <c r="N3" s="20" t="s">
        <v>177</v>
      </c>
      <c r="O3" s="29" t="s">
        <v>341</v>
      </c>
      <c r="P3" s="7" t="str">
        <f t="shared" ref="P3:P15" si="1">IF(M3&lt;&gt;"","9.6米","--")</f>
        <v>9.6米</v>
      </c>
      <c r="Q3" s="14">
        <v>12</v>
      </c>
      <c r="R3" s="14">
        <v>0</v>
      </c>
      <c r="S3" s="14">
        <f t="shared" ref="S3:S12" si="2">SUM(Q3:R3)</f>
        <v>12</v>
      </c>
      <c r="T3" s="7" t="str">
        <f t="shared" ref="T3:T42" si="3">IF(A3&lt;&gt;"","分拣摆渡","----")</f>
        <v>分拣摆渡</v>
      </c>
    </row>
    <row r="4" spans="1:62" s="17" customFormat="1" ht="18.75">
      <c r="A4" s="8">
        <v>43193</v>
      </c>
      <c r="B4" s="9" t="s">
        <v>25</v>
      </c>
      <c r="C4" s="10">
        <v>1825</v>
      </c>
      <c r="D4" s="10">
        <v>2011</v>
      </c>
      <c r="E4" s="11" t="s">
        <v>337</v>
      </c>
      <c r="F4" s="11" t="s">
        <v>338</v>
      </c>
      <c r="G4" s="11" t="s">
        <v>31</v>
      </c>
      <c r="H4" s="11" t="s">
        <v>73</v>
      </c>
      <c r="I4" s="12" t="s">
        <v>355</v>
      </c>
      <c r="J4" s="12"/>
      <c r="K4" s="19" t="s">
        <v>356</v>
      </c>
      <c r="L4" s="7" t="str">
        <f t="shared" si="0"/>
        <v>武汉威伟机械</v>
      </c>
      <c r="M4" s="26" t="str">
        <f>VLOOKUP(O4,ch!$A$1:$B$31,2,0)</f>
        <v>鄂AQQ353</v>
      </c>
      <c r="N4" s="20" t="s">
        <v>180</v>
      </c>
      <c r="O4" s="29" t="s">
        <v>196</v>
      </c>
      <c r="P4" s="7" t="str">
        <f t="shared" si="1"/>
        <v>9.6米</v>
      </c>
      <c r="Q4" s="14">
        <v>14</v>
      </c>
      <c r="R4" s="14">
        <v>0</v>
      </c>
      <c r="S4" s="14">
        <f t="shared" si="2"/>
        <v>14</v>
      </c>
      <c r="T4" s="7" t="str">
        <f t="shared" si="3"/>
        <v>分拣摆渡</v>
      </c>
    </row>
    <row r="5" spans="1:62" s="17" customFormat="1" ht="18.75">
      <c r="A5" s="8">
        <v>43193</v>
      </c>
      <c r="B5" s="9" t="s">
        <v>234</v>
      </c>
      <c r="C5" s="10">
        <v>1929</v>
      </c>
      <c r="D5" s="10">
        <v>2125</v>
      </c>
      <c r="E5" s="11" t="s">
        <v>337</v>
      </c>
      <c r="F5" s="11" t="s">
        <v>338</v>
      </c>
      <c r="G5" s="11" t="s">
        <v>31</v>
      </c>
      <c r="H5" s="11" t="s">
        <v>73</v>
      </c>
      <c r="I5" s="12" t="s">
        <v>360</v>
      </c>
      <c r="J5" s="12"/>
      <c r="K5" s="19" t="s">
        <v>384</v>
      </c>
      <c r="L5" s="7" t="str">
        <f t="shared" si="0"/>
        <v>武汉威伟机械</v>
      </c>
      <c r="M5" s="26" t="str">
        <f>VLOOKUP(O5,ch!$A$1:$B$31,2,0)</f>
        <v>鄂ALU151</v>
      </c>
      <c r="N5" s="20" t="s">
        <v>178</v>
      </c>
      <c r="O5" s="29" t="s">
        <v>361</v>
      </c>
      <c r="P5" s="7" t="str">
        <f t="shared" si="1"/>
        <v>9.6米</v>
      </c>
      <c r="Q5" s="14">
        <v>14</v>
      </c>
      <c r="R5" s="14">
        <v>0</v>
      </c>
      <c r="S5" s="14">
        <f t="shared" si="2"/>
        <v>14</v>
      </c>
      <c r="T5" s="7" t="str">
        <f t="shared" si="3"/>
        <v>分拣摆渡</v>
      </c>
    </row>
    <row r="6" spans="1:62" s="17" customFormat="1" ht="18.75">
      <c r="A6" s="8">
        <v>43193</v>
      </c>
      <c r="B6" s="9" t="s">
        <v>247</v>
      </c>
      <c r="C6" s="10">
        <v>1620</v>
      </c>
      <c r="D6" s="10">
        <v>1810</v>
      </c>
      <c r="E6" s="11" t="s">
        <v>201</v>
      </c>
      <c r="F6" s="11" t="s">
        <v>202</v>
      </c>
      <c r="G6" s="11" t="s">
        <v>31</v>
      </c>
      <c r="H6" s="11" t="s">
        <v>73</v>
      </c>
      <c r="I6" s="12" t="s">
        <v>342</v>
      </c>
      <c r="J6" s="12"/>
      <c r="K6" s="19" t="s">
        <v>343</v>
      </c>
      <c r="L6" s="7" t="str">
        <f t="shared" si="0"/>
        <v>武汉威伟机械</v>
      </c>
      <c r="M6" s="26" t="str">
        <f>VLOOKUP(O6,ch!$A$1:$B$31,2,0)</f>
        <v>鄂AZV377</v>
      </c>
      <c r="N6" s="20" t="s">
        <v>175</v>
      </c>
      <c r="O6" s="29" t="s">
        <v>239</v>
      </c>
      <c r="P6" s="7" t="str">
        <f t="shared" si="1"/>
        <v>9.6米</v>
      </c>
      <c r="Q6" s="14">
        <v>14</v>
      </c>
      <c r="R6" s="14">
        <v>0</v>
      </c>
      <c r="S6" s="14">
        <f t="shared" si="2"/>
        <v>14</v>
      </c>
      <c r="T6" s="7" t="str">
        <f t="shared" si="3"/>
        <v>分拣摆渡</v>
      </c>
    </row>
    <row r="7" spans="1:62" s="17" customFormat="1" ht="18.75">
      <c r="A7" s="8">
        <v>43193</v>
      </c>
      <c r="B7" s="9" t="s">
        <v>234</v>
      </c>
      <c r="C7" s="10">
        <v>1920</v>
      </c>
      <c r="D7" s="10">
        <v>2123</v>
      </c>
      <c r="E7" s="11" t="s">
        <v>201</v>
      </c>
      <c r="F7" s="11" t="s">
        <v>202</v>
      </c>
      <c r="G7" s="11" t="s">
        <v>31</v>
      </c>
      <c r="H7" s="11" t="s">
        <v>73</v>
      </c>
      <c r="I7" s="12" t="s">
        <v>351</v>
      </c>
      <c r="J7" s="12"/>
      <c r="K7" s="19" t="s">
        <v>352</v>
      </c>
      <c r="L7" s="7" t="str">
        <f t="shared" si="0"/>
        <v>武汉威伟机械</v>
      </c>
      <c r="M7" s="26" t="str">
        <f>VLOOKUP(O7,ch!$A$1:$B$31,2,0)</f>
        <v>鄂ALU291</v>
      </c>
      <c r="N7" s="20" t="s">
        <v>181</v>
      </c>
      <c r="O7" s="29" t="s">
        <v>197</v>
      </c>
      <c r="P7" s="7" t="str">
        <f t="shared" si="1"/>
        <v>9.6米</v>
      </c>
      <c r="Q7" s="14">
        <v>14</v>
      </c>
      <c r="R7" s="14">
        <v>0</v>
      </c>
      <c r="S7" s="14">
        <f t="shared" si="2"/>
        <v>14</v>
      </c>
      <c r="T7" s="7" t="str">
        <f t="shared" si="3"/>
        <v>分拣摆渡</v>
      </c>
    </row>
    <row r="8" spans="1:62" s="17" customFormat="1" ht="18.75">
      <c r="A8" s="8">
        <v>43193</v>
      </c>
      <c r="B8" s="9" t="s">
        <v>36</v>
      </c>
      <c r="C8" s="10">
        <v>1355</v>
      </c>
      <c r="D8" s="10">
        <v>1549</v>
      </c>
      <c r="E8" s="11" t="s">
        <v>201</v>
      </c>
      <c r="F8" s="11" t="s">
        <v>202</v>
      </c>
      <c r="G8" s="11" t="s">
        <v>31</v>
      </c>
      <c r="H8" s="11" t="s">
        <v>73</v>
      </c>
      <c r="I8" s="12" t="s">
        <v>353</v>
      </c>
      <c r="J8" s="12"/>
      <c r="K8" s="19" t="s">
        <v>354</v>
      </c>
      <c r="L8" s="7" t="str">
        <f t="shared" si="0"/>
        <v>武汉威伟机械</v>
      </c>
      <c r="M8" s="26" t="e">
        <f>VLOOKUP(O8,ch!$A$1:$B$31,2,0)</f>
        <v>#N/A</v>
      </c>
      <c r="N8" s="20" t="s">
        <v>164</v>
      </c>
      <c r="O8" s="29" t="s">
        <v>58</v>
      </c>
      <c r="P8" s="7" t="e">
        <f t="shared" si="1"/>
        <v>#N/A</v>
      </c>
      <c r="Q8" s="14">
        <v>14</v>
      </c>
      <c r="R8" s="14">
        <v>0</v>
      </c>
      <c r="S8" s="14">
        <f t="shared" si="2"/>
        <v>14</v>
      </c>
      <c r="T8" s="7" t="str">
        <f t="shared" si="3"/>
        <v>分拣摆渡</v>
      </c>
    </row>
    <row r="9" spans="1:62" s="17" customFormat="1" ht="18.75">
      <c r="A9" s="8">
        <v>43193</v>
      </c>
      <c r="B9" s="9" t="s">
        <v>307</v>
      </c>
      <c r="C9" s="10">
        <v>1120</v>
      </c>
      <c r="D9" s="10">
        <v>1150</v>
      </c>
      <c r="E9" s="11" t="s">
        <v>209</v>
      </c>
      <c r="F9" s="11" t="s">
        <v>344</v>
      </c>
      <c r="G9" s="11" t="s">
        <v>31</v>
      </c>
      <c r="H9" s="11" t="s">
        <v>73</v>
      </c>
      <c r="I9" s="12" t="s">
        <v>345</v>
      </c>
      <c r="J9" s="12"/>
      <c r="K9" s="19" t="s">
        <v>346</v>
      </c>
      <c r="L9" s="7" t="str">
        <f t="shared" si="0"/>
        <v>武汉威伟机械</v>
      </c>
      <c r="M9" s="26" t="str">
        <f>VLOOKUP(O9,ch!$A$1:$B$31,2,0)</f>
        <v>鄂ABY256</v>
      </c>
      <c r="N9" s="20" t="s">
        <v>166</v>
      </c>
      <c r="O9" s="29" t="s">
        <v>250</v>
      </c>
      <c r="P9" s="7" t="str">
        <f t="shared" si="1"/>
        <v>9.6米</v>
      </c>
      <c r="Q9" s="14">
        <v>14</v>
      </c>
      <c r="R9" s="14">
        <v>0</v>
      </c>
      <c r="S9" s="14">
        <f t="shared" si="2"/>
        <v>14</v>
      </c>
      <c r="T9" s="7" t="str">
        <f t="shared" si="3"/>
        <v>分拣摆渡</v>
      </c>
    </row>
    <row r="10" spans="1:62" s="17" customFormat="1" ht="18.75">
      <c r="A10" s="8">
        <v>43193</v>
      </c>
      <c r="B10" s="9" t="s">
        <v>310</v>
      </c>
      <c r="C10" s="10">
        <v>1805</v>
      </c>
      <c r="D10" s="10">
        <v>1835</v>
      </c>
      <c r="E10" s="11" t="s">
        <v>209</v>
      </c>
      <c r="F10" s="11" t="s">
        <v>344</v>
      </c>
      <c r="G10" s="11" t="s">
        <v>31</v>
      </c>
      <c r="H10" s="11" t="s">
        <v>73</v>
      </c>
      <c r="I10" s="12" t="s">
        <v>347</v>
      </c>
      <c r="J10" s="12"/>
      <c r="K10" s="19" t="s">
        <v>348</v>
      </c>
      <c r="L10" s="7" t="str">
        <f t="shared" si="0"/>
        <v>武汉威伟机械</v>
      </c>
      <c r="M10" s="26" t="str">
        <f>VLOOKUP(O10,ch!$A$1:$B$31,2,0)</f>
        <v>鄂ABY277</v>
      </c>
      <c r="N10" s="20" t="s">
        <v>167</v>
      </c>
      <c r="O10" s="29" t="s">
        <v>191</v>
      </c>
      <c r="P10" s="7" t="str">
        <f t="shared" si="1"/>
        <v>9.6米</v>
      </c>
      <c r="Q10" s="14">
        <v>14</v>
      </c>
      <c r="R10" s="14">
        <v>0</v>
      </c>
      <c r="S10" s="14">
        <f t="shared" si="2"/>
        <v>14</v>
      </c>
      <c r="T10" s="7" t="str">
        <f t="shared" si="3"/>
        <v>分拣摆渡</v>
      </c>
    </row>
    <row r="11" spans="1:62" s="17" customFormat="1" ht="18.75">
      <c r="A11" s="8">
        <v>43193</v>
      </c>
      <c r="B11" s="9" t="s">
        <v>310</v>
      </c>
      <c r="C11" s="10">
        <v>1915</v>
      </c>
      <c r="D11" s="10">
        <v>1924</v>
      </c>
      <c r="E11" s="11" t="s">
        <v>209</v>
      </c>
      <c r="F11" s="11" t="s">
        <v>344</v>
      </c>
      <c r="G11" s="11" t="s">
        <v>31</v>
      </c>
      <c r="H11" s="11" t="s">
        <v>73</v>
      </c>
      <c r="I11" s="12" t="s">
        <v>349</v>
      </c>
      <c r="J11" s="12"/>
      <c r="K11" s="19" t="s">
        <v>350</v>
      </c>
      <c r="L11" s="7" t="str">
        <f t="shared" si="0"/>
        <v>武汉威伟机械</v>
      </c>
      <c r="M11" s="26" t="str">
        <f>VLOOKUP(O11,ch!$A$1:$B$31,2,0)</f>
        <v>鄂ABY277</v>
      </c>
      <c r="N11" s="20" t="s">
        <v>167</v>
      </c>
      <c r="O11" s="29" t="s">
        <v>191</v>
      </c>
      <c r="P11" s="7" t="str">
        <f t="shared" si="1"/>
        <v>9.6米</v>
      </c>
      <c r="Q11" s="14">
        <v>14</v>
      </c>
      <c r="R11" s="14">
        <v>0</v>
      </c>
      <c r="S11" s="14">
        <f t="shared" si="2"/>
        <v>14</v>
      </c>
      <c r="T11" s="7" t="str">
        <f t="shared" si="3"/>
        <v>分拣摆渡</v>
      </c>
    </row>
    <row r="12" spans="1:62" s="17" customFormat="1" ht="18.75">
      <c r="A12" s="8">
        <v>43193</v>
      </c>
      <c r="B12" s="9" t="s">
        <v>357</v>
      </c>
      <c r="C12" s="10">
        <v>2022</v>
      </c>
      <c r="D12" s="10">
        <v>2030</v>
      </c>
      <c r="E12" s="11" t="s">
        <v>209</v>
      </c>
      <c r="F12" s="11" t="s">
        <v>344</v>
      </c>
      <c r="G12" s="11" t="s">
        <v>31</v>
      </c>
      <c r="H12" s="11" t="s">
        <v>73</v>
      </c>
      <c r="I12" s="12" t="s">
        <v>358</v>
      </c>
      <c r="J12" s="12"/>
      <c r="K12" s="19" t="s">
        <v>359</v>
      </c>
      <c r="L12" s="7" t="str">
        <f t="shared" si="0"/>
        <v>武汉威伟机械</v>
      </c>
      <c r="M12" s="26" t="str">
        <f>VLOOKUP(O12,ch!$A$1:$B$31,2,0)</f>
        <v>鄂AZV377</v>
      </c>
      <c r="N12" s="20" t="s">
        <v>175</v>
      </c>
      <c r="O12" s="29" t="s">
        <v>239</v>
      </c>
      <c r="P12" s="7" t="str">
        <f t="shared" si="1"/>
        <v>9.6米</v>
      </c>
      <c r="Q12" s="14">
        <v>14</v>
      </c>
      <c r="R12" s="14">
        <v>0</v>
      </c>
      <c r="S12" s="14">
        <f t="shared" si="2"/>
        <v>14</v>
      </c>
      <c r="T12" s="7" t="str">
        <f t="shared" si="3"/>
        <v>分拣摆渡</v>
      </c>
    </row>
    <row r="13" spans="1:62" s="35" customFormat="1" ht="18.75">
      <c r="A13" s="8">
        <v>43193</v>
      </c>
      <c r="B13" s="10" t="s">
        <v>386</v>
      </c>
      <c r="C13" s="10">
        <v>2030</v>
      </c>
      <c r="D13" s="10">
        <v>2130</v>
      </c>
      <c r="E13" s="11" t="s">
        <v>209</v>
      </c>
      <c r="F13" s="11" t="s">
        <v>344</v>
      </c>
      <c r="G13" s="11" t="s">
        <v>31</v>
      </c>
      <c r="H13" s="11" t="s">
        <v>366</v>
      </c>
      <c r="I13" s="12" t="s">
        <v>385</v>
      </c>
      <c r="J13" s="10"/>
      <c r="K13" s="19" t="s">
        <v>387</v>
      </c>
      <c r="L13" s="7" t="str">
        <f t="shared" si="0"/>
        <v>武汉威伟机械</v>
      </c>
      <c r="M13" s="26" t="e">
        <f>VLOOKUP(O13,ch!$A$1:$B$31,2,0)</f>
        <v>#N/A</v>
      </c>
      <c r="N13" s="51" t="s">
        <v>164</v>
      </c>
      <c r="O13" s="29" t="s">
        <v>58</v>
      </c>
      <c r="P13" s="7" t="e">
        <f t="shared" si="1"/>
        <v>#N/A</v>
      </c>
      <c r="Q13" s="14">
        <v>14</v>
      </c>
      <c r="R13" s="14">
        <v>0</v>
      </c>
      <c r="S13" s="14">
        <f t="shared" ref="S13:S15" si="4">SUM(Q13:R13)</f>
        <v>14</v>
      </c>
      <c r="T13" s="7" t="str">
        <f t="shared" si="3"/>
        <v>分拣摆渡</v>
      </c>
    </row>
    <row r="14" spans="1:62" s="35" customFormat="1" ht="18.75">
      <c r="A14" s="8">
        <v>43193</v>
      </c>
      <c r="B14" s="10" t="s">
        <v>395</v>
      </c>
      <c r="C14" s="10">
        <v>2156</v>
      </c>
      <c r="D14" s="10">
        <v>2203</v>
      </c>
      <c r="E14" s="11" t="s">
        <v>209</v>
      </c>
      <c r="F14" s="11" t="s">
        <v>344</v>
      </c>
      <c r="G14" s="11" t="s">
        <v>31</v>
      </c>
      <c r="H14" s="11" t="s">
        <v>73</v>
      </c>
      <c r="I14" s="12" t="s">
        <v>394</v>
      </c>
      <c r="J14" s="10"/>
      <c r="K14" s="19" t="s">
        <v>396</v>
      </c>
      <c r="L14" s="7" t="str">
        <f t="shared" si="0"/>
        <v>武汉威伟机械</v>
      </c>
      <c r="M14" s="26" t="e">
        <f>VLOOKUP(O14,ch!$A$1:$B$31,2,0)</f>
        <v>#N/A</v>
      </c>
      <c r="N14" s="51" t="s">
        <v>164</v>
      </c>
      <c r="O14" s="29" t="s">
        <v>58</v>
      </c>
      <c r="P14" s="7" t="e">
        <f t="shared" si="1"/>
        <v>#N/A</v>
      </c>
      <c r="Q14" s="14">
        <v>8</v>
      </c>
      <c r="R14" s="14">
        <v>0</v>
      </c>
      <c r="S14" s="14">
        <f t="shared" si="4"/>
        <v>8</v>
      </c>
      <c r="T14" s="7" t="str">
        <f t="shared" si="3"/>
        <v>分拣摆渡</v>
      </c>
    </row>
    <row r="15" spans="1:62" s="35" customFormat="1" ht="18.75">
      <c r="A15" s="8">
        <v>43193</v>
      </c>
      <c r="B15" s="10" t="s">
        <v>397</v>
      </c>
      <c r="C15" s="10">
        <v>2025</v>
      </c>
      <c r="D15" s="10">
        <v>2035</v>
      </c>
      <c r="E15" s="11" t="s">
        <v>398</v>
      </c>
      <c r="F15" s="11" t="s">
        <v>399</v>
      </c>
      <c r="G15" s="11" t="s">
        <v>390</v>
      </c>
      <c r="H15" s="11" t="s">
        <v>391</v>
      </c>
      <c r="I15" s="12" t="s">
        <v>400</v>
      </c>
      <c r="J15" s="10"/>
      <c r="K15" s="19" t="s">
        <v>401</v>
      </c>
      <c r="L15" s="7" t="str">
        <f t="shared" si="0"/>
        <v>武汉威伟机械</v>
      </c>
      <c r="M15" s="26" t="str">
        <f>VLOOKUP(O15,ch!$A$1:$B$31,2,0)</f>
        <v>鄂AFX299</v>
      </c>
      <c r="N15" s="51" t="s">
        <v>363</v>
      </c>
      <c r="O15" s="29" t="s">
        <v>402</v>
      </c>
      <c r="P15" s="7" t="str">
        <f t="shared" si="1"/>
        <v>9.6米</v>
      </c>
      <c r="Q15" s="14">
        <v>2</v>
      </c>
      <c r="R15" s="14">
        <v>1</v>
      </c>
      <c r="S15" s="14">
        <f t="shared" si="4"/>
        <v>3</v>
      </c>
      <c r="T15" s="7" t="str">
        <f t="shared" si="3"/>
        <v>分拣摆渡</v>
      </c>
    </row>
    <row r="16" spans="1:62" s="35" customFormat="1" ht="18.75">
      <c r="A16" s="8">
        <v>43193</v>
      </c>
      <c r="B16" s="10" t="s">
        <v>397</v>
      </c>
      <c r="C16" s="10">
        <v>1630</v>
      </c>
      <c r="D16" s="10">
        <v>1640</v>
      </c>
      <c r="E16" s="11" t="s">
        <v>398</v>
      </c>
      <c r="F16" s="11" t="s">
        <v>399</v>
      </c>
      <c r="G16" s="11" t="s">
        <v>390</v>
      </c>
      <c r="H16" s="11" t="s">
        <v>391</v>
      </c>
      <c r="I16" s="12" t="s">
        <v>403</v>
      </c>
      <c r="J16" s="10"/>
      <c r="K16" s="19" t="s">
        <v>404</v>
      </c>
      <c r="L16" s="7" t="str">
        <f t="shared" ref="L16" si="5">IF(A16&lt;&gt;"","武汉威伟机械","------")</f>
        <v>武汉威伟机械</v>
      </c>
      <c r="M16" s="26" t="str">
        <f>VLOOKUP(O16,ch!$A$1:$B$31,2,0)</f>
        <v>鄂AFX299</v>
      </c>
      <c r="N16" s="51" t="s">
        <v>363</v>
      </c>
      <c r="O16" s="29" t="s">
        <v>402</v>
      </c>
      <c r="P16" s="7" t="str">
        <f t="shared" ref="P16" si="6">IF(M16&lt;&gt;"","9.6米","--")</f>
        <v>9.6米</v>
      </c>
      <c r="Q16" s="14">
        <v>2</v>
      </c>
      <c r="R16" s="14">
        <v>0</v>
      </c>
      <c r="S16" s="14">
        <f t="shared" ref="S16" si="7">SUM(Q16:R16)</f>
        <v>2</v>
      </c>
      <c r="T16" s="7" t="str">
        <f t="shared" ref="T16" si="8">IF(A16&lt;&gt;"","分拣摆渡","----")</f>
        <v>分拣摆渡</v>
      </c>
    </row>
    <row r="17" spans="1:20" s="35" customFormat="1" ht="18.75">
      <c r="A17" s="8">
        <v>43193</v>
      </c>
      <c r="B17" s="10" t="s">
        <v>397</v>
      </c>
      <c r="C17" s="10">
        <v>1530</v>
      </c>
      <c r="D17" s="10">
        <v>1540</v>
      </c>
      <c r="E17" s="11" t="s">
        <v>398</v>
      </c>
      <c r="F17" s="11" t="s">
        <v>399</v>
      </c>
      <c r="G17" s="11" t="s">
        <v>390</v>
      </c>
      <c r="H17" s="11" t="s">
        <v>391</v>
      </c>
      <c r="I17" s="12" t="s">
        <v>405</v>
      </c>
      <c r="J17" s="10"/>
      <c r="K17" s="19" t="s">
        <v>406</v>
      </c>
      <c r="L17" s="7" t="str">
        <f t="shared" ref="L17" si="9">IF(A17&lt;&gt;"","武汉威伟机械","------")</f>
        <v>武汉威伟机械</v>
      </c>
      <c r="M17" s="26" t="str">
        <f>VLOOKUP(O17,ch!$A$1:$B$31,2,0)</f>
        <v>鄂AFX299</v>
      </c>
      <c r="N17" s="51" t="s">
        <v>363</v>
      </c>
      <c r="O17" s="29" t="s">
        <v>402</v>
      </c>
      <c r="P17" s="7" t="str">
        <f t="shared" ref="P17" si="10">IF(M17&lt;&gt;"","9.6米","--")</f>
        <v>9.6米</v>
      </c>
      <c r="Q17" s="14">
        <v>2</v>
      </c>
      <c r="R17" s="14">
        <v>0</v>
      </c>
      <c r="S17" s="14">
        <f t="shared" ref="S17" si="11">SUM(Q17:R17)</f>
        <v>2</v>
      </c>
      <c r="T17" s="7" t="str">
        <f t="shared" ref="T17" si="12">IF(A17&lt;&gt;"","分拣摆渡","----")</f>
        <v>分拣摆渡</v>
      </c>
    </row>
    <row r="18" spans="1:20" s="35" customFormat="1" ht="18.75">
      <c r="A18" s="8">
        <v>43193</v>
      </c>
      <c r="B18" s="10" t="s">
        <v>397</v>
      </c>
      <c r="C18" s="10">
        <v>1430</v>
      </c>
      <c r="D18" s="10">
        <v>1440</v>
      </c>
      <c r="E18" s="11" t="s">
        <v>398</v>
      </c>
      <c r="F18" s="11" t="s">
        <v>399</v>
      </c>
      <c r="G18" s="11" t="s">
        <v>390</v>
      </c>
      <c r="H18" s="11" t="s">
        <v>391</v>
      </c>
      <c r="I18" s="12" t="s">
        <v>407</v>
      </c>
      <c r="J18" s="10"/>
      <c r="K18" s="19" t="s">
        <v>408</v>
      </c>
      <c r="L18" s="7" t="str">
        <f t="shared" ref="L18" si="13">IF(A18&lt;&gt;"","武汉威伟机械","------")</f>
        <v>武汉威伟机械</v>
      </c>
      <c r="M18" s="26" t="str">
        <f>VLOOKUP(O18,ch!$A$1:$B$31,2,0)</f>
        <v>鄂AFX299</v>
      </c>
      <c r="N18" s="51" t="s">
        <v>363</v>
      </c>
      <c r="O18" s="29" t="s">
        <v>402</v>
      </c>
      <c r="P18" s="7" t="str">
        <f t="shared" ref="P18" si="14">IF(M18&lt;&gt;"","9.6米","--")</f>
        <v>9.6米</v>
      </c>
      <c r="Q18" s="14">
        <v>2</v>
      </c>
      <c r="R18" s="14">
        <v>1</v>
      </c>
      <c r="S18" s="14">
        <f t="shared" ref="S18" si="15">SUM(Q18:R18)</f>
        <v>3</v>
      </c>
      <c r="T18" s="7" t="str">
        <f t="shared" ref="T18" si="16">IF(A18&lt;&gt;"","分拣摆渡","----")</f>
        <v>分拣摆渡</v>
      </c>
    </row>
    <row r="19" spans="1:20" s="35" customFormat="1" ht="18.75">
      <c r="A19" s="8">
        <v>43193</v>
      </c>
      <c r="B19" s="10" t="s">
        <v>397</v>
      </c>
      <c r="C19" s="10">
        <v>1130</v>
      </c>
      <c r="D19" s="10">
        <v>1140</v>
      </c>
      <c r="E19" s="11" t="s">
        <v>398</v>
      </c>
      <c r="F19" s="11" t="s">
        <v>399</v>
      </c>
      <c r="G19" s="11" t="s">
        <v>390</v>
      </c>
      <c r="H19" s="11" t="s">
        <v>391</v>
      </c>
      <c r="I19" s="12" t="s">
        <v>409</v>
      </c>
      <c r="J19" s="10"/>
      <c r="K19" s="19" t="s">
        <v>410</v>
      </c>
      <c r="L19" s="7" t="str">
        <f t="shared" ref="L19" si="17">IF(A19&lt;&gt;"","武汉威伟机械","------")</f>
        <v>武汉威伟机械</v>
      </c>
      <c r="M19" s="26" t="str">
        <f>VLOOKUP(O19,ch!$A$1:$B$31,2,0)</f>
        <v>鄂AFX299</v>
      </c>
      <c r="N19" s="51" t="s">
        <v>363</v>
      </c>
      <c r="O19" s="29" t="s">
        <v>402</v>
      </c>
      <c r="P19" s="7" t="str">
        <f t="shared" ref="P19" si="18">IF(M19&lt;&gt;"","9.6米","--")</f>
        <v>9.6米</v>
      </c>
      <c r="Q19" s="14">
        <v>2</v>
      </c>
      <c r="R19" s="14">
        <v>0</v>
      </c>
      <c r="S19" s="14">
        <f t="shared" ref="S19" si="19">SUM(Q19:R19)</f>
        <v>2</v>
      </c>
      <c r="T19" s="7" t="str">
        <f t="shared" ref="T19" si="20">IF(A19&lt;&gt;"","分拣摆渡","----")</f>
        <v>分拣摆渡</v>
      </c>
    </row>
    <row r="20" spans="1:20" s="35" customFormat="1" ht="18.75">
      <c r="A20" s="8">
        <v>43193</v>
      </c>
      <c r="B20" s="10" t="s">
        <v>397</v>
      </c>
      <c r="C20" s="10">
        <v>1030</v>
      </c>
      <c r="D20" s="10">
        <v>1040</v>
      </c>
      <c r="E20" s="11" t="s">
        <v>398</v>
      </c>
      <c r="F20" s="11" t="s">
        <v>399</v>
      </c>
      <c r="G20" s="11" t="s">
        <v>390</v>
      </c>
      <c r="H20" s="11" t="s">
        <v>391</v>
      </c>
      <c r="I20" s="12" t="s">
        <v>411</v>
      </c>
      <c r="J20" s="10"/>
      <c r="K20" s="19" t="s">
        <v>412</v>
      </c>
      <c r="L20" s="7" t="str">
        <f t="shared" ref="L20" si="21">IF(A20&lt;&gt;"","武汉威伟机械","------")</f>
        <v>武汉威伟机械</v>
      </c>
      <c r="M20" s="26" t="str">
        <f>VLOOKUP(O20,ch!$A$1:$B$31,2,0)</f>
        <v>鄂AFX299</v>
      </c>
      <c r="N20" s="51" t="s">
        <v>363</v>
      </c>
      <c r="O20" s="29" t="s">
        <v>402</v>
      </c>
      <c r="P20" s="7" t="str">
        <f t="shared" ref="P20" si="22">IF(M20&lt;&gt;"","9.6米","--")</f>
        <v>9.6米</v>
      </c>
      <c r="Q20" s="14">
        <v>4</v>
      </c>
      <c r="R20" s="14">
        <v>0</v>
      </c>
      <c r="S20" s="14">
        <f t="shared" ref="S20" si="23">SUM(Q20:R20)</f>
        <v>4</v>
      </c>
      <c r="T20" s="7" t="str">
        <f t="shared" ref="T20" si="24">IF(A20&lt;&gt;"","分拣摆渡","----")</f>
        <v>分拣摆渡</v>
      </c>
    </row>
    <row r="21" spans="1:20" s="35" customFormat="1" ht="18.75">
      <c r="A21" s="8">
        <v>43193</v>
      </c>
      <c r="B21" s="10" t="s">
        <v>397</v>
      </c>
      <c r="C21" s="10">
        <v>2135</v>
      </c>
      <c r="D21" s="10">
        <v>2145</v>
      </c>
      <c r="E21" s="11" t="s">
        <v>398</v>
      </c>
      <c r="F21" s="11" t="s">
        <v>399</v>
      </c>
      <c r="G21" s="11" t="s">
        <v>390</v>
      </c>
      <c r="H21" s="11" t="s">
        <v>391</v>
      </c>
      <c r="I21" s="12" t="s">
        <v>413</v>
      </c>
      <c r="J21" s="10"/>
      <c r="K21" s="19" t="s">
        <v>414</v>
      </c>
      <c r="L21" s="7" t="str">
        <f>IF(A21&lt;&gt;"","武汉威伟机械","------")</f>
        <v>武汉威伟机械</v>
      </c>
      <c r="M21" s="26" t="str">
        <f>VLOOKUP(O21,ch!$A$1:$B$31,2,0)</f>
        <v>鄂AFX299</v>
      </c>
      <c r="N21" s="51" t="s">
        <v>363</v>
      </c>
      <c r="O21" s="29" t="s">
        <v>402</v>
      </c>
      <c r="P21" s="7" t="str">
        <f t="shared" ref="P21" si="25">IF(M21&lt;&gt;"","9.6米","--")</f>
        <v>9.6米</v>
      </c>
      <c r="Q21" s="14">
        <v>1</v>
      </c>
      <c r="R21" s="14">
        <v>0</v>
      </c>
      <c r="S21" s="14">
        <f t="shared" ref="S21" si="26">SUM(Q21:R21)</f>
        <v>1</v>
      </c>
      <c r="T21" s="7" t="str">
        <f t="shared" ref="T21" si="27">IF(A21&lt;&gt;"","分拣摆渡","----")</f>
        <v>分拣摆渡</v>
      </c>
    </row>
    <row r="22" spans="1:20" s="35" customFormat="1" ht="18.75">
      <c r="A22" s="8">
        <v>43193</v>
      </c>
      <c r="B22" s="10" t="s">
        <v>397</v>
      </c>
      <c r="C22" s="10">
        <v>2330</v>
      </c>
      <c r="D22" s="10">
        <v>2340</v>
      </c>
      <c r="E22" s="11" t="s">
        <v>398</v>
      </c>
      <c r="F22" s="11" t="s">
        <v>399</v>
      </c>
      <c r="G22" s="11" t="s">
        <v>390</v>
      </c>
      <c r="H22" s="11" t="s">
        <v>391</v>
      </c>
      <c r="I22" s="12" t="s">
        <v>415</v>
      </c>
      <c r="J22" s="10"/>
      <c r="K22" s="19" t="s">
        <v>416</v>
      </c>
      <c r="L22" s="7" t="str">
        <f t="shared" ref="L22" si="28">IF(A22&lt;&gt;"","武汉威伟机械","------")</f>
        <v>武汉威伟机械</v>
      </c>
      <c r="M22" s="26" t="str">
        <f>VLOOKUP(O22,ch!$A$1:$B$31,2,0)</f>
        <v>鄂AFX299</v>
      </c>
      <c r="N22" s="51" t="s">
        <v>363</v>
      </c>
      <c r="O22" s="29" t="s">
        <v>402</v>
      </c>
      <c r="P22" s="7" t="str">
        <f t="shared" ref="P22" si="29">IF(M22&lt;&gt;"","9.6米","--")</f>
        <v>9.6米</v>
      </c>
      <c r="Q22" s="14">
        <v>1</v>
      </c>
      <c r="R22" s="14">
        <v>1</v>
      </c>
      <c r="S22" s="14">
        <f t="shared" ref="S22" si="30">SUM(Q22:R22)</f>
        <v>2</v>
      </c>
      <c r="T22" s="7" t="str">
        <f t="shared" ref="T22" si="31">IF(A22&lt;&gt;"","分拣摆渡","----")</f>
        <v>分拣摆渡</v>
      </c>
    </row>
    <row r="23" spans="1:20" s="17" customFormat="1" ht="18.75">
      <c r="A23" s="8">
        <v>43193</v>
      </c>
      <c r="B23" s="9" t="s">
        <v>369</v>
      </c>
      <c r="C23" s="10">
        <v>48</v>
      </c>
      <c r="D23" s="10">
        <v>58</v>
      </c>
      <c r="E23" s="11" t="s">
        <v>365</v>
      </c>
      <c r="F23" s="11" t="s">
        <v>366</v>
      </c>
      <c r="G23" s="11" t="s">
        <v>367</v>
      </c>
      <c r="H23" s="11" t="s">
        <v>368</v>
      </c>
      <c r="I23" s="12" t="s">
        <v>370</v>
      </c>
      <c r="J23" s="12"/>
      <c r="K23" s="19" t="s">
        <v>371</v>
      </c>
      <c r="L23" s="7" t="str">
        <f>IF(A23&lt;&gt;"","武汉威伟机械","------")</f>
        <v>武汉威伟机械</v>
      </c>
      <c r="M23" s="26" t="s">
        <v>163</v>
      </c>
      <c r="N23" s="20" t="s">
        <v>163</v>
      </c>
      <c r="O23" s="29" t="s">
        <v>364</v>
      </c>
      <c r="P23" s="7" t="str">
        <f>IF(M23&lt;&gt;"","9.6米","--")</f>
        <v>9.6米</v>
      </c>
      <c r="Q23" s="14">
        <v>11</v>
      </c>
      <c r="R23" s="14">
        <v>0</v>
      </c>
      <c r="S23" s="14">
        <f>SUM(Q23:R23)</f>
        <v>11</v>
      </c>
      <c r="T23" s="7" t="str">
        <f>IF(A23&lt;&gt;"","分拣摆渡","----")</f>
        <v>分拣摆渡</v>
      </c>
    </row>
    <row r="24" spans="1:20" s="35" customFormat="1" ht="18.75">
      <c r="A24" s="8">
        <v>43193</v>
      </c>
      <c r="B24" s="10" t="s">
        <v>369</v>
      </c>
      <c r="C24" s="10">
        <v>2150</v>
      </c>
      <c r="D24" s="10">
        <v>58</v>
      </c>
      <c r="E24" s="11" t="s">
        <v>365</v>
      </c>
      <c r="F24" s="11" t="s">
        <v>366</v>
      </c>
      <c r="G24" s="11" t="s">
        <v>367</v>
      </c>
      <c r="H24" s="11" t="s">
        <v>368</v>
      </c>
      <c r="I24" s="12" t="s">
        <v>373</v>
      </c>
      <c r="J24" s="12"/>
      <c r="K24" s="19" t="s">
        <v>374</v>
      </c>
      <c r="L24" s="7" t="str">
        <f t="shared" ref="L24" si="32">IF(A24&lt;&gt;"","武汉威伟机械","------")</f>
        <v>武汉威伟机械</v>
      </c>
      <c r="M24" s="26" t="str">
        <f>VLOOKUP(O24,ch!$A$1:$B$31,2,0)</f>
        <v>鄂AZR876</v>
      </c>
      <c r="N24" s="20" t="s">
        <v>163</v>
      </c>
      <c r="O24" s="29" t="s">
        <v>372</v>
      </c>
      <c r="P24" s="7" t="str">
        <f t="shared" ref="P24" si="33">IF(M24&lt;&gt;"","9.6米","--")</f>
        <v>9.6米</v>
      </c>
      <c r="Q24" s="14">
        <v>14</v>
      </c>
      <c r="R24" s="14">
        <v>0</v>
      </c>
      <c r="S24" s="14">
        <f>SUM(Q24:R24)</f>
        <v>14</v>
      </c>
      <c r="T24" s="7" t="str">
        <f t="shared" ref="T24" si="34">IF(A24&lt;&gt;"","分拣摆渡","----")</f>
        <v>分拣摆渡</v>
      </c>
    </row>
    <row r="25" spans="1:20" s="35" customFormat="1" ht="18.75">
      <c r="A25" s="8">
        <v>43193</v>
      </c>
      <c r="B25" s="10" t="s">
        <v>375</v>
      </c>
      <c r="C25" s="10">
        <v>1903</v>
      </c>
      <c r="D25" s="10">
        <v>1913</v>
      </c>
      <c r="E25" s="11" t="s">
        <v>365</v>
      </c>
      <c r="F25" s="11" t="s">
        <v>366</v>
      </c>
      <c r="G25" s="11" t="s">
        <v>367</v>
      </c>
      <c r="H25" s="11" t="s">
        <v>368</v>
      </c>
      <c r="I25" s="12" t="s">
        <v>376</v>
      </c>
      <c r="J25" s="12"/>
      <c r="K25" s="19" t="s">
        <v>377</v>
      </c>
      <c r="L25" s="7" t="str">
        <f t="shared" ref="L25" si="35">IF(A25&lt;&gt;"","武汉威伟机械","------")</f>
        <v>武汉威伟机械</v>
      </c>
      <c r="M25" s="26" t="str">
        <f>VLOOKUP(O25,ch!$A$1:$B$31,2,0)</f>
        <v>鄂AZR876</v>
      </c>
      <c r="N25" s="20" t="s">
        <v>163</v>
      </c>
      <c r="O25" s="29" t="s">
        <v>372</v>
      </c>
      <c r="P25" s="7" t="str">
        <f t="shared" ref="P25" si="36">IF(M25&lt;&gt;"","9.6米","--")</f>
        <v>9.6米</v>
      </c>
      <c r="Q25" s="14">
        <v>14</v>
      </c>
      <c r="R25" s="14">
        <v>0</v>
      </c>
      <c r="S25" s="14">
        <f t="shared" ref="S25" si="37">SUM(Q25:R25)</f>
        <v>14</v>
      </c>
      <c r="T25" s="7" t="str">
        <f t="shared" ref="T25" si="38">IF(A25&lt;&gt;"","分拣摆渡","----")</f>
        <v>分拣摆渡</v>
      </c>
    </row>
    <row r="26" spans="1:20" s="35" customFormat="1" ht="18.75">
      <c r="A26" s="8">
        <v>43193</v>
      </c>
      <c r="B26" s="10" t="s">
        <v>375</v>
      </c>
      <c r="C26" s="10">
        <v>1152</v>
      </c>
      <c r="D26" s="10">
        <v>1202</v>
      </c>
      <c r="E26" s="11" t="s">
        <v>365</v>
      </c>
      <c r="F26" s="11" t="s">
        <v>366</v>
      </c>
      <c r="G26" s="11" t="s">
        <v>367</v>
      </c>
      <c r="H26" s="11" t="s">
        <v>368</v>
      </c>
      <c r="I26" s="12" t="s">
        <v>378</v>
      </c>
      <c r="J26" s="12"/>
      <c r="K26" s="19" t="s">
        <v>379</v>
      </c>
      <c r="L26" s="7" t="str">
        <f t="shared" ref="L26" si="39">IF(A26&lt;&gt;"","武汉威伟机械","------")</f>
        <v>武汉威伟机械</v>
      </c>
      <c r="M26" s="26" t="str">
        <f>VLOOKUP(O26,ch!$A$1:$B$31,2,0)</f>
        <v>鄂AZR876</v>
      </c>
      <c r="N26" s="20" t="s">
        <v>163</v>
      </c>
      <c r="O26" s="29" t="s">
        <v>372</v>
      </c>
      <c r="P26" s="7" t="str">
        <f t="shared" ref="P26" si="40">IF(M26&lt;&gt;"","9.6米","--")</f>
        <v>9.6米</v>
      </c>
      <c r="Q26" s="14">
        <v>14</v>
      </c>
      <c r="R26" s="14">
        <v>0</v>
      </c>
      <c r="S26" s="14">
        <f t="shared" ref="S26" si="41">SUM(Q26:R26)</f>
        <v>14</v>
      </c>
      <c r="T26" s="7" t="str">
        <f t="shared" ref="T26" si="42">IF(A26&lt;&gt;"","分拣摆渡","----")</f>
        <v>分拣摆渡</v>
      </c>
    </row>
    <row r="27" spans="1:20" s="35" customFormat="1" ht="18.75">
      <c r="A27" s="8">
        <v>43193</v>
      </c>
      <c r="B27" s="10" t="s">
        <v>375</v>
      </c>
      <c r="C27" s="10">
        <v>1057</v>
      </c>
      <c r="D27" s="10">
        <v>1107</v>
      </c>
      <c r="E27" s="11" t="s">
        <v>365</v>
      </c>
      <c r="F27" s="11" t="s">
        <v>366</v>
      </c>
      <c r="G27" s="11" t="s">
        <v>367</v>
      </c>
      <c r="H27" s="11" t="s">
        <v>368</v>
      </c>
      <c r="I27" s="12" t="s">
        <v>380</v>
      </c>
      <c r="J27" s="12"/>
      <c r="K27" s="19" t="s">
        <v>381</v>
      </c>
      <c r="L27" s="7" t="str">
        <f t="shared" ref="L27:L28" si="43">IF(A27&lt;&gt;"","武汉威伟机械","------")</f>
        <v>武汉威伟机械</v>
      </c>
      <c r="M27" s="26" t="str">
        <f>VLOOKUP(O27,ch!$A$1:$B$31,2,0)</f>
        <v>鄂AZR876</v>
      </c>
      <c r="N27" s="20" t="s">
        <v>163</v>
      </c>
      <c r="O27" s="29" t="s">
        <v>372</v>
      </c>
      <c r="P27" s="7" t="str">
        <f t="shared" ref="P27:P28" si="44">IF(M27&lt;&gt;"","9.6米","--")</f>
        <v>9.6米</v>
      </c>
      <c r="Q27" s="14">
        <v>14</v>
      </c>
      <c r="R27" s="14">
        <v>0</v>
      </c>
      <c r="S27" s="14">
        <f t="shared" ref="S27" si="45">SUM(Q27:R27)</f>
        <v>14</v>
      </c>
      <c r="T27" s="7" t="str">
        <f t="shared" ref="T27:T28" si="46">IF(A27&lt;&gt;"","分拣摆渡","----")</f>
        <v>分拣摆渡</v>
      </c>
    </row>
    <row r="28" spans="1:20" s="35" customFormat="1" ht="18.75">
      <c r="A28" s="8">
        <v>43193</v>
      </c>
      <c r="B28" s="10" t="s">
        <v>375</v>
      </c>
      <c r="C28" s="10">
        <v>925</v>
      </c>
      <c r="D28" s="10">
        <v>935</v>
      </c>
      <c r="E28" s="11" t="s">
        <v>365</v>
      </c>
      <c r="F28" s="11" t="s">
        <v>366</v>
      </c>
      <c r="G28" s="11" t="s">
        <v>367</v>
      </c>
      <c r="H28" s="11" t="s">
        <v>368</v>
      </c>
      <c r="I28" s="12" t="s">
        <v>382</v>
      </c>
      <c r="J28" s="10"/>
      <c r="K28" s="19" t="s">
        <v>383</v>
      </c>
      <c r="L28" s="7" t="str">
        <f t="shared" si="43"/>
        <v>武汉威伟机械</v>
      </c>
      <c r="M28" s="26" t="str">
        <f>VLOOKUP(O28,ch!$A$1:$B$31,2,0)</f>
        <v>鄂AZR876</v>
      </c>
      <c r="N28" s="51" t="s">
        <v>163</v>
      </c>
      <c r="O28" s="29" t="s">
        <v>372</v>
      </c>
      <c r="P28" s="7" t="str">
        <f t="shared" si="44"/>
        <v>9.6米</v>
      </c>
      <c r="Q28" s="14">
        <v>14</v>
      </c>
      <c r="R28" s="14">
        <v>0</v>
      </c>
      <c r="S28" s="14">
        <f t="shared" ref="S28:S35" si="47">SUM(Q28:R28)</f>
        <v>14</v>
      </c>
      <c r="T28" s="7" t="str">
        <f t="shared" si="46"/>
        <v>分拣摆渡</v>
      </c>
    </row>
    <row r="29" spans="1:20" s="35" customFormat="1" ht="18.75">
      <c r="A29" s="8">
        <v>43193</v>
      </c>
      <c r="B29" s="10" t="s">
        <v>388</v>
      </c>
      <c r="C29" s="10">
        <v>2256</v>
      </c>
      <c r="D29" s="10">
        <v>2306</v>
      </c>
      <c r="E29" s="11" t="s">
        <v>389</v>
      </c>
      <c r="F29" s="11" t="s">
        <v>366</v>
      </c>
      <c r="G29" s="11" t="s">
        <v>390</v>
      </c>
      <c r="H29" s="11" t="s">
        <v>391</v>
      </c>
      <c r="I29" s="12" t="s">
        <v>392</v>
      </c>
      <c r="J29" s="10"/>
      <c r="K29" s="19" t="s">
        <v>393</v>
      </c>
      <c r="L29" s="7" t="str">
        <f t="shared" ref="L29:L35" si="48">IF(A29&lt;&gt;"","武汉威伟机械","------")</f>
        <v>武汉威伟机械</v>
      </c>
      <c r="M29" s="26" t="e">
        <f>VLOOKUP(O29,ch!$A$1:$B$31,2,0)</f>
        <v>#N/A</v>
      </c>
      <c r="N29" s="51" t="s">
        <v>164</v>
      </c>
      <c r="O29" s="29" t="s">
        <v>58</v>
      </c>
      <c r="P29" s="7" t="e">
        <f t="shared" ref="P29:P35" si="49">IF(M29&lt;&gt;"","9.6米","--")</f>
        <v>#N/A</v>
      </c>
      <c r="Q29" s="14">
        <v>12</v>
      </c>
      <c r="R29" s="14">
        <v>0</v>
      </c>
      <c r="S29" s="14">
        <f t="shared" si="47"/>
        <v>12</v>
      </c>
      <c r="T29" s="7" t="str">
        <f t="shared" ref="T29:T35" si="50">IF(A29&lt;&gt;"","分拣摆渡","----")</f>
        <v>分拣摆渡</v>
      </c>
    </row>
    <row r="30" spans="1:20" s="35" customFormat="1" ht="18.75">
      <c r="A30" s="8">
        <v>43193</v>
      </c>
      <c r="B30" s="10" t="s">
        <v>369</v>
      </c>
      <c r="C30" s="10">
        <v>234</v>
      </c>
      <c r="D30" s="10">
        <v>2350</v>
      </c>
      <c r="E30" s="11" t="s">
        <v>389</v>
      </c>
      <c r="F30" s="11" t="s">
        <v>366</v>
      </c>
      <c r="G30" s="11" t="s">
        <v>390</v>
      </c>
      <c r="H30" s="11" t="s">
        <v>391</v>
      </c>
      <c r="I30" s="12" t="s">
        <v>417</v>
      </c>
      <c r="J30" s="10"/>
      <c r="K30" s="19" t="s">
        <v>418</v>
      </c>
      <c r="L30" s="7" t="str">
        <f t="shared" si="48"/>
        <v>武汉威伟机械</v>
      </c>
      <c r="M30" s="26" t="str">
        <f>VLOOKUP(O30,ch!$A$1:$B$31,2,0)</f>
        <v>鄂AF1588</v>
      </c>
      <c r="N30" s="51" t="s">
        <v>162</v>
      </c>
      <c r="O30" s="29" t="s">
        <v>117</v>
      </c>
      <c r="P30" s="7" t="str">
        <f t="shared" si="49"/>
        <v>9.6米</v>
      </c>
      <c r="Q30" s="14">
        <v>14</v>
      </c>
      <c r="R30" s="14">
        <v>0</v>
      </c>
      <c r="S30" s="14">
        <f t="shared" si="47"/>
        <v>14</v>
      </c>
      <c r="T30" s="7" t="str">
        <f t="shared" si="50"/>
        <v>分拣摆渡</v>
      </c>
    </row>
    <row r="31" spans="1:20" s="35" customFormat="1" ht="18.75">
      <c r="A31" s="8">
        <v>43193</v>
      </c>
      <c r="B31" s="10" t="s">
        <v>369</v>
      </c>
      <c r="C31" s="10">
        <v>2300</v>
      </c>
      <c r="D31" s="10">
        <v>2310</v>
      </c>
      <c r="E31" s="11" t="s">
        <v>389</v>
      </c>
      <c r="F31" s="11" t="s">
        <v>366</v>
      </c>
      <c r="G31" s="11" t="s">
        <v>390</v>
      </c>
      <c r="H31" s="11" t="s">
        <v>391</v>
      </c>
      <c r="I31" s="12" t="s">
        <v>419</v>
      </c>
      <c r="J31" s="10"/>
      <c r="K31" s="19" t="s">
        <v>420</v>
      </c>
      <c r="L31" s="7" t="str">
        <f t="shared" si="48"/>
        <v>武汉威伟机械</v>
      </c>
      <c r="M31" s="26" t="str">
        <f>VLOOKUP(O31,ch!$A$1:$B$31,2,0)</f>
        <v>鄂AF1588</v>
      </c>
      <c r="N31" s="51" t="s">
        <v>162</v>
      </c>
      <c r="O31" s="29" t="s">
        <v>117</v>
      </c>
      <c r="P31" s="7" t="str">
        <f t="shared" si="49"/>
        <v>9.6米</v>
      </c>
      <c r="Q31" s="14">
        <v>14</v>
      </c>
      <c r="R31" s="14">
        <v>0</v>
      </c>
      <c r="S31" s="14">
        <f t="shared" si="47"/>
        <v>14</v>
      </c>
      <c r="T31" s="7" t="str">
        <f t="shared" si="50"/>
        <v>分拣摆渡</v>
      </c>
    </row>
    <row r="32" spans="1:20" s="35" customFormat="1" ht="18.75">
      <c r="A32" s="8">
        <v>43193</v>
      </c>
      <c r="B32" s="10" t="s">
        <v>369</v>
      </c>
      <c r="C32" s="10">
        <v>2009</v>
      </c>
      <c r="D32" s="10">
        <v>2019</v>
      </c>
      <c r="E32" s="11" t="s">
        <v>389</v>
      </c>
      <c r="F32" s="11" t="s">
        <v>366</v>
      </c>
      <c r="G32" s="11" t="s">
        <v>390</v>
      </c>
      <c r="H32" s="11" t="s">
        <v>391</v>
      </c>
      <c r="I32" s="12" t="s">
        <v>421</v>
      </c>
      <c r="J32" s="10"/>
      <c r="K32" s="19" t="s">
        <v>422</v>
      </c>
      <c r="L32" s="7" t="str">
        <f t="shared" si="48"/>
        <v>武汉威伟机械</v>
      </c>
      <c r="M32" s="26" t="str">
        <f>VLOOKUP(O32,ch!$A$1:$B$31,2,0)</f>
        <v>鄂AF1588</v>
      </c>
      <c r="N32" s="51" t="s">
        <v>162</v>
      </c>
      <c r="O32" s="29" t="s">
        <v>117</v>
      </c>
      <c r="P32" s="7" t="str">
        <f t="shared" si="49"/>
        <v>9.6米</v>
      </c>
      <c r="Q32" s="14">
        <v>14</v>
      </c>
      <c r="R32" s="14">
        <v>0</v>
      </c>
      <c r="S32" s="14">
        <f t="shared" si="47"/>
        <v>14</v>
      </c>
      <c r="T32" s="7" t="str">
        <f t="shared" si="50"/>
        <v>分拣摆渡</v>
      </c>
    </row>
    <row r="33" spans="1:22" s="35" customFormat="1" ht="18.75">
      <c r="A33" s="8">
        <v>43193</v>
      </c>
      <c r="B33" s="10" t="s">
        <v>375</v>
      </c>
      <c r="C33" s="10">
        <v>1655</v>
      </c>
      <c r="D33" s="10">
        <v>1705</v>
      </c>
      <c r="E33" s="11" t="s">
        <v>389</v>
      </c>
      <c r="F33" s="11" t="s">
        <v>366</v>
      </c>
      <c r="G33" s="11" t="s">
        <v>390</v>
      </c>
      <c r="H33" s="11" t="s">
        <v>391</v>
      </c>
      <c r="I33" s="12" t="s">
        <v>423</v>
      </c>
      <c r="J33" s="10"/>
      <c r="K33" s="19" t="s">
        <v>424</v>
      </c>
      <c r="L33" s="7" t="str">
        <f t="shared" si="48"/>
        <v>武汉威伟机械</v>
      </c>
      <c r="M33" s="26" t="str">
        <f>VLOOKUP(O33,ch!$A$1:$B$31,2,0)</f>
        <v>鄂AF1588</v>
      </c>
      <c r="N33" s="51" t="s">
        <v>162</v>
      </c>
      <c r="O33" s="29" t="s">
        <v>117</v>
      </c>
      <c r="P33" s="7" t="str">
        <f t="shared" si="49"/>
        <v>9.6米</v>
      </c>
      <c r="Q33" s="14">
        <v>14</v>
      </c>
      <c r="R33" s="14">
        <v>0</v>
      </c>
      <c r="S33" s="14">
        <f t="shared" si="47"/>
        <v>14</v>
      </c>
      <c r="T33" s="7" t="str">
        <f t="shared" si="50"/>
        <v>分拣摆渡</v>
      </c>
    </row>
    <row r="34" spans="1:22" s="35" customFormat="1" ht="18.75">
      <c r="A34" s="8">
        <v>43193</v>
      </c>
      <c r="B34" s="10" t="s">
        <v>375</v>
      </c>
      <c r="C34" s="10">
        <v>1125</v>
      </c>
      <c r="D34" s="10">
        <v>1135</v>
      </c>
      <c r="E34" s="11" t="s">
        <v>389</v>
      </c>
      <c r="F34" s="11" t="s">
        <v>366</v>
      </c>
      <c r="G34" s="11" t="s">
        <v>390</v>
      </c>
      <c r="H34" s="11" t="s">
        <v>391</v>
      </c>
      <c r="I34" s="12" t="s">
        <v>425</v>
      </c>
      <c r="J34" s="10"/>
      <c r="K34" s="19" t="s">
        <v>426</v>
      </c>
      <c r="L34" s="7" t="str">
        <f t="shared" si="48"/>
        <v>武汉威伟机械</v>
      </c>
      <c r="M34" s="26" t="str">
        <f>VLOOKUP(O34,ch!$A$1:$B$31,2,0)</f>
        <v>鄂AF1588</v>
      </c>
      <c r="N34" s="51" t="s">
        <v>162</v>
      </c>
      <c r="O34" s="29" t="s">
        <v>117</v>
      </c>
      <c r="P34" s="7" t="str">
        <f t="shared" si="49"/>
        <v>9.6米</v>
      </c>
      <c r="Q34" s="14">
        <v>14</v>
      </c>
      <c r="R34" s="14">
        <v>0</v>
      </c>
      <c r="S34" s="14">
        <f t="shared" si="47"/>
        <v>14</v>
      </c>
      <c r="T34" s="7" t="str">
        <f t="shared" si="50"/>
        <v>分拣摆渡</v>
      </c>
    </row>
    <row r="35" spans="1:22" s="35" customFormat="1" ht="18.75">
      <c r="A35" s="8">
        <v>43193</v>
      </c>
      <c r="B35" s="10" t="s">
        <v>375</v>
      </c>
      <c r="C35" s="10">
        <v>1020</v>
      </c>
      <c r="D35" s="10">
        <v>1030</v>
      </c>
      <c r="E35" s="11" t="s">
        <v>389</v>
      </c>
      <c r="F35" s="11" t="s">
        <v>366</v>
      </c>
      <c r="G35" s="11" t="s">
        <v>390</v>
      </c>
      <c r="H35" s="11" t="s">
        <v>391</v>
      </c>
      <c r="I35" s="12" t="s">
        <v>427</v>
      </c>
      <c r="J35" s="10"/>
      <c r="K35" s="19" t="s">
        <v>428</v>
      </c>
      <c r="L35" s="7" t="str">
        <f t="shared" si="48"/>
        <v>武汉威伟机械</v>
      </c>
      <c r="M35" s="26" t="str">
        <f>VLOOKUP(O35,ch!$A$1:$B$31,2,0)</f>
        <v>鄂AF1588</v>
      </c>
      <c r="N35" s="51" t="s">
        <v>162</v>
      </c>
      <c r="O35" s="29" t="s">
        <v>117</v>
      </c>
      <c r="P35" s="7" t="str">
        <f t="shared" si="49"/>
        <v>9.6米</v>
      </c>
      <c r="Q35" s="14">
        <v>14</v>
      </c>
      <c r="R35" s="14">
        <v>0</v>
      </c>
      <c r="S35" s="14">
        <f t="shared" si="47"/>
        <v>14</v>
      </c>
      <c r="T35" s="7" t="str">
        <f t="shared" si="50"/>
        <v>分拣摆渡</v>
      </c>
    </row>
    <row r="36" spans="1:22" s="35" customFormat="1" ht="18.75">
      <c r="A36" s="8"/>
      <c r="B36" s="10"/>
      <c r="C36" s="10"/>
      <c r="D36" s="10"/>
      <c r="E36" s="11"/>
      <c r="F36" s="11"/>
      <c r="G36" s="11"/>
      <c r="H36" s="11"/>
      <c r="I36" s="12"/>
      <c r="J36" s="10"/>
      <c r="K36" s="19"/>
      <c r="L36" s="7" t="str">
        <f t="shared" si="0"/>
        <v>------</v>
      </c>
      <c r="M36" s="26"/>
      <c r="N36" s="51"/>
      <c r="O36" s="29"/>
      <c r="P36" s="7"/>
      <c r="Q36" s="14"/>
      <c r="R36" s="14"/>
      <c r="S36" s="14"/>
      <c r="T36" s="7" t="str">
        <f t="shared" si="3"/>
        <v>----</v>
      </c>
    </row>
    <row r="37" spans="1:22" s="35" customFormat="1" ht="18.75">
      <c r="A37" s="8"/>
      <c r="B37" s="10"/>
      <c r="C37" s="10"/>
      <c r="D37" s="10"/>
      <c r="E37" s="11"/>
      <c r="F37" s="11"/>
      <c r="G37" s="11"/>
      <c r="H37" s="11"/>
      <c r="I37" s="12"/>
      <c r="J37" s="10"/>
      <c r="K37" s="19"/>
      <c r="L37" s="7" t="str">
        <f t="shared" si="0"/>
        <v>------</v>
      </c>
      <c r="M37" s="26"/>
      <c r="N37" s="51"/>
      <c r="O37" s="29"/>
      <c r="P37" s="7"/>
      <c r="Q37" s="14"/>
      <c r="R37" s="14"/>
      <c r="S37" s="14"/>
      <c r="T37" s="7" t="str">
        <f t="shared" si="3"/>
        <v>----</v>
      </c>
    </row>
    <row r="38" spans="1:22" s="35" customFormat="1" ht="18.75">
      <c r="A38" s="8"/>
      <c r="B38" s="10"/>
      <c r="C38" s="10"/>
      <c r="D38" s="10"/>
      <c r="E38" s="11"/>
      <c r="F38" s="11"/>
      <c r="G38" s="11"/>
      <c r="H38" s="11"/>
      <c r="I38" s="12"/>
      <c r="J38" s="10"/>
      <c r="K38" s="19"/>
      <c r="L38" s="7" t="str">
        <f t="shared" si="0"/>
        <v>------</v>
      </c>
      <c r="M38" s="26"/>
      <c r="N38" s="51"/>
      <c r="O38" s="29"/>
      <c r="P38" s="7"/>
      <c r="Q38" s="14"/>
      <c r="R38" s="14"/>
      <c r="S38" s="14"/>
      <c r="T38" s="7" t="str">
        <f t="shared" si="3"/>
        <v>----</v>
      </c>
    </row>
    <row r="39" spans="1:22" s="35" customFormat="1" ht="18.75">
      <c r="A39" s="8"/>
      <c r="B39" s="10"/>
      <c r="C39" s="10"/>
      <c r="D39" s="10"/>
      <c r="E39" s="11"/>
      <c r="F39" s="11"/>
      <c r="G39" s="11"/>
      <c r="H39" s="11"/>
      <c r="I39" s="12"/>
      <c r="J39" s="10"/>
      <c r="K39" s="19"/>
      <c r="L39" s="7" t="str">
        <f t="shared" si="0"/>
        <v>------</v>
      </c>
      <c r="M39" s="26"/>
      <c r="N39" s="51"/>
      <c r="O39" s="29"/>
      <c r="P39" s="7"/>
      <c r="Q39" s="14"/>
      <c r="R39" s="14"/>
      <c r="S39" s="14"/>
      <c r="T39" s="7" t="str">
        <f t="shared" si="3"/>
        <v>----</v>
      </c>
    </row>
    <row r="40" spans="1:22" s="35" customFormat="1" ht="18.75">
      <c r="A40" s="8"/>
      <c r="B40" s="10"/>
      <c r="C40" s="10"/>
      <c r="D40" s="10"/>
      <c r="E40" s="11"/>
      <c r="F40" s="11"/>
      <c r="G40" s="11"/>
      <c r="H40" s="11"/>
      <c r="I40" s="12"/>
      <c r="J40" s="10"/>
      <c r="K40" s="19"/>
      <c r="L40" s="7" t="str">
        <f t="shared" si="0"/>
        <v>------</v>
      </c>
      <c r="M40" s="26"/>
      <c r="N40" s="51"/>
      <c r="O40" s="29"/>
      <c r="P40" s="7"/>
      <c r="Q40" s="14"/>
      <c r="R40" s="14"/>
      <c r="S40" s="14"/>
      <c r="T40" s="7" t="str">
        <f t="shared" si="3"/>
        <v>----</v>
      </c>
    </row>
    <row r="41" spans="1:22" s="35" customFormat="1" ht="18.75">
      <c r="A41" s="10"/>
      <c r="B41" s="10"/>
      <c r="C41" s="10"/>
      <c r="D41" s="10"/>
      <c r="E41" s="10"/>
      <c r="F41" s="10"/>
      <c r="G41" s="10"/>
      <c r="H41" s="10"/>
      <c r="I41" s="12"/>
      <c r="J41" s="10"/>
      <c r="K41" s="10"/>
      <c r="L41" s="10" t="str">
        <f t="shared" si="0"/>
        <v>------</v>
      </c>
      <c r="M41" s="10"/>
      <c r="N41" s="51"/>
      <c r="O41" s="10"/>
      <c r="P41" s="10"/>
      <c r="Q41" s="10"/>
      <c r="R41" s="10"/>
      <c r="S41" s="10"/>
      <c r="T41" s="10" t="str">
        <f t="shared" si="3"/>
        <v>----</v>
      </c>
    </row>
    <row r="42" spans="1:22" s="35" customFormat="1" ht="18.75">
      <c r="A42" s="10"/>
      <c r="B42" s="10"/>
      <c r="C42" s="10"/>
      <c r="D42" s="10"/>
      <c r="E42" s="10"/>
      <c r="F42" s="10"/>
      <c r="G42" s="10"/>
      <c r="H42" s="10"/>
      <c r="I42" s="33"/>
      <c r="J42" s="36"/>
      <c r="K42" s="36"/>
      <c r="L42" s="36" t="str">
        <f t="shared" si="0"/>
        <v>------</v>
      </c>
      <c r="M42" s="36"/>
      <c r="N42" s="52"/>
      <c r="O42" s="36"/>
      <c r="P42" s="36"/>
      <c r="Q42" s="36"/>
      <c r="R42" s="36"/>
      <c r="S42" s="36"/>
      <c r="T42" s="36" t="str">
        <f t="shared" si="3"/>
        <v>----</v>
      </c>
    </row>
    <row r="43" spans="1:22" ht="18.75">
      <c r="I43" s="37"/>
      <c r="J43" s="34"/>
      <c r="K43" s="34"/>
      <c r="L43" s="4"/>
      <c r="M43" s="31"/>
      <c r="N43" s="53"/>
      <c r="O43" s="32"/>
      <c r="P43" s="4"/>
      <c r="Q43" s="34"/>
      <c r="R43" s="34"/>
      <c r="S43" s="34"/>
      <c r="T43" s="4"/>
      <c r="U43" s="34"/>
      <c r="V43" s="34"/>
    </row>
    <row r="44" spans="1:22" ht="18.75">
      <c r="I44" s="37"/>
      <c r="J44" s="34"/>
      <c r="K44" s="34"/>
      <c r="L44" s="4"/>
      <c r="M44" s="31"/>
      <c r="N44" s="53"/>
      <c r="O44" s="32"/>
      <c r="P44" s="4"/>
      <c r="Q44" s="34"/>
      <c r="R44" s="34"/>
      <c r="S44" s="34"/>
      <c r="T44" s="4"/>
      <c r="U44" s="34"/>
      <c r="V44" s="34"/>
    </row>
    <row r="45" spans="1:22" ht="18.75">
      <c r="I45" s="37"/>
      <c r="J45" s="34"/>
      <c r="K45" s="34"/>
      <c r="L45" s="4"/>
      <c r="M45" s="31"/>
      <c r="N45" s="53"/>
      <c r="O45" s="32"/>
      <c r="P45" s="4"/>
      <c r="Q45" s="34"/>
      <c r="R45" s="34"/>
      <c r="S45" s="34"/>
      <c r="T45" s="4"/>
      <c r="U45" s="34"/>
      <c r="V45" s="34"/>
    </row>
    <row r="46" spans="1:22" ht="18.75">
      <c r="I46" s="37"/>
      <c r="J46" s="34"/>
      <c r="K46" s="34"/>
      <c r="L46" s="4"/>
      <c r="M46" s="31"/>
      <c r="N46" s="53"/>
      <c r="O46" s="32"/>
      <c r="P46" s="4"/>
      <c r="Q46" s="34"/>
      <c r="R46" s="34"/>
      <c r="S46" s="34"/>
      <c r="T46" s="4"/>
      <c r="U46" s="34"/>
      <c r="V46" s="34"/>
    </row>
    <row r="47" spans="1:22" ht="18.75">
      <c r="I47" s="37"/>
      <c r="J47" s="34"/>
      <c r="K47" s="34"/>
      <c r="L47" s="4"/>
      <c r="M47" s="31"/>
      <c r="N47" s="53"/>
      <c r="O47" s="32"/>
      <c r="P47" s="4"/>
      <c r="Q47" s="34"/>
      <c r="R47" s="34"/>
      <c r="S47" s="34"/>
      <c r="T47" s="4"/>
      <c r="U47" s="34"/>
      <c r="V47" s="34"/>
    </row>
    <row r="48" spans="1:22" ht="18.75">
      <c r="I48" s="37"/>
      <c r="J48" s="34"/>
      <c r="K48" s="34"/>
      <c r="L48" s="4"/>
      <c r="M48" s="31"/>
      <c r="N48" s="53"/>
      <c r="O48" s="32"/>
      <c r="P48" s="4"/>
      <c r="Q48" s="34"/>
      <c r="R48" s="34"/>
      <c r="S48" s="34"/>
      <c r="T48" s="4"/>
      <c r="U48" s="34"/>
      <c r="V48" s="34"/>
    </row>
    <row r="49" spans="9:22" ht="18.75">
      <c r="I49" s="37"/>
      <c r="J49" s="34"/>
      <c r="K49" s="34"/>
      <c r="L49" s="4"/>
      <c r="M49" s="31"/>
      <c r="N49" s="53"/>
      <c r="O49" s="32"/>
      <c r="P49" s="4"/>
      <c r="Q49" s="34"/>
      <c r="R49" s="34"/>
      <c r="S49" s="34"/>
      <c r="T49" s="4"/>
      <c r="U49" s="34"/>
      <c r="V49" s="34"/>
    </row>
    <row r="50" spans="9:22" ht="18.75">
      <c r="I50" s="37"/>
      <c r="J50" s="34"/>
      <c r="K50" s="34"/>
      <c r="L50" s="4"/>
      <c r="M50" s="31"/>
      <c r="N50" s="53"/>
      <c r="O50" s="32"/>
      <c r="P50" s="4"/>
      <c r="Q50" s="34"/>
      <c r="R50" s="34"/>
      <c r="S50" s="34"/>
      <c r="T50" s="4"/>
      <c r="U50" s="34"/>
      <c r="V50" s="34"/>
    </row>
    <row r="51" spans="9:22" ht="18.75">
      <c r="I51" s="37"/>
      <c r="J51" s="34"/>
      <c r="K51" s="34"/>
      <c r="L51" s="4"/>
      <c r="M51" s="31"/>
      <c r="N51" s="53"/>
      <c r="O51" s="32"/>
      <c r="P51" s="4"/>
      <c r="Q51" s="34"/>
      <c r="R51" s="34"/>
      <c r="S51" s="34"/>
      <c r="T51" s="4"/>
      <c r="U51" s="34"/>
      <c r="V51" s="34"/>
    </row>
    <row r="52" spans="9:22" ht="18.75">
      <c r="I52" s="37"/>
      <c r="J52" s="34"/>
      <c r="K52" s="34"/>
      <c r="L52" s="4"/>
      <c r="M52" s="31"/>
      <c r="N52" s="53"/>
      <c r="O52" s="32"/>
      <c r="P52" s="4"/>
      <c r="Q52" s="34"/>
      <c r="R52" s="34"/>
      <c r="S52" s="34"/>
      <c r="T52" s="4"/>
      <c r="U52" s="34"/>
      <c r="V52" s="34"/>
    </row>
    <row r="53" spans="9:22" ht="18.75">
      <c r="I53" s="37"/>
      <c r="J53" s="34"/>
      <c r="K53" s="34"/>
      <c r="L53" s="4"/>
      <c r="M53" s="31"/>
      <c r="N53" s="53"/>
      <c r="O53" s="32"/>
      <c r="P53" s="4"/>
      <c r="Q53" s="34"/>
      <c r="R53" s="34"/>
      <c r="S53" s="34"/>
      <c r="T53" s="4"/>
      <c r="U53" s="34"/>
      <c r="V53" s="34"/>
    </row>
    <row r="54" spans="9:22" ht="18.75">
      <c r="I54" s="37"/>
      <c r="J54" s="34"/>
      <c r="K54" s="34"/>
      <c r="L54" s="4"/>
      <c r="M54" s="31"/>
      <c r="N54" s="53"/>
      <c r="O54" s="32"/>
      <c r="P54" s="4"/>
      <c r="Q54" s="34"/>
      <c r="R54" s="34"/>
      <c r="S54" s="34"/>
      <c r="T54" s="4"/>
      <c r="U54" s="34"/>
      <c r="V54" s="34"/>
    </row>
    <row r="55" spans="9:22" ht="18.75">
      <c r="I55" s="37"/>
      <c r="J55" s="34"/>
      <c r="K55" s="34"/>
      <c r="L55" s="4"/>
      <c r="M55" s="31"/>
      <c r="N55" s="53"/>
      <c r="O55" s="32"/>
      <c r="P55" s="4"/>
      <c r="Q55" s="34"/>
      <c r="R55" s="34"/>
      <c r="S55" s="34"/>
      <c r="T55" s="4"/>
      <c r="U55" s="34"/>
      <c r="V55" s="34"/>
    </row>
    <row r="56" spans="9:22" ht="18.75">
      <c r="I56" s="37"/>
      <c r="J56" s="34"/>
      <c r="K56" s="34"/>
      <c r="L56" s="4"/>
      <c r="M56" s="31"/>
      <c r="N56" s="53"/>
      <c r="O56" s="32"/>
      <c r="P56" s="4"/>
      <c r="Q56" s="34"/>
      <c r="R56" s="34"/>
      <c r="S56" s="34"/>
      <c r="T56" s="4"/>
      <c r="U56" s="34"/>
      <c r="V56" s="34"/>
    </row>
    <row r="57" spans="9:22" ht="18.75">
      <c r="I57" s="37"/>
      <c r="J57" s="34"/>
      <c r="K57" s="34"/>
      <c r="L57" s="4"/>
      <c r="M57" s="31"/>
      <c r="N57" s="53"/>
      <c r="O57" s="32"/>
      <c r="P57" s="4"/>
      <c r="Q57" s="34"/>
      <c r="R57" s="34"/>
      <c r="S57" s="34"/>
      <c r="T57" s="4"/>
      <c r="U57" s="34"/>
      <c r="V57" s="34"/>
    </row>
    <row r="58" spans="9:22" ht="18.75">
      <c r="I58" s="37"/>
      <c r="J58" s="34"/>
      <c r="K58" s="34"/>
      <c r="L58" s="4"/>
      <c r="M58" s="31"/>
      <c r="N58" s="53"/>
      <c r="O58" s="32"/>
      <c r="P58" s="4"/>
      <c r="Q58" s="34"/>
      <c r="R58" s="34"/>
      <c r="S58" s="34"/>
      <c r="T58" s="4"/>
      <c r="U58" s="34"/>
      <c r="V58" s="34"/>
    </row>
    <row r="59" spans="9:22" ht="18.75">
      <c r="I59" s="37"/>
      <c r="J59" s="34"/>
      <c r="K59" s="34"/>
      <c r="L59" s="4"/>
      <c r="M59" s="31"/>
      <c r="N59" s="53"/>
      <c r="O59" s="32"/>
      <c r="P59" s="4"/>
      <c r="Q59" s="34"/>
      <c r="R59" s="34"/>
      <c r="S59" s="34"/>
      <c r="T59" s="4"/>
      <c r="U59" s="34"/>
      <c r="V59" s="34"/>
    </row>
    <row r="60" spans="9:22" ht="18.75">
      <c r="I60" s="37"/>
      <c r="J60" s="34"/>
      <c r="K60" s="34"/>
      <c r="L60" s="4"/>
      <c r="M60" s="31"/>
      <c r="N60" s="53"/>
      <c r="O60" s="32"/>
      <c r="P60" s="4"/>
      <c r="Q60" s="34"/>
      <c r="R60" s="34"/>
      <c r="S60" s="34"/>
      <c r="T60" s="4"/>
      <c r="U60" s="34"/>
      <c r="V60" s="34"/>
    </row>
    <row r="61" spans="9:22" ht="18.75">
      <c r="I61" s="37"/>
      <c r="J61" s="34"/>
      <c r="K61" s="34"/>
      <c r="L61" s="4"/>
      <c r="M61" s="31"/>
      <c r="N61" s="53"/>
      <c r="O61" s="32"/>
      <c r="P61" s="4"/>
      <c r="Q61" s="34"/>
      <c r="R61" s="34"/>
      <c r="S61" s="34"/>
      <c r="T61" s="4"/>
      <c r="U61" s="34"/>
      <c r="V61" s="34"/>
    </row>
    <row r="62" spans="9:22" ht="18.75">
      <c r="I62" s="37"/>
      <c r="J62" s="34"/>
      <c r="K62" s="34"/>
      <c r="L62" s="4"/>
      <c r="M62" s="31"/>
      <c r="N62" s="53"/>
      <c r="O62" s="32"/>
      <c r="P62" s="4"/>
      <c r="Q62" s="34"/>
      <c r="R62" s="34"/>
      <c r="S62" s="34"/>
      <c r="T62" s="4"/>
      <c r="U62" s="34"/>
      <c r="V62" s="34"/>
    </row>
    <row r="63" spans="9:22" ht="18.75">
      <c r="I63" s="37"/>
      <c r="J63" s="34"/>
      <c r="K63" s="34"/>
      <c r="L63" s="4"/>
      <c r="M63" s="31"/>
      <c r="N63" s="53"/>
      <c r="O63" s="32"/>
      <c r="P63" s="4"/>
      <c r="Q63" s="34"/>
      <c r="R63" s="34"/>
      <c r="S63" s="34"/>
      <c r="T63" s="4"/>
      <c r="U63" s="34"/>
      <c r="V63" s="34"/>
    </row>
    <row r="64" spans="9:22" ht="18.75">
      <c r="I64" s="37"/>
      <c r="J64" s="34"/>
      <c r="K64" s="34"/>
      <c r="L64" s="4"/>
      <c r="M64" s="31"/>
      <c r="N64" s="53"/>
      <c r="O64" s="32"/>
      <c r="P64" s="4"/>
      <c r="Q64" s="34"/>
      <c r="R64" s="34"/>
      <c r="S64" s="34"/>
      <c r="T64" s="4"/>
      <c r="U64" s="34"/>
      <c r="V64" s="34"/>
    </row>
    <row r="65" spans="9:22" ht="18.75">
      <c r="I65" s="37"/>
      <c r="J65" s="34"/>
      <c r="K65" s="34"/>
      <c r="L65" s="4"/>
      <c r="M65" s="31"/>
      <c r="N65" s="53"/>
      <c r="O65" s="32"/>
      <c r="P65" s="4"/>
      <c r="Q65" s="34"/>
      <c r="R65" s="34"/>
      <c r="S65" s="34"/>
      <c r="T65" s="4"/>
      <c r="U65" s="34"/>
      <c r="V65" s="34"/>
    </row>
    <row r="66" spans="9:22" ht="18.75">
      <c r="I66" s="37"/>
      <c r="J66" s="34"/>
      <c r="K66" s="34"/>
      <c r="L66" s="4"/>
      <c r="M66" s="31"/>
      <c r="N66" s="53"/>
      <c r="O66" s="32"/>
      <c r="P66" s="4"/>
      <c r="Q66" s="34"/>
      <c r="R66" s="34"/>
      <c r="S66" s="34"/>
      <c r="T66" s="4"/>
      <c r="U66" s="34"/>
      <c r="V66" s="34"/>
    </row>
    <row r="67" spans="9:22" ht="18.75">
      <c r="I67" s="37"/>
      <c r="J67" s="34"/>
      <c r="K67" s="34"/>
      <c r="L67" s="4"/>
      <c r="M67" s="31"/>
      <c r="N67" s="53"/>
      <c r="O67" s="32"/>
      <c r="P67" s="4"/>
      <c r="Q67" s="34"/>
      <c r="R67" s="34"/>
      <c r="S67" s="34"/>
      <c r="T67" s="4"/>
      <c r="U67" s="34"/>
      <c r="V67" s="34"/>
    </row>
    <row r="68" spans="9:22" ht="18.75">
      <c r="I68" s="37"/>
      <c r="J68" s="34"/>
      <c r="K68" s="34"/>
      <c r="L68" s="4"/>
      <c r="M68" s="31"/>
      <c r="N68" s="53"/>
      <c r="O68" s="32"/>
      <c r="P68" s="4"/>
      <c r="Q68" s="34"/>
      <c r="R68" s="34"/>
      <c r="S68" s="34"/>
      <c r="T68" s="4"/>
      <c r="U68" s="34"/>
      <c r="V68" s="34"/>
    </row>
    <row r="69" spans="9:22" ht="18.75">
      <c r="I69" s="37"/>
      <c r="J69" s="34"/>
      <c r="K69" s="34"/>
      <c r="L69" s="4"/>
      <c r="M69" s="31"/>
      <c r="N69" s="53"/>
      <c r="O69" s="32"/>
      <c r="P69" s="4"/>
      <c r="Q69" s="34"/>
      <c r="R69" s="34"/>
      <c r="S69" s="34"/>
      <c r="T69" s="4"/>
      <c r="U69" s="34"/>
      <c r="V69" s="34"/>
    </row>
    <row r="70" spans="9:22" ht="18.75">
      <c r="I70" s="37"/>
      <c r="J70" s="34"/>
      <c r="K70" s="34"/>
      <c r="L70" s="4"/>
      <c r="M70" s="31"/>
      <c r="N70" s="53"/>
      <c r="O70" s="32"/>
      <c r="P70" s="4"/>
      <c r="Q70" s="34"/>
      <c r="R70" s="34"/>
      <c r="S70" s="34"/>
      <c r="T70" s="4"/>
      <c r="U70" s="34"/>
      <c r="V70" s="34"/>
    </row>
    <row r="71" spans="9:22" ht="18.75">
      <c r="I71" s="37"/>
      <c r="J71" s="34"/>
      <c r="K71" s="34"/>
      <c r="L71" s="4"/>
      <c r="M71" s="31"/>
      <c r="N71" s="53"/>
      <c r="O71" s="32"/>
      <c r="P71" s="4"/>
      <c r="Q71" s="34"/>
      <c r="R71" s="34"/>
      <c r="S71" s="34"/>
      <c r="T71" s="4"/>
      <c r="U71" s="34"/>
      <c r="V71" s="34"/>
    </row>
    <row r="72" spans="9:22" ht="18.75">
      <c r="I72" s="37"/>
      <c r="J72" s="34"/>
      <c r="K72" s="34"/>
      <c r="L72" s="4"/>
      <c r="M72" s="31"/>
      <c r="N72" s="53"/>
      <c r="O72" s="32"/>
      <c r="P72" s="4"/>
      <c r="Q72" s="34"/>
      <c r="R72" s="34"/>
      <c r="S72" s="34"/>
      <c r="T72" s="4"/>
      <c r="U72" s="34"/>
      <c r="V72" s="34"/>
    </row>
    <row r="73" spans="9:22" ht="18.75">
      <c r="I73" s="37"/>
      <c r="J73" s="34"/>
      <c r="K73" s="34"/>
      <c r="L73" s="4"/>
      <c r="M73" s="31"/>
      <c r="N73" s="53"/>
      <c r="O73" s="32"/>
      <c r="P73" s="4"/>
      <c r="Q73" s="34"/>
      <c r="R73" s="34"/>
      <c r="S73" s="34"/>
      <c r="T73" s="4"/>
      <c r="U73" s="34"/>
      <c r="V73" s="34"/>
    </row>
    <row r="74" spans="9:22" ht="18.75">
      <c r="I74" s="37"/>
      <c r="J74" s="34"/>
      <c r="K74" s="34"/>
      <c r="L74" s="4"/>
      <c r="M74" s="31"/>
      <c r="N74" s="53"/>
      <c r="O74" s="32"/>
      <c r="P74" s="4"/>
      <c r="Q74" s="34"/>
      <c r="R74" s="34"/>
      <c r="S74" s="34"/>
      <c r="T74" s="4"/>
      <c r="U74" s="34"/>
      <c r="V74" s="34"/>
    </row>
    <row r="75" spans="9:22" ht="18.75">
      <c r="I75" s="37"/>
      <c r="J75" s="34"/>
      <c r="K75" s="34"/>
      <c r="L75" s="4"/>
      <c r="M75" s="31"/>
      <c r="N75" s="53"/>
      <c r="O75" s="32"/>
      <c r="P75" s="4"/>
      <c r="Q75" s="34"/>
      <c r="R75" s="34"/>
      <c r="S75" s="34"/>
      <c r="T75" s="4"/>
      <c r="U75" s="34"/>
      <c r="V75" s="34"/>
    </row>
    <row r="76" spans="9:22" ht="18.75">
      <c r="I76" s="37"/>
      <c r="J76" s="34"/>
      <c r="K76" s="34"/>
      <c r="L76" s="4"/>
      <c r="M76" s="31"/>
      <c r="N76" s="53"/>
      <c r="O76" s="32"/>
      <c r="P76" s="4"/>
      <c r="Q76" s="34"/>
      <c r="R76" s="34"/>
      <c r="S76" s="34"/>
      <c r="T76" s="4"/>
      <c r="U76" s="34"/>
      <c r="V76" s="34"/>
    </row>
    <row r="77" spans="9:22" ht="18.75">
      <c r="I77" s="37"/>
      <c r="J77" s="34"/>
      <c r="K77" s="34"/>
      <c r="L77" s="4"/>
      <c r="M77" s="31"/>
      <c r="N77" s="53"/>
      <c r="O77" s="32"/>
      <c r="P77" s="4"/>
      <c r="Q77" s="34"/>
      <c r="R77" s="34"/>
      <c r="S77" s="34"/>
      <c r="T77" s="4"/>
      <c r="U77" s="34"/>
      <c r="V77" s="34"/>
    </row>
    <row r="78" spans="9:22" ht="18.75">
      <c r="I78" s="37"/>
      <c r="J78" s="34"/>
      <c r="K78" s="34"/>
      <c r="L78" s="4"/>
      <c r="M78" s="31"/>
      <c r="N78" s="53"/>
      <c r="O78" s="32"/>
      <c r="P78" s="4"/>
      <c r="Q78" s="34"/>
      <c r="R78" s="34"/>
      <c r="S78" s="34"/>
      <c r="T78" s="4"/>
      <c r="U78" s="34"/>
      <c r="V78" s="34"/>
    </row>
    <row r="79" spans="9:22" ht="18.75">
      <c r="I79" s="37"/>
      <c r="J79" s="34"/>
      <c r="K79" s="34"/>
      <c r="L79" s="4"/>
      <c r="M79" s="31"/>
      <c r="N79" s="53"/>
      <c r="O79" s="32"/>
      <c r="P79" s="4"/>
      <c r="Q79" s="34"/>
      <c r="R79" s="34"/>
      <c r="S79" s="34"/>
      <c r="T79" s="4"/>
      <c r="U79" s="34"/>
      <c r="V79" s="34"/>
    </row>
    <row r="80" spans="9:22" ht="18.75">
      <c r="I80" s="37"/>
      <c r="J80" s="34"/>
      <c r="K80" s="34"/>
      <c r="L80" s="4"/>
      <c r="M80" s="31"/>
      <c r="N80" s="53"/>
      <c r="O80" s="32"/>
      <c r="P80" s="4"/>
      <c r="Q80" s="34"/>
      <c r="R80" s="34"/>
      <c r="S80" s="34"/>
      <c r="T80" s="4"/>
      <c r="U80" s="34"/>
      <c r="V80" s="34"/>
    </row>
    <row r="81" spans="9:22" ht="18.75">
      <c r="I81" s="37"/>
      <c r="J81" s="34"/>
      <c r="K81" s="34"/>
      <c r="L81" s="4"/>
      <c r="M81" s="31"/>
      <c r="N81" s="53"/>
      <c r="O81" s="32"/>
      <c r="P81" s="4"/>
      <c r="Q81" s="34"/>
      <c r="R81" s="34"/>
      <c r="S81" s="34"/>
      <c r="T81" s="4"/>
      <c r="U81" s="34"/>
      <c r="V81" s="34"/>
    </row>
    <row r="82" spans="9:22" ht="18.75">
      <c r="I82" s="37"/>
      <c r="J82" s="34"/>
      <c r="K82" s="34"/>
      <c r="L82" s="4"/>
      <c r="M82" s="31"/>
      <c r="N82" s="53"/>
      <c r="O82" s="32"/>
      <c r="P82" s="4"/>
      <c r="Q82" s="34"/>
      <c r="R82" s="34"/>
      <c r="S82" s="34"/>
      <c r="T82" s="4"/>
      <c r="U82" s="34"/>
      <c r="V82" s="34"/>
    </row>
    <row r="83" spans="9:22" ht="18.75">
      <c r="I83" s="37"/>
      <c r="J83" s="34"/>
      <c r="K83" s="34"/>
      <c r="L83" s="4"/>
      <c r="M83" s="31"/>
      <c r="N83" s="53"/>
      <c r="O83" s="32"/>
      <c r="P83" s="4"/>
      <c r="Q83" s="34"/>
      <c r="R83" s="34"/>
      <c r="S83" s="34"/>
      <c r="T83" s="4"/>
      <c r="U83" s="34"/>
      <c r="V83" s="34"/>
    </row>
    <row r="84" spans="9:22" ht="18.75">
      <c r="I84" s="37"/>
      <c r="J84" s="34"/>
      <c r="K84" s="34"/>
      <c r="L84" s="4"/>
      <c r="M84" s="31"/>
      <c r="N84" s="53"/>
      <c r="O84" s="32"/>
      <c r="P84" s="4"/>
      <c r="Q84" s="34"/>
      <c r="R84" s="34"/>
      <c r="S84" s="34"/>
      <c r="T84" s="4"/>
      <c r="U84" s="34"/>
      <c r="V84" s="34"/>
    </row>
    <row r="85" spans="9:22" ht="18.75">
      <c r="I85" s="37"/>
      <c r="J85" s="34"/>
      <c r="K85" s="34"/>
      <c r="L85" s="4"/>
      <c r="M85" s="31"/>
      <c r="N85" s="53"/>
      <c r="O85" s="32"/>
      <c r="P85" s="4"/>
      <c r="Q85" s="34"/>
      <c r="R85" s="34"/>
      <c r="S85" s="34"/>
      <c r="T85" s="4"/>
      <c r="U85" s="34"/>
      <c r="V85" s="34"/>
    </row>
    <row r="86" spans="9:22" ht="18.75">
      <c r="I86" s="37"/>
      <c r="J86" s="34"/>
      <c r="K86" s="34"/>
      <c r="L86" s="4"/>
      <c r="M86" s="31"/>
      <c r="N86" s="53"/>
      <c r="O86" s="32"/>
      <c r="P86" s="4"/>
      <c r="Q86" s="34"/>
      <c r="R86" s="34"/>
      <c r="S86" s="34"/>
      <c r="T86" s="4"/>
      <c r="U86" s="34"/>
      <c r="V86" s="34"/>
    </row>
    <row r="87" spans="9:22" ht="18.75">
      <c r="I87" s="37"/>
      <c r="J87" s="34"/>
      <c r="K87" s="34"/>
      <c r="L87" s="4"/>
      <c r="M87" s="31"/>
      <c r="N87" s="53"/>
      <c r="O87" s="32"/>
      <c r="P87" s="4"/>
      <c r="Q87" s="34"/>
      <c r="R87" s="34"/>
      <c r="S87" s="34"/>
      <c r="T87" s="4"/>
      <c r="U87" s="34"/>
      <c r="V87" s="34"/>
    </row>
    <row r="88" spans="9:22" ht="18.75">
      <c r="I88" s="37"/>
      <c r="J88" s="34"/>
      <c r="K88" s="34"/>
      <c r="L88" s="4"/>
      <c r="M88" s="31"/>
      <c r="N88" s="53"/>
      <c r="O88" s="32"/>
      <c r="P88" s="4"/>
      <c r="Q88" s="34"/>
      <c r="R88" s="34"/>
      <c r="S88" s="34"/>
      <c r="T88" s="4"/>
      <c r="U88" s="34"/>
      <c r="V88" s="34"/>
    </row>
    <row r="89" spans="9:22" ht="18.75">
      <c r="I89" s="37"/>
      <c r="J89" s="34"/>
      <c r="K89" s="34"/>
      <c r="L89" s="4"/>
      <c r="M89" s="31"/>
      <c r="N89" s="53"/>
      <c r="O89" s="32"/>
      <c r="P89" s="4"/>
      <c r="Q89" s="34"/>
      <c r="R89" s="34"/>
      <c r="S89" s="34"/>
      <c r="T89" s="4"/>
      <c r="U89" s="34"/>
      <c r="V89" s="34"/>
    </row>
    <row r="90" spans="9:22" ht="18.75">
      <c r="I90" s="37"/>
      <c r="J90" s="34"/>
      <c r="K90" s="34"/>
      <c r="L90" s="4"/>
      <c r="M90" s="31"/>
      <c r="N90" s="53"/>
      <c r="O90" s="32"/>
      <c r="P90" s="4"/>
      <c r="Q90" s="34"/>
      <c r="R90" s="34"/>
      <c r="S90" s="34"/>
      <c r="T90" s="4"/>
      <c r="U90" s="34"/>
      <c r="V90" s="34"/>
    </row>
    <row r="91" spans="9:22" ht="18.75">
      <c r="I91" s="37"/>
      <c r="J91" s="34"/>
      <c r="K91" s="34"/>
      <c r="L91" s="4"/>
      <c r="M91" s="31"/>
      <c r="N91" s="53"/>
      <c r="O91" s="32"/>
      <c r="P91" s="4"/>
      <c r="Q91" s="34"/>
      <c r="R91" s="34"/>
      <c r="S91" s="34"/>
      <c r="T91" s="4"/>
      <c r="U91" s="34"/>
      <c r="V91" s="34"/>
    </row>
    <row r="92" spans="9:22" ht="18.75">
      <c r="I92" s="37"/>
      <c r="J92" s="34"/>
      <c r="K92" s="34"/>
      <c r="L92" s="4"/>
      <c r="M92" s="31"/>
      <c r="N92" s="53"/>
      <c r="O92" s="32"/>
      <c r="P92" s="4"/>
      <c r="Q92" s="34"/>
      <c r="R92" s="34"/>
      <c r="S92" s="34"/>
      <c r="T92" s="4"/>
      <c r="U92" s="34"/>
      <c r="V92" s="34"/>
    </row>
    <row r="93" spans="9:22" ht="18.75">
      <c r="I93" s="37"/>
      <c r="J93" s="34"/>
      <c r="K93" s="34"/>
      <c r="L93" s="4"/>
      <c r="M93" s="31"/>
      <c r="N93" s="53"/>
      <c r="O93" s="32"/>
      <c r="P93" s="4"/>
      <c r="Q93" s="34"/>
      <c r="R93" s="34"/>
      <c r="S93" s="34"/>
      <c r="T93" s="4"/>
      <c r="U93" s="34"/>
      <c r="V93" s="34"/>
    </row>
    <row r="94" spans="9:22" ht="18.75">
      <c r="I94" s="37"/>
      <c r="J94" s="34"/>
      <c r="K94" s="34"/>
      <c r="L94" s="4"/>
      <c r="M94" s="31"/>
      <c r="N94" s="53"/>
      <c r="O94" s="32"/>
      <c r="P94" s="4"/>
      <c r="Q94" s="34"/>
      <c r="R94" s="34"/>
      <c r="S94" s="34"/>
      <c r="T94" s="4"/>
      <c r="U94" s="34"/>
      <c r="V94" s="34"/>
    </row>
    <row r="95" spans="9:22" ht="18.75">
      <c r="I95" s="37"/>
      <c r="J95" s="34"/>
      <c r="K95" s="34"/>
      <c r="L95" s="4"/>
      <c r="M95" s="31"/>
      <c r="N95" s="53"/>
      <c r="O95" s="32"/>
      <c r="P95" s="4"/>
      <c r="Q95" s="34"/>
      <c r="R95" s="34"/>
      <c r="S95" s="34"/>
      <c r="T95" s="4"/>
      <c r="U95" s="34"/>
      <c r="V95" s="34"/>
    </row>
    <row r="96" spans="9:22" ht="18.75">
      <c r="I96" s="37"/>
      <c r="J96" s="34"/>
      <c r="K96" s="34"/>
      <c r="L96" s="4"/>
      <c r="M96" s="31"/>
      <c r="N96" s="53"/>
      <c r="O96" s="32"/>
      <c r="P96" s="4"/>
      <c r="Q96" s="34"/>
      <c r="R96" s="34"/>
      <c r="S96" s="34"/>
      <c r="T96" s="4"/>
      <c r="U96" s="34"/>
      <c r="V96" s="34"/>
    </row>
    <row r="97" spans="9:22" ht="18.75">
      <c r="I97" s="37"/>
      <c r="J97" s="34"/>
      <c r="K97" s="34"/>
      <c r="L97" s="4"/>
      <c r="M97" s="31"/>
      <c r="N97" s="53"/>
      <c r="O97" s="32"/>
      <c r="P97" s="4"/>
      <c r="Q97" s="34"/>
      <c r="R97" s="34"/>
      <c r="S97" s="34"/>
      <c r="T97" s="4"/>
      <c r="U97" s="34"/>
      <c r="V97" s="34"/>
    </row>
    <row r="98" spans="9:22" ht="18.75">
      <c r="I98" s="37"/>
      <c r="J98" s="34"/>
      <c r="K98" s="34"/>
      <c r="L98" s="4"/>
      <c r="M98" s="31"/>
      <c r="N98" s="53"/>
      <c r="O98" s="32"/>
      <c r="P98" s="4"/>
      <c r="Q98" s="34"/>
      <c r="R98" s="34"/>
      <c r="S98" s="34"/>
      <c r="T98" s="4"/>
      <c r="U98" s="34"/>
      <c r="V98" s="34"/>
    </row>
    <row r="99" spans="9:22" ht="18.75">
      <c r="I99" s="37"/>
      <c r="J99" s="34"/>
      <c r="K99" s="34"/>
      <c r="L99" s="4"/>
      <c r="M99" s="31"/>
      <c r="N99" s="53"/>
      <c r="O99" s="32"/>
      <c r="P99" s="4"/>
      <c r="Q99" s="34"/>
      <c r="R99" s="34"/>
      <c r="S99" s="34"/>
      <c r="T99" s="4"/>
      <c r="U99" s="34"/>
      <c r="V99" s="34"/>
    </row>
    <row r="100" spans="9:22" ht="18.75">
      <c r="I100" s="37"/>
      <c r="J100" s="34"/>
      <c r="K100" s="34"/>
      <c r="L100" s="4"/>
      <c r="M100" s="31"/>
      <c r="N100" s="53"/>
      <c r="O100" s="32"/>
      <c r="P100" s="4"/>
      <c r="Q100" s="34"/>
      <c r="R100" s="34"/>
      <c r="S100" s="34"/>
      <c r="T100" s="4"/>
      <c r="U100" s="34"/>
      <c r="V100" s="34"/>
    </row>
    <row r="101" spans="9:22" ht="18.75">
      <c r="I101" s="37"/>
      <c r="J101" s="34"/>
      <c r="K101" s="34"/>
      <c r="L101" s="4"/>
      <c r="M101" s="31"/>
      <c r="N101" s="53"/>
      <c r="O101" s="32"/>
      <c r="P101" s="4"/>
      <c r="Q101" s="34"/>
      <c r="R101" s="34"/>
      <c r="S101" s="34"/>
      <c r="T101" s="4"/>
      <c r="U101" s="34"/>
      <c r="V101" s="34"/>
    </row>
    <row r="102" spans="9:22" ht="18.75">
      <c r="I102" s="37"/>
      <c r="J102" s="34"/>
      <c r="K102" s="34"/>
      <c r="L102" s="4"/>
      <c r="M102" s="31"/>
      <c r="N102" s="53"/>
      <c r="O102" s="32"/>
      <c r="P102" s="4"/>
      <c r="Q102" s="34"/>
      <c r="R102" s="34"/>
      <c r="S102" s="34"/>
      <c r="T102" s="4"/>
      <c r="U102" s="34"/>
      <c r="V102" s="34"/>
    </row>
    <row r="103" spans="9:22" ht="18.75">
      <c r="I103" s="37"/>
      <c r="J103" s="34"/>
      <c r="K103" s="34"/>
      <c r="L103" s="4"/>
      <c r="M103" s="31"/>
      <c r="N103" s="53"/>
      <c r="O103" s="32"/>
      <c r="P103" s="4"/>
      <c r="Q103" s="34"/>
      <c r="R103" s="34"/>
      <c r="S103" s="34"/>
      <c r="T103" s="4"/>
      <c r="U103" s="34"/>
      <c r="V103" s="34"/>
    </row>
    <row r="104" spans="9:22" ht="18.75">
      <c r="I104" s="37"/>
      <c r="J104" s="34"/>
      <c r="K104" s="34"/>
      <c r="L104" s="4"/>
      <c r="M104" s="31"/>
      <c r="N104" s="53"/>
      <c r="O104" s="32"/>
      <c r="P104" s="4"/>
      <c r="Q104" s="34"/>
      <c r="R104" s="34"/>
      <c r="S104" s="34"/>
      <c r="T104" s="4"/>
      <c r="U104" s="34"/>
      <c r="V104" s="34"/>
    </row>
    <row r="105" spans="9:22" ht="18.75">
      <c r="I105" s="37"/>
      <c r="J105" s="34"/>
      <c r="K105" s="34"/>
      <c r="L105" s="4"/>
      <c r="M105" s="31"/>
      <c r="N105" s="53"/>
      <c r="O105" s="32"/>
      <c r="P105" s="4"/>
      <c r="Q105" s="34"/>
      <c r="R105" s="34"/>
      <c r="S105" s="34"/>
      <c r="T105" s="4"/>
      <c r="U105" s="34"/>
      <c r="V105" s="34"/>
    </row>
    <row r="106" spans="9:22" ht="18.75">
      <c r="I106" s="37"/>
      <c r="J106" s="34"/>
      <c r="K106" s="34"/>
      <c r="L106" s="4"/>
      <c r="M106" s="31"/>
      <c r="N106" s="53"/>
      <c r="O106" s="32"/>
      <c r="P106" s="4"/>
      <c r="Q106" s="34"/>
      <c r="R106" s="34"/>
      <c r="S106" s="34"/>
      <c r="T106" s="4"/>
      <c r="U106" s="34"/>
      <c r="V106" s="34"/>
    </row>
    <row r="107" spans="9:22" ht="18.75">
      <c r="I107" s="37"/>
      <c r="J107" s="34"/>
      <c r="K107" s="34"/>
      <c r="L107" s="4"/>
      <c r="M107" s="31"/>
      <c r="N107" s="53"/>
      <c r="O107" s="32"/>
      <c r="P107" s="4"/>
      <c r="Q107" s="34"/>
      <c r="R107" s="34"/>
      <c r="S107" s="34"/>
      <c r="T107" s="4"/>
      <c r="U107" s="34"/>
      <c r="V107" s="34"/>
    </row>
    <row r="108" spans="9:22" ht="18.75">
      <c r="I108" s="37"/>
      <c r="J108" s="34"/>
      <c r="K108" s="34"/>
      <c r="L108" s="4"/>
      <c r="M108" s="31"/>
      <c r="N108" s="53"/>
      <c r="O108" s="32"/>
      <c r="P108" s="4"/>
      <c r="Q108" s="34"/>
      <c r="R108" s="34"/>
      <c r="S108" s="34"/>
      <c r="T108" s="4"/>
      <c r="U108" s="34"/>
      <c r="V108" s="34"/>
    </row>
    <row r="109" spans="9:22" ht="18.75">
      <c r="I109" s="37"/>
      <c r="J109" s="34"/>
      <c r="K109" s="34"/>
      <c r="L109" s="4"/>
      <c r="M109" s="31"/>
      <c r="N109" s="53"/>
      <c r="O109" s="32"/>
      <c r="P109" s="4"/>
      <c r="Q109" s="34"/>
      <c r="R109" s="34"/>
      <c r="S109" s="34"/>
      <c r="T109" s="4"/>
      <c r="U109" s="34"/>
      <c r="V109" s="34"/>
    </row>
  </sheetData>
  <mergeCells count="1">
    <mergeCell ref="A1:S1"/>
  </mergeCells>
  <phoneticPr fontId="3" type="noConversion"/>
  <conditionalFormatting sqref="I28">
    <cfRule type="duplicateValues" dxfId="218" priority="10"/>
  </conditionalFormatting>
  <conditionalFormatting sqref="K28">
    <cfRule type="duplicateValues" dxfId="217" priority="8"/>
  </conditionalFormatting>
  <conditionalFormatting sqref="I13:I22 I29:I40">
    <cfRule type="duplicateValues" dxfId="216" priority="7"/>
  </conditionalFormatting>
  <conditionalFormatting sqref="K13:K22 K29:K40">
    <cfRule type="duplicateValues" dxfId="215" priority="5"/>
  </conditionalFormatting>
  <conditionalFormatting sqref="I13:I22 I29:I109">
    <cfRule type="duplicateValues" dxfId="214" priority="4"/>
  </conditionalFormatting>
  <conditionalFormatting sqref="I13">
    <cfRule type="duplicateValues" dxfId="213" priority="2"/>
  </conditionalFormatting>
  <conditionalFormatting sqref="I43:K1048576 I23:K27 I1:K12">
    <cfRule type="duplicateValues" dxfId="212" priority="1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J76"/>
  <sheetViews>
    <sheetView topLeftCell="H10" workbookViewId="0">
      <selection activeCell="N23" sqref="N23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3.25" style="3" customWidth="1"/>
    <col min="10" max="11" width="14" style="3" customWidth="1"/>
    <col min="12" max="12" width="16.625" style="3" bestFit="1" customWidth="1"/>
    <col min="13" max="13" width="14.5" style="3" hidden="1" customWidth="1"/>
    <col min="14" max="14" width="14.5" style="3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66" t="s">
        <v>147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331</v>
      </c>
      <c r="K2" s="22" t="s">
        <v>9</v>
      </c>
      <c r="L2" s="21" t="s">
        <v>10</v>
      </c>
      <c r="M2" s="22" t="s">
        <v>499</v>
      </c>
      <c r="N2" s="22" t="s">
        <v>362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35" customFormat="1" ht="18.75">
      <c r="A3" s="8">
        <v>43194</v>
      </c>
      <c r="B3" s="10" t="s">
        <v>63</v>
      </c>
      <c r="C3" s="10">
        <v>1929</v>
      </c>
      <c r="D3" s="10">
        <v>2144</v>
      </c>
      <c r="E3" s="11" t="s">
        <v>201</v>
      </c>
      <c r="F3" s="11" t="s">
        <v>429</v>
      </c>
      <c r="G3" s="11" t="s">
        <v>203</v>
      </c>
      <c r="H3" s="11" t="s">
        <v>430</v>
      </c>
      <c r="I3" s="12" t="s">
        <v>431</v>
      </c>
      <c r="J3" s="10"/>
      <c r="K3" s="19" t="s">
        <v>432</v>
      </c>
      <c r="L3" s="7" t="str">
        <f t="shared" ref="L3:L21" si="0">IF(A3&lt;&gt;"","武汉威伟机械","------")</f>
        <v>武汉威伟机械</v>
      </c>
      <c r="M3" s="26" t="str">
        <f>VLOOKUP(O3,ch!$A$1:$B$31,2,0)</f>
        <v>鄂AHB101</v>
      </c>
      <c r="N3" s="10" t="s">
        <v>168</v>
      </c>
      <c r="O3" s="29" t="s">
        <v>275</v>
      </c>
      <c r="P3" s="7" t="str">
        <f>IF(A3&lt;&gt;"","9.6米","--")</f>
        <v>9.6米</v>
      </c>
      <c r="Q3" s="14">
        <v>8</v>
      </c>
      <c r="R3" s="14">
        <v>0</v>
      </c>
      <c r="S3" s="14">
        <f t="shared" ref="S3:S21" si="1">SUM(Q3:R3)</f>
        <v>8</v>
      </c>
      <c r="T3" s="7" t="str">
        <f t="shared" ref="T3:T33" si="2">IF(A3&lt;&gt;"","分拣摆渡","----")</f>
        <v>分拣摆渡</v>
      </c>
    </row>
    <row r="4" spans="1:62" s="35" customFormat="1" ht="18.75">
      <c r="A4" s="8">
        <v>43194</v>
      </c>
      <c r="B4" s="10" t="s">
        <v>200</v>
      </c>
      <c r="C4" s="10">
        <v>1230</v>
      </c>
      <c r="D4" s="10">
        <v>1411</v>
      </c>
      <c r="E4" s="11" t="s">
        <v>201</v>
      </c>
      <c r="F4" s="11" t="s">
        <v>429</v>
      </c>
      <c r="G4" s="11" t="s">
        <v>203</v>
      </c>
      <c r="H4" s="11" t="s">
        <v>430</v>
      </c>
      <c r="I4" s="12" t="s">
        <v>433</v>
      </c>
      <c r="J4" s="10"/>
      <c r="K4" s="19" t="s">
        <v>434</v>
      </c>
      <c r="L4" s="7" t="str">
        <f t="shared" si="0"/>
        <v>武汉威伟机械</v>
      </c>
      <c r="M4" s="26" t="e">
        <f>VLOOKUP(O4,ch!$A$1:$B$31,2,0)</f>
        <v>#N/A</v>
      </c>
      <c r="N4" s="10" t="s">
        <v>176</v>
      </c>
      <c r="O4" s="29" t="s">
        <v>242</v>
      </c>
      <c r="P4" s="7" t="str">
        <f t="shared" ref="P4:P21" si="3">IF(A4&lt;&gt;"","9.6米","--")</f>
        <v>9.6米</v>
      </c>
      <c r="Q4" s="14">
        <v>14</v>
      </c>
      <c r="R4" s="14">
        <v>0</v>
      </c>
      <c r="S4" s="14">
        <f t="shared" si="1"/>
        <v>14</v>
      </c>
      <c r="T4" s="7" t="str">
        <f t="shared" si="2"/>
        <v>分拣摆渡</v>
      </c>
    </row>
    <row r="5" spans="1:62" s="35" customFormat="1" ht="18.75">
      <c r="A5" s="8">
        <v>43194</v>
      </c>
      <c r="B5" s="10" t="s">
        <v>63</v>
      </c>
      <c r="C5" s="10">
        <v>1715</v>
      </c>
      <c r="D5" s="10">
        <v>1902</v>
      </c>
      <c r="E5" s="11" t="s">
        <v>201</v>
      </c>
      <c r="F5" s="11" t="s">
        <v>429</v>
      </c>
      <c r="G5" s="11" t="s">
        <v>203</v>
      </c>
      <c r="H5" s="11" t="s">
        <v>430</v>
      </c>
      <c r="I5" s="12" t="s">
        <v>435</v>
      </c>
      <c r="J5" s="10"/>
      <c r="K5" s="19" t="s">
        <v>436</v>
      </c>
      <c r="L5" s="7" t="str">
        <f t="shared" si="0"/>
        <v>武汉威伟机械</v>
      </c>
      <c r="M5" s="26" t="str">
        <f>VLOOKUP(O5,ch!$A$1:$B$31,2,0)</f>
        <v>鄂FJU350</v>
      </c>
      <c r="N5" s="10" t="s">
        <v>24</v>
      </c>
      <c r="O5" s="29" t="s">
        <v>48</v>
      </c>
      <c r="P5" s="7" t="str">
        <f t="shared" si="3"/>
        <v>9.6米</v>
      </c>
      <c r="Q5" s="14">
        <v>14</v>
      </c>
      <c r="R5" s="14">
        <v>0</v>
      </c>
      <c r="S5" s="14">
        <f t="shared" si="1"/>
        <v>14</v>
      </c>
      <c r="T5" s="7" t="str">
        <f t="shared" si="2"/>
        <v>分拣摆渡</v>
      </c>
    </row>
    <row r="6" spans="1:62" s="35" customFormat="1" ht="18.75">
      <c r="A6" s="8">
        <v>43194</v>
      </c>
      <c r="B6" s="10" t="s">
        <v>243</v>
      </c>
      <c r="C6" s="10">
        <v>1825</v>
      </c>
      <c r="D6" s="10">
        <v>2027</v>
      </c>
      <c r="E6" s="11" t="s">
        <v>451</v>
      </c>
      <c r="F6" s="11" t="s">
        <v>251</v>
      </c>
      <c r="G6" s="11" t="s">
        <v>203</v>
      </c>
      <c r="H6" s="11" t="s">
        <v>430</v>
      </c>
      <c r="I6" s="12" t="s">
        <v>452</v>
      </c>
      <c r="J6" s="10"/>
      <c r="K6" s="19" t="s">
        <v>453</v>
      </c>
      <c r="L6" s="7" t="str">
        <f>IF(A6&lt;&gt;"","武汉威伟机械","------")</f>
        <v>武汉威伟机械</v>
      </c>
      <c r="M6" s="26" t="str">
        <f>VLOOKUP(O6,ch!$A$1:$B$31,2,0)</f>
        <v>鄂ALU291</v>
      </c>
      <c r="N6" s="10" t="s">
        <v>181</v>
      </c>
      <c r="O6" s="29" t="s">
        <v>197</v>
      </c>
      <c r="P6" s="7" t="str">
        <f>IF(A6&lt;&gt;"","9.6米","--")</f>
        <v>9.6米</v>
      </c>
      <c r="Q6" s="14">
        <v>14</v>
      </c>
      <c r="R6" s="14">
        <v>0</v>
      </c>
      <c r="S6" s="14">
        <f>SUM(Q6:R6)</f>
        <v>14</v>
      </c>
      <c r="T6" s="7" t="str">
        <f>IF(A6&lt;&gt;"","分拣摆渡","----")</f>
        <v>分拣摆渡</v>
      </c>
    </row>
    <row r="7" spans="1:62" s="35" customFormat="1" ht="18.75">
      <c r="A7" s="8">
        <v>43194</v>
      </c>
      <c r="B7" s="10" t="s">
        <v>310</v>
      </c>
      <c r="C7" s="10">
        <v>1032</v>
      </c>
      <c r="D7" s="10">
        <v>1105</v>
      </c>
      <c r="E7" s="11" t="s">
        <v>209</v>
      </c>
      <c r="F7" s="11" t="s">
        <v>467</v>
      </c>
      <c r="G7" s="11" t="s">
        <v>203</v>
      </c>
      <c r="H7" s="11" t="s">
        <v>430</v>
      </c>
      <c r="I7" s="12" t="s">
        <v>454</v>
      </c>
      <c r="J7" s="10"/>
      <c r="K7" s="19" t="s">
        <v>455</v>
      </c>
      <c r="L7" s="7" t="str">
        <f>IF(A7&lt;&gt;"","武汉威伟机械","------")</f>
        <v>武汉威伟机械</v>
      </c>
      <c r="M7" s="26" t="e">
        <f>VLOOKUP(O7,ch!$A$1:$B$31,2,0)</f>
        <v>#N/A</v>
      </c>
      <c r="N7" s="10" t="s">
        <v>164</v>
      </c>
      <c r="O7" s="29" t="s">
        <v>456</v>
      </c>
      <c r="P7" s="7" t="str">
        <f>IF(A7&lt;&gt;"","9.6米","--")</f>
        <v>9.6米</v>
      </c>
      <c r="Q7" s="14">
        <v>12</v>
      </c>
      <c r="R7" s="14">
        <v>0</v>
      </c>
      <c r="S7" s="14">
        <f>SUM(Q7:R7)</f>
        <v>12</v>
      </c>
      <c r="T7" s="7" t="str">
        <f>IF(A7&lt;&gt;"","分拣摆渡","----")</f>
        <v>分拣摆渡</v>
      </c>
    </row>
    <row r="8" spans="1:62" s="35" customFormat="1" ht="18.75">
      <c r="A8" s="8">
        <v>43194</v>
      </c>
      <c r="B8" s="10" t="s">
        <v>301</v>
      </c>
      <c r="C8" s="10">
        <v>2005</v>
      </c>
      <c r="D8" s="10">
        <v>2030</v>
      </c>
      <c r="E8" s="11" t="s">
        <v>209</v>
      </c>
      <c r="F8" s="11" t="s">
        <v>467</v>
      </c>
      <c r="G8" s="11" t="s">
        <v>203</v>
      </c>
      <c r="H8" s="11" t="s">
        <v>430</v>
      </c>
      <c r="I8" s="12" t="s">
        <v>459</v>
      </c>
      <c r="J8" s="10"/>
      <c r="K8" s="19" t="s">
        <v>460</v>
      </c>
      <c r="L8" s="7" t="str">
        <f t="shared" si="0"/>
        <v>武汉威伟机械</v>
      </c>
      <c r="M8" s="26" t="e">
        <f>VLOOKUP(O8,ch!$A$1:$B$31,2,0)</f>
        <v>#N/A</v>
      </c>
      <c r="N8" s="10" t="s">
        <v>164</v>
      </c>
      <c r="O8" s="29" t="s">
        <v>456</v>
      </c>
      <c r="P8" s="7" t="str">
        <f t="shared" si="3"/>
        <v>9.6米</v>
      </c>
      <c r="Q8" s="14">
        <v>14</v>
      </c>
      <c r="R8" s="14">
        <v>0</v>
      </c>
      <c r="S8" s="14">
        <f t="shared" si="1"/>
        <v>14</v>
      </c>
      <c r="T8" s="7" t="str">
        <f t="shared" si="2"/>
        <v>分拣摆渡</v>
      </c>
    </row>
    <row r="9" spans="1:62" s="35" customFormat="1" ht="18.75">
      <c r="A9" s="8">
        <v>43194</v>
      </c>
      <c r="B9" s="10" t="s">
        <v>111</v>
      </c>
      <c r="C9" s="10">
        <v>2205</v>
      </c>
      <c r="D9" s="10">
        <v>2220</v>
      </c>
      <c r="E9" s="11" t="s">
        <v>209</v>
      </c>
      <c r="F9" s="11" t="s">
        <v>467</v>
      </c>
      <c r="G9" s="11" t="s">
        <v>203</v>
      </c>
      <c r="H9" s="11" t="s">
        <v>430</v>
      </c>
      <c r="I9" s="12" t="s">
        <v>461</v>
      </c>
      <c r="J9" s="10"/>
      <c r="K9" s="19" t="s">
        <v>462</v>
      </c>
      <c r="L9" s="7" t="str">
        <f t="shared" si="0"/>
        <v>武汉威伟机械</v>
      </c>
      <c r="M9" s="26" t="str">
        <f>VLOOKUP(O9,ch!$A$1:$B$31,2,0)</f>
        <v>鄂AZV377</v>
      </c>
      <c r="N9" s="10" t="s">
        <v>175</v>
      </c>
      <c r="O9" s="29" t="s">
        <v>239</v>
      </c>
      <c r="P9" s="7" t="str">
        <f t="shared" si="3"/>
        <v>9.6米</v>
      </c>
      <c r="Q9" s="14">
        <v>8</v>
      </c>
      <c r="R9" s="14">
        <v>0</v>
      </c>
      <c r="S9" s="14">
        <f t="shared" si="1"/>
        <v>8</v>
      </c>
      <c r="T9" s="7" t="str">
        <f t="shared" si="2"/>
        <v>分拣摆渡</v>
      </c>
    </row>
    <row r="10" spans="1:62" s="35" customFormat="1" ht="18.75">
      <c r="A10" s="8">
        <v>43194</v>
      </c>
      <c r="B10" s="10" t="s">
        <v>301</v>
      </c>
      <c r="C10" s="10">
        <v>2125</v>
      </c>
      <c r="D10" s="10">
        <v>2152</v>
      </c>
      <c r="E10" s="11" t="s">
        <v>209</v>
      </c>
      <c r="F10" s="11" t="s">
        <v>467</v>
      </c>
      <c r="G10" s="11" t="s">
        <v>203</v>
      </c>
      <c r="H10" s="11" t="s">
        <v>430</v>
      </c>
      <c r="I10" s="12" t="s">
        <v>463</v>
      </c>
      <c r="J10" s="10"/>
      <c r="K10" s="19" t="s">
        <v>464</v>
      </c>
      <c r="L10" s="7" t="str">
        <f t="shared" si="0"/>
        <v>武汉威伟机械</v>
      </c>
      <c r="M10" s="26" t="str">
        <f>VLOOKUP(O10,ch!$A$1:$B$31,2,0)</f>
        <v>鄂AZV377</v>
      </c>
      <c r="N10" s="10" t="s">
        <v>175</v>
      </c>
      <c r="O10" s="29" t="s">
        <v>239</v>
      </c>
      <c r="P10" s="7" t="str">
        <f t="shared" si="3"/>
        <v>9.6米</v>
      </c>
      <c r="Q10" s="14">
        <v>9</v>
      </c>
      <c r="R10" s="14">
        <v>0</v>
      </c>
      <c r="S10" s="14">
        <f t="shared" si="1"/>
        <v>9</v>
      </c>
      <c r="T10" s="7" t="str">
        <f t="shared" si="2"/>
        <v>分拣摆渡</v>
      </c>
    </row>
    <row r="11" spans="1:62" s="35" customFormat="1" ht="18.75">
      <c r="A11" s="8">
        <v>43194</v>
      </c>
      <c r="B11" s="10" t="s">
        <v>52</v>
      </c>
      <c r="C11" s="10">
        <v>1943</v>
      </c>
      <c r="D11" s="10">
        <v>2000</v>
      </c>
      <c r="E11" s="11" t="s">
        <v>209</v>
      </c>
      <c r="F11" s="11" t="s">
        <v>467</v>
      </c>
      <c r="G11" s="11" t="s">
        <v>203</v>
      </c>
      <c r="H11" s="11" t="s">
        <v>430</v>
      </c>
      <c r="I11" s="12" t="s">
        <v>465</v>
      </c>
      <c r="J11" s="10"/>
      <c r="K11" s="19" t="s">
        <v>466</v>
      </c>
      <c r="L11" s="7" t="str">
        <f t="shared" si="0"/>
        <v>武汉威伟机械</v>
      </c>
      <c r="M11" s="26" t="str">
        <f>VLOOKUP(O11,ch!$A$1:$B$31,2,0)</f>
        <v>鄂AZV377</v>
      </c>
      <c r="N11" s="10" t="s">
        <v>175</v>
      </c>
      <c r="O11" s="29" t="s">
        <v>239</v>
      </c>
      <c r="P11" s="7" t="str">
        <f t="shared" si="3"/>
        <v>9.6米</v>
      </c>
      <c r="Q11" s="14">
        <v>14</v>
      </c>
      <c r="R11" s="14">
        <v>0</v>
      </c>
      <c r="S11" s="14">
        <f t="shared" si="1"/>
        <v>14</v>
      </c>
      <c r="T11" s="7" t="str">
        <f t="shared" si="2"/>
        <v>分拣摆渡</v>
      </c>
    </row>
    <row r="12" spans="1:62" s="35" customFormat="1" ht="18.75">
      <c r="A12" s="8">
        <v>43194</v>
      </c>
      <c r="B12" s="10" t="s">
        <v>307</v>
      </c>
      <c r="C12" s="10">
        <v>1640</v>
      </c>
      <c r="D12" s="10">
        <v>1708</v>
      </c>
      <c r="E12" s="11" t="s">
        <v>209</v>
      </c>
      <c r="F12" s="11" t="s">
        <v>467</v>
      </c>
      <c r="G12" s="11" t="s">
        <v>203</v>
      </c>
      <c r="H12" s="11" t="s">
        <v>430</v>
      </c>
      <c r="I12" s="41" t="s">
        <v>749</v>
      </c>
      <c r="J12" s="42" t="s">
        <v>474</v>
      </c>
      <c r="K12" s="19" t="s">
        <v>475</v>
      </c>
      <c r="L12" s="7" t="str">
        <f t="shared" ref="L12" si="4">IF(A12&lt;&gt;"","武汉威伟机械","------")</f>
        <v>武汉威伟机械</v>
      </c>
      <c r="M12" s="26" t="str">
        <f>VLOOKUP(O12,ch!$A$1:$B$31,2,0)</f>
        <v>鄂AZR876</v>
      </c>
      <c r="N12" s="10" t="s">
        <v>163</v>
      </c>
      <c r="O12" s="29" t="s">
        <v>372</v>
      </c>
      <c r="P12" s="7" t="str">
        <f t="shared" ref="P12" si="5">IF(A12&lt;&gt;"","9.6米","--")</f>
        <v>9.6米</v>
      </c>
      <c r="Q12" s="14">
        <v>12</v>
      </c>
      <c r="R12" s="14">
        <v>0</v>
      </c>
      <c r="S12" s="14">
        <f t="shared" ref="S12" si="6">SUM(Q12:R12)</f>
        <v>12</v>
      </c>
      <c r="T12" s="7" t="str">
        <f t="shared" ref="T12" si="7">IF(A12&lt;&gt;"","分拣摆渡","----")</f>
        <v>分拣摆渡</v>
      </c>
    </row>
    <row r="13" spans="1:62" s="35" customFormat="1" ht="18.75">
      <c r="A13" s="8">
        <v>43194</v>
      </c>
      <c r="B13" s="10" t="s">
        <v>440</v>
      </c>
      <c r="C13" s="10">
        <v>1905</v>
      </c>
      <c r="D13" s="10">
        <v>1730</v>
      </c>
      <c r="E13" s="11" t="s">
        <v>209</v>
      </c>
      <c r="F13" s="11" t="s">
        <v>467</v>
      </c>
      <c r="G13" s="11" t="s">
        <v>203</v>
      </c>
      <c r="H13" s="11" t="s">
        <v>430</v>
      </c>
      <c r="I13" s="12" t="s">
        <v>441</v>
      </c>
      <c r="J13" s="10"/>
      <c r="K13" s="19" t="s">
        <v>442</v>
      </c>
      <c r="L13" s="7" t="str">
        <f t="shared" ref="L13:L19" si="8">IF(A13&lt;&gt;"","武汉威伟机械","------")</f>
        <v>武汉威伟机械</v>
      </c>
      <c r="M13" s="26" t="str">
        <f>VLOOKUP(O13,ch!$A$1:$B$31,2,0)</f>
        <v>鄂AF1588</v>
      </c>
      <c r="N13" s="10" t="s">
        <v>162</v>
      </c>
      <c r="O13" s="29" t="s">
        <v>117</v>
      </c>
      <c r="P13" s="7" t="str">
        <f t="shared" ref="P13:P19" si="9">IF(A13&lt;&gt;"","9.6米","--")</f>
        <v>9.6米</v>
      </c>
      <c r="Q13" s="14">
        <v>12</v>
      </c>
      <c r="R13" s="14">
        <v>0</v>
      </c>
      <c r="S13" s="14">
        <f t="shared" ref="S13:S19" si="10">SUM(Q13:R13)</f>
        <v>12</v>
      </c>
      <c r="T13" s="7" t="str">
        <f t="shared" ref="T13:T19" si="11">IF(A13&lt;&gt;"","分拣摆渡","----")</f>
        <v>分拣摆渡</v>
      </c>
    </row>
    <row r="14" spans="1:62" s="35" customFormat="1" ht="18.75">
      <c r="A14" s="8">
        <v>43194</v>
      </c>
      <c r="B14" s="10" t="s">
        <v>71</v>
      </c>
      <c r="C14" s="10">
        <v>2115</v>
      </c>
      <c r="D14" s="10">
        <v>2125</v>
      </c>
      <c r="E14" s="11" t="s">
        <v>437</v>
      </c>
      <c r="F14" s="11" t="s">
        <v>430</v>
      </c>
      <c r="G14" s="11" t="s">
        <v>209</v>
      </c>
      <c r="H14" s="11" t="s">
        <v>467</v>
      </c>
      <c r="I14" s="12" t="s">
        <v>438</v>
      </c>
      <c r="J14" s="10"/>
      <c r="K14" s="19" t="s">
        <v>439</v>
      </c>
      <c r="L14" s="7" t="str">
        <f t="shared" si="8"/>
        <v>武汉威伟机械</v>
      </c>
      <c r="M14" s="26" t="str">
        <f>VLOOKUP(O14,ch!$A$1:$B$31,2,0)</f>
        <v>鄂AF1588</v>
      </c>
      <c r="N14" s="10" t="s">
        <v>162</v>
      </c>
      <c r="O14" s="29" t="s">
        <v>117</v>
      </c>
      <c r="P14" s="7" t="str">
        <f t="shared" si="9"/>
        <v>9.6米</v>
      </c>
      <c r="Q14" s="14">
        <v>14</v>
      </c>
      <c r="R14" s="14">
        <v>0</v>
      </c>
      <c r="S14" s="14">
        <f t="shared" si="10"/>
        <v>14</v>
      </c>
      <c r="T14" s="7" t="str">
        <f t="shared" si="11"/>
        <v>分拣摆渡</v>
      </c>
    </row>
    <row r="15" spans="1:62" s="35" customFormat="1" ht="18.75">
      <c r="A15" s="8">
        <v>43194</v>
      </c>
      <c r="B15" s="10" t="s">
        <v>288</v>
      </c>
      <c r="C15" s="10">
        <v>1529</v>
      </c>
      <c r="D15" s="10">
        <v>1539</v>
      </c>
      <c r="E15" s="11" t="s">
        <v>203</v>
      </c>
      <c r="F15" s="11" t="s">
        <v>430</v>
      </c>
      <c r="G15" s="11" t="s">
        <v>209</v>
      </c>
      <c r="H15" s="11" t="s">
        <v>467</v>
      </c>
      <c r="I15" s="12" t="s">
        <v>443</v>
      </c>
      <c r="J15" s="10"/>
      <c r="K15" s="19" t="s">
        <v>444</v>
      </c>
      <c r="L15" s="7" t="str">
        <f t="shared" si="8"/>
        <v>武汉威伟机械</v>
      </c>
      <c r="M15" s="26" t="str">
        <f>VLOOKUP(O15,ch!$A$1:$B$31,2,0)</f>
        <v>鄂AF1588</v>
      </c>
      <c r="N15" s="10" t="s">
        <v>162</v>
      </c>
      <c r="O15" s="29" t="s">
        <v>117</v>
      </c>
      <c r="P15" s="7" t="str">
        <f t="shared" si="9"/>
        <v>9.6米</v>
      </c>
      <c r="Q15" s="14">
        <v>14</v>
      </c>
      <c r="R15" s="14">
        <v>0</v>
      </c>
      <c r="S15" s="14">
        <f t="shared" si="10"/>
        <v>14</v>
      </c>
      <c r="T15" s="7" t="str">
        <f t="shared" si="11"/>
        <v>分拣摆渡</v>
      </c>
    </row>
    <row r="16" spans="1:62" s="35" customFormat="1" ht="18.75">
      <c r="A16" s="8">
        <v>43194</v>
      </c>
      <c r="B16" s="10" t="s">
        <v>288</v>
      </c>
      <c r="C16" s="10">
        <v>1134</v>
      </c>
      <c r="D16" s="10">
        <v>1154</v>
      </c>
      <c r="E16" s="11" t="s">
        <v>203</v>
      </c>
      <c r="F16" s="11" t="s">
        <v>430</v>
      </c>
      <c r="G16" s="11" t="s">
        <v>209</v>
      </c>
      <c r="H16" s="11" t="s">
        <v>467</v>
      </c>
      <c r="I16" s="12" t="s">
        <v>445</v>
      </c>
      <c r="J16" s="10"/>
      <c r="K16" s="19" t="s">
        <v>446</v>
      </c>
      <c r="L16" s="7" t="str">
        <f t="shared" si="8"/>
        <v>武汉威伟机械</v>
      </c>
      <c r="M16" s="26" t="str">
        <f>VLOOKUP(O16,ch!$A$1:$B$31,2,0)</f>
        <v>鄂AF1588</v>
      </c>
      <c r="N16" s="10" t="s">
        <v>162</v>
      </c>
      <c r="O16" s="29" t="s">
        <v>117</v>
      </c>
      <c r="P16" s="7" t="str">
        <f t="shared" si="9"/>
        <v>9.6米</v>
      </c>
      <c r="Q16" s="14">
        <v>14</v>
      </c>
      <c r="R16" s="14">
        <v>0</v>
      </c>
      <c r="S16" s="14">
        <f t="shared" si="10"/>
        <v>14</v>
      </c>
      <c r="T16" s="7" t="str">
        <f t="shared" si="11"/>
        <v>分拣摆渡</v>
      </c>
    </row>
    <row r="17" spans="1:20" s="35" customFormat="1" ht="18.75">
      <c r="A17" s="8">
        <v>43194</v>
      </c>
      <c r="B17" s="10" t="s">
        <v>288</v>
      </c>
      <c r="C17" s="10">
        <v>1014</v>
      </c>
      <c r="D17" s="10">
        <v>1034</v>
      </c>
      <c r="E17" s="11" t="s">
        <v>203</v>
      </c>
      <c r="F17" s="11" t="s">
        <v>430</v>
      </c>
      <c r="G17" s="11" t="s">
        <v>209</v>
      </c>
      <c r="H17" s="11" t="s">
        <v>467</v>
      </c>
      <c r="I17" s="12" t="s">
        <v>447</v>
      </c>
      <c r="J17" s="10"/>
      <c r="K17" s="19" t="s">
        <v>448</v>
      </c>
      <c r="L17" s="7" t="str">
        <f t="shared" si="8"/>
        <v>武汉威伟机械</v>
      </c>
      <c r="M17" s="26" t="str">
        <f>VLOOKUP(O17,ch!$A$1:$B$31,2,0)</f>
        <v>鄂AF1588</v>
      </c>
      <c r="N17" s="10" t="s">
        <v>162</v>
      </c>
      <c r="O17" s="29" t="s">
        <v>117</v>
      </c>
      <c r="P17" s="7" t="str">
        <f t="shared" si="9"/>
        <v>9.6米</v>
      </c>
      <c r="Q17" s="14">
        <v>14</v>
      </c>
      <c r="R17" s="14">
        <v>0</v>
      </c>
      <c r="S17" s="14">
        <f t="shared" si="10"/>
        <v>14</v>
      </c>
      <c r="T17" s="7" t="str">
        <f t="shared" si="11"/>
        <v>分拣摆渡</v>
      </c>
    </row>
    <row r="18" spans="1:20" s="35" customFormat="1" ht="18.75">
      <c r="A18" s="8">
        <v>43194</v>
      </c>
      <c r="B18" s="10" t="s">
        <v>71</v>
      </c>
      <c r="C18" s="10">
        <v>40</v>
      </c>
      <c r="D18" s="10">
        <v>50</v>
      </c>
      <c r="E18" s="11" t="s">
        <v>203</v>
      </c>
      <c r="F18" s="11" t="s">
        <v>430</v>
      </c>
      <c r="G18" s="11" t="s">
        <v>209</v>
      </c>
      <c r="H18" s="11" t="s">
        <v>467</v>
      </c>
      <c r="I18" s="12" t="s">
        <v>449</v>
      </c>
      <c r="J18" s="10"/>
      <c r="K18" s="19" t="s">
        <v>450</v>
      </c>
      <c r="L18" s="7" t="str">
        <f t="shared" si="8"/>
        <v>武汉威伟机械</v>
      </c>
      <c r="M18" s="26" t="str">
        <f>VLOOKUP(O18,ch!$A$1:$B$31,2,0)</f>
        <v>鄂AF1588</v>
      </c>
      <c r="N18" s="10" t="s">
        <v>162</v>
      </c>
      <c r="O18" s="29" t="s">
        <v>117</v>
      </c>
      <c r="P18" s="7" t="str">
        <f t="shared" si="9"/>
        <v>9.6米</v>
      </c>
      <c r="Q18" s="14">
        <v>14</v>
      </c>
      <c r="R18" s="14">
        <v>0</v>
      </c>
      <c r="S18" s="14">
        <f t="shared" si="10"/>
        <v>14</v>
      </c>
      <c r="T18" s="7" t="str">
        <f t="shared" si="11"/>
        <v>分拣摆渡</v>
      </c>
    </row>
    <row r="19" spans="1:20" s="35" customFormat="1" ht="18.75">
      <c r="A19" s="8">
        <v>43194</v>
      </c>
      <c r="B19" s="10" t="s">
        <v>71</v>
      </c>
      <c r="C19" s="10">
        <v>1904</v>
      </c>
      <c r="D19" s="10">
        <v>1914</v>
      </c>
      <c r="E19" s="11" t="s">
        <v>203</v>
      </c>
      <c r="F19" s="11" t="s">
        <v>430</v>
      </c>
      <c r="G19" s="11" t="s">
        <v>209</v>
      </c>
      <c r="H19" s="11" t="s">
        <v>467</v>
      </c>
      <c r="I19" s="12" t="s">
        <v>457</v>
      </c>
      <c r="J19" s="10"/>
      <c r="K19" s="19" t="s">
        <v>458</v>
      </c>
      <c r="L19" s="7" t="str">
        <f t="shared" si="8"/>
        <v>武汉威伟机械</v>
      </c>
      <c r="M19" s="26" t="e">
        <f>VLOOKUP(O19,ch!$A$1:$B$31,2,0)</f>
        <v>#N/A</v>
      </c>
      <c r="N19" s="10" t="s">
        <v>164</v>
      </c>
      <c r="O19" s="29" t="s">
        <v>456</v>
      </c>
      <c r="P19" s="7" t="str">
        <f t="shared" si="9"/>
        <v>9.6米</v>
      </c>
      <c r="Q19" s="14">
        <v>14</v>
      </c>
      <c r="R19" s="14">
        <v>0</v>
      </c>
      <c r="S19" s="14">
        <f t="shared" si="10"/>
        <v>14</v>
      </c>
      <c r="T19" s="7" t="str">
        <f t="shared" si="11"/>
        <v>分拣摆渡</v>
      </c>
    </row>
    <row r="20" spans="1:20" s="35" customFormat="1" ht="18.75">
      <c r="A20" s="8">
        <v>43194</v>
      </c>
      <c r="B20" s="10" t="s">
        <v>71</v>
      </c>
      <c r="C20" s="10">
        <v>2359</v>
      </c>
      <c r="D20" s="10">
        <v>9</v>
      </c>
      <c r="E20" s="11" t="s">
        <v>203</v>
      </c>
      <c r="F20" s="11" t="s">
        <v>430</v>
      </c>
      <c r="G20" s="11" t="s">
        <v>209</v>
      </c>
      <c r="H20" s="11" t="s">
        <v>467</v>
      </c>
      <c r="I20" s="12" t="s">
        <v>468</v>
      </c>
      <c r="J20" s="10"/>
      <c r="K20" s="19" t="s">
        <v>469</v>
      </c>
      <c r="L20" s="7" t="str">
        <f t="shared" si="0"/>
        <v>武汉威伟机械</v>
      </c>
      <c r="M20" s="26" t="str">
        <f>VLOOKUP(O20,ch!$A$1:$B$31,2,0)</f>
        <v>鄂AZR876</v>
      </c>
      <c r="N20" s="10" t="s">
        <v>163</v>
      </c>
      <c r="O20" s="29" t="s">
        <v>372</v>
      </c>
      <c r="P20" s="7" t="str">
        <f t="shared" si="3"/>
        <v>9.6米</v>
      </c>
      <c r="Q20" s="14">
        <v>12</v>
      </c>
      <c r="R20" s="14">
        <v>0</v>
      </c>
      <c r="S20" s="14">
        <f t="shared" si="1"/>
        <v>12</v>
      </c>
      <c r="T20" s="7" t="str">
        <f t="shared" si="2"/>
        <v>分拣摆渡</v>
      </c>
    </row>
    <row r="21" spans="1:20" s="35" customFormat="1" ht="18.75">
      <c r="A21" s="8">
        <v>43194</v>
      </c>
      <c r="B21" s="10" t="s">
        <v>71</v>
      </c>
      <c r="C21" s="10">
        <v>2240</v>
      </c>
      <c r="D21" s="10">
        <v>2250</v>
      </c>
      <c r="E21" s="11" t="s">
        <v>203</v>
      </c>
      <c r="F21" s="11" t="s">
        <v>430</v>
      </c>
      <c r="G21" s="11" t="s">
        <v>209</v>
      </c>
      <c r="H21" s="11" t="s">
        <v>467</v>
      </c>
      <c r="I21" s="12" t="s">
        <v>470</v>
      </c>
      <c r="J21" s="10"/>
      <c r="K21" s="19" t="s">
        <v>471</v>
      </c>
      <c r="L21" s="7" t="str">
        <f t="shared" si="0"/>
        <v>武汉威伟机械</v>
      </c>
      <c r="M21" s="26" t="str">
        <f>VLOOKUP(O21,ch!$A$1:$B$31,2,0)</f>
        <v>鄂AZR876</v>
      </c>
      <c r="N21" s="10" t="s">
        <v>163</v>
      </c>
      <c r="O21" s="29" t="s">
        <v>372</v>
      </c>
      <c r="P21" s="7" t="str">
        <f t="shared" si="3"/>
        <v>9.6米</v>
      </c>
      <c r="Q21" s="14">
        <v>14</v>
      </c>
      <c r="R21" s="14">
        <v>0</v>
      </c>
      <c r="S21" s="14">
        <f t="shared" si="1"/>
        <v>14</v>
      </c>
      <c r="T21" s="7" t="str">
        <f t="shared" si="2"/>
        <v>分拣摆渡</v>
      </c>
    </row>
    <row r="22" spans="1:20" s="35" customFormat="1" ht="18.75">
      <c r="A22" s="8">
        <v>43194</v>
      </c>
      <c r="B22" s="10" t="s">
        <v>288</v>
      </c>
      <c r="C22" s="10">
        <v>1959</v>
      </c>
      <c r="D22" s="10">
        <v>2009</v>
      </c>
      <c r="E22" s="11" t="s">
        <v>203</v>
      </c>
      <c r="F22" s="11" t="s">
        <v>430</v>
      </c>
      <c r="G22" s="11" t="s">
        <v>209</v>
      </c>
      <c r="H22" s="11" t="s">
        <v>467</v>
      </c>
      <c r="I22" s="12" t="s">
        <v>472</v>
      </c>
      <c r="J22" s="10"/>
      <c r="K22" s="19" t="s">
        <v>473</v>
      </c>
      <c r="L22" s="7" t="str">
        <f t="shared" ref="L22" si="12">IF(A22&lt;&gt;"","武汉威伟机械","------")</f>
        <v>武汉威伟机械</v>
      </c>
      <c r="M22" s="26" t="str">
        <f>VLOOKUP(O22,ch!$A$1:$B$31,2,0)</f>
        <v>鄂AZR876</v>
      </c>
      <c r="N22" s="10" t="s">
        <v>163</v>
      </c>
      <c r="O22" s="29" t="s">
        <v>372</v>
      </c>
      <c r="P22" s="7" t="str">
        <f t="shared" ref="P22" si="13">IF(A22&lt;&gt;"","9.6米","--")</f>
        <v>9.6米</v>
      </c>
      <c r="Q22" s="14">
        <v>14</v>
      </c>
      <c r="R22" s="14">
        <v>0</v>
      </c>
      <c r="S22" s="14">
        <f t="shared" ref="S22" si="14">SUM(Q22:R22)</f>
        <v>14</v>
      </c>
      <c r="T22" s="7" t="str">
        <f t="shared" ref="T22" si="15">IF(A22&lt;&gt;"","分拣摆渡","----")</f>
        <v>分拣摆渡</v>
      </c>
    </row>
    <row r="23" spans="1:20" s="35" customFormat="1" ht="18.75">
      <c r="A23" s="8">
        <v>43194</v>
      </c>
      <c r="B23" s="10" t="s">
        <v>258</v>
      </c>
      <c r="C23" s="10">
        <v>1157</v>
      </c>
      <c r="D23" s="10">
        <v>1207</v>
      </c>
      <c r="E23" s="11" t="s">
        <v>203</v>
      </c>
      <c r="F23" s="11" t="s">
        <v>430</v>
      </c>
      <c r="G23" s="11" t="s">
        <v>209</v>
      </c>
      <c r="H23" s="11" t="s">
        <v>467</v>
      </c>
      <c r="I23" s="12" t="s">
        <v>476</v>
      </c>
      <c r="J23" s="10"/>
      <c r="K23" s="19" t="s">
        <v>477</v>
      </c>
      <c r="L23" s="7" t="str">
        <f t="shared" ref="L23" si="16">IF(A23&lt;&gt;"","武汉威伟机械","------")</f>
        <v>武汉威伟机械</v>
      </c>
      <c r="M23" s="26" t="str">
        <f>VLOOKUP(O23,ch!$A$1:$B$31,2,0)</f>
        <v>鄂AZR876</v>
      </c>
      <c r="N23" s="10" t="s">
        <v>163</v>
      </c>
      <c r="O23" s="29" t="s">
        <v>372</v>
      </c>
      <c r="P23" s="7" t="str">
        <f t="shared" ref="P23" si="17">IF(A23&lt;&gt;"","9.6米","--")</f>
        <v>9.6米</v>
      </c>
      <c r="Q23" s="14">
        <v>12</v>
      </c>
      <c r="R23" s="14">
        <v>0</v>
      </c>
      <c r="S23" s="14">
        <f t="shared" ref="S23" si="18">SUM(Q23:R23)</f>
        <v>12</v>
      </c>
      <c r="T23" s="7" t="str">
        <f t="shared" ref="T23" si="19">IF(A23&lt;&gt;"","分拣摆渡","----")</f>
        <v>分拣摆渡</v>
      </c>
    </row>
    <row r="24" spans="1:20" s="35" customFormat="1" ht="18.75">
      <c r="A24" s="8">
        <v>43194</v>
      </c>
      <c r="B24" s="10" t="s">
        <v>288</v>
      </c>
      <c r="C24" s="10">
        <v>1035</v>
      </c>
      <c r="D24" s="10">
        <v>1055</v>
      </c>
      <c r="E24" s="11" t="s">
        <v>203</v>
      </c>
      <c r="F24" s="11" t="s">
        <v>430</v>
      </c>
      <c r="G24" s="11" t="s">
        <v>209</v>
      </c>
      <c r="H24" s="11" t="s">
        <v>467</v>
      </c>
      <c r="I24" s="12" t="s">
        <v>478</v>
      </c>
      <c r="J24" s="10"/>
      <c r="K24" s="19" t="s">
        <v>479</v>
      </c>
      <c r="L24" s="7" t="str">
        <f t="shared" ref="L24:L25" si="20">IF(A24&lt;&gt;"","武汉威伟机械","------")</f>
        <v>武汉威伟机械</v>
      </c>
      <c r="M24" s="26" t="str">
        <f>VLOOKUP(O24,ch!$A$1:$B$31,2,0)</f>
        <v>鄂AZR876</v>
      </c>
      <c r="N24" s="10" t="s">
        <v>163</v>
      </c>
      <c r="O24" s="29" t="s">
        <v>372</v>
      </c>
      <c r="P24" s="7" t="str">
        <f t="shared" ref="P24:P25" si="21">IF(A24&lt;&gt;"","9.6米","--")</f>
        <v>9.6米</v>
      </c>
      <c r="Q24" s="14">
        <v>16</v>
      </c>
      <c r="R24" s="14">
        <v>0</v>
      </c>
      <c r="S24" s="14">
        <f t="shared" ref="S24:S25" si="22">SUM(Q24:R24)</f>
        <v>16</v>
      </c>
      <c r="T24" s="7" t="str">
        <f t="shared" ref="T24:T25" si="23">IF(A24&lt;&gt;"","分拣摆渡","----")</f>
        <v>分拣摆渡</v>
      </c>
    </row>
    <row r="25" spans="1:20" s="35" customFormat="1" ht="18.75">
      <c r="A25" s="8">
        <v>43194</v>
      </c>
      <c r="B25" s="10" t="s">
        <v>480</v>
      </c>
      <c r="C25" s="10">
        <v>2120</v>
      </c>
      <c r="D25" s="10">
        <v>2130</v>
      </c>
      <c r="E25" s="11" t="s">
        <v>498</v>
      </c>
      <c r="F25" s="11" t="s">
        <v>481</v>
      </c>
      <c r="G25" s="11" t="s">
        <v>209</v>
      </c>
      <c r="H25" s="11" t="s">
        <v>467</v>
      </c>
      <c r="I25" s="12" t="s">
        <v>482</v>
      </c>
      <c r="J25" s="10"/>
      <c r="K25" s="19" t="s">
        <v>483</v>
      </c>
      <c r="L25" s="7" t="str">
        <f t="shared" si="20"/>
        <v>武汉威伟机械</v>
      </c>
      <c r="M25" s="26" t="str">
        <f>VLOOKUP(O25,ch!$A$1:$B$31,2,0)</f>
        <v>鄂AFX299</v>
      </c>
      <c r="N25" s="10" t="s">
        <v>363</v>
      </c>
      <c r="O25" s="29" t="s">
        <v>118</v>
      </c>
      <c r="P25" s="7" t="str">
        <f t="shared" si="21"/>
        <v>9.6米</v>
      </c>
      <c r="Q25" s="14">
        <v>1</v>
      </c>
      <c r="R25" s="14">
        <v>0</v>
      </c>
      <c r="S25" s="14">
        <f t="shared" si="22"/>
        <v>1</v>
      </c>
      <c r="T25" s="7" t="str">
        <f t="shared" si="23"/>
        <v>分拣摆渡</v>
      </c>
    </row>
    <row r="26" spans="1:20" s="35" customFormat="1" ht="18.75">
      <c r="A26" s="8">
        <v>43194</v>
      </c>
      <c r="B26" s="10" t="s">
        <v>480</v>
      </c>
      <c r="C26" s="10">
        <v>2030</v>
      </c>
      <c r="D26" s="10">
        <v>2040</v>
      </c>
      <c r="E26" s="11" t="s">
        <v>498</v>
      </c>
      <c r="F26" s="11" t="s">
        <v>481</v>
      </c>
      <c r="G26" s="11" t="s">
        <v>209</v>
      </c>
      <c r="H26" s="11" t="s">
        <v>467</v>
      </c>
      <c r="I26" s="12" t="s">
        <v>484</v>
      </c>
      <c r="J26" s="10"/>
      <c r="K26" s="19" t="s">
        <v>485</v>
      </c>
      <c r="L26" s="7" t="str">
        <f t="shared" ref="L26" si="24">IF(A26&lt;&gt;"","武汉威伟机械","------")</f>
        <v>武汉威伟机械</v>
      </c>
      <c r="M26" s="26" t="str">
        <f>VLOOKUP(O26,ch!$A$1:$B$31,2,0)</f>
        <v>鄂AFX299</v>
      </c>
      <c r="N26" s="10" t="s">
        <v>363</v>
      </c>
      <c r="O26" s="29" t="s">
        <v>118</v>
      </c>
      <c r="P26" s="7" t="str">
        <f t="shared" ref="P26" si="25">IF(A26&lt;&gt;"","9.6米","--")</f>
        <v>9.6米</v>
      </c>
      <c r="Q26" s="14">
        <v>2</v>
      </c>
      <c r="R26" s="14">
        <v>1</v>
      </c>
      <c r="S26" s="14">
        <f t="shared" ref="S26" si="26">SUM(Q26:R26)</f>
        <v>3</v>
      </c>
      <c r="T26" s="7" t="str">
        <f t="shared" ref="T26" si="27">IF(A26&lt;&gt;"","分拣摆渡","----")</f>
        <v>分拣摆渡</v>
      </c>
    </row>
    <row r="27" spans="1:20" s="35" customFormat="1" ht="18.75">
      <c r="A27" s="8">
        <v>43194</v>
      </c>
      <c r="B27" s="10" t="s">
        <v>480</v>
      </c>
      <c r="C27" s="10">
        <v>1630</v>
      </c>
      <c r="D27" s="10">
        <v>1640</v>
      </c>
      <c r="E27" s="11" t="s">
        <v>498</v>
      </c>
      <c r="F27" s="11" t="s">
        <v>481</v>
      </c>
      <c r="G27" s="11" t="s">
        <v>209</v>
      </c>
      <c r="H27" s="11" t="s">
        <v>467</v>
      </c>
      <c r="I27" s="12" t="s">
        <v>486</v>
      </c>
      <c r="J27" s="10"/>
      <c r="K27" s="19" t="s">
        <v>487</v>
      </c>
      <c r="L27" s="7" t="str">
        <f t="shared" ref="L27" si="28">IF(A27&lt;&gt;"","武汉威伟机械","------")</f>
        <v>武汉威伟机械</v>
      </c>
      <c r="M27" s="26" t="str">
        <f>VLOOKUP(O27,ch!$A$1:$B$31,2,0)</f>
        <v>鄂AFX299</v>
      </c>
      <c r="N27" s="10" t="s">
        <v>363</v>
      </c>
      <c r="O27" s="29" t="s">
        <v>118</v>
      </c>
      <c r="P27" s="7" t="str">
        <f t="shared" ref="P27" si="29">IF(A27&lt;&gt;"","9.6米","--")</f>
        <v>9.6米</v>
      </c>
      <c r="Q27" s="14">
        <v>1</v>
      </c>
      <c r="R27" s="14">
        <v>0</v>
      </c>
      <c r="S27" s="14">
        <f t="shared" ref="S27" si="30">SUM(Q27:R27)</f>
        <v>1</v>
      </c>
      <c r="T27" s="7" t="str">
        <f t="shared" ref="T27" si="31">IF(A27&lt;&gt;"","分拣摆渡","----")</f>
        <v>分拣摆渡</v>
      </c>
    </row>
    <row r="28" spans="1:20" s="35" customFormat="1" ht="18.75">
      <c r="A28" s="8">
        <v>43194</v>
      </c>
      <c r="B28" s="10" t="s">
        <v>480</v>
      </c>
      <c r="C28" s="10">
        <v>1530</v>
      </c>
      <c r="D28" s="10">
        <v>1540</v>
      </c>
      <c r="E28" s="11" t="s">
        <v>498</v>
      </c>
      <c r="F28" s="11" t="s">
        <v>481</v>
      </c>
      <c r="G28" s="11" t="s">
        <v>209</v>
      </c>
      <c r="H28" s="11" t="s">
        <v>467</v>
      </c>
      <c r="I28" s="12" t="s">
        <v>488</v>
      </c>
      <c r="J28" s="10"/>
      <c r="K28" s="19" t="s">
        <v>489</v>
      </c>
      <c r="L28" s="7" t="str">
        <f t="shared" ref="L28" si="32">IF(A28&lt;&gt;"","武汉威伟机械","------")</f>
        <v>武汉威伟机械</v>
      </c>
      <c r="M28" s="26" t="str">
        <f>VLOOKUP(O28,ch!$A$1:$B$31,2,0)</f>
        <v>鄂AFX299</v>
      </c>
      <c r="N28" s="10" t="s">
        <v>363</v>
      </c>
      <c r="O28" s="29" t="s">
        <v>118</v>
      </c>
      <c r="P28" s="7" t="str">
        <f t="shared" ref="P28" si="33">IF(A28&lt;&gt;"","9.6米","--")</f>
        <v>9.6米</v>
      </c>
      <c r="Q28" s="14">
        <v>1</v>
      </c>
      <c r="R28" s="14">
        <v>0</v>
      </c>
      <c r="S28" s="14">
        <f t="shared" ref="S28" si="34">SUM(Q28:R28)</f>
        <v>1</v>
      </c>
      <c r="T28" s="7" t="str">
        <f t="shared" ref="T28" si="35">IF(A28&lt;&gt;"","分拣摆渡","----")</f>
        <v>分拣摆渡</v>
      </c>
    </row>
    <row r="29" spans="1:20" s="35" customFormat="1" ht="18.75">
      <c r="A29" s="8">
        <v>43194</v>
      </c>
      <c r="B29" s="10" t="s">
        <v>480</v>
      </c>
      <c r="C29" s="10">
        <v>1430</v>
      </c>
      <c r="D29" s="10">
        <v>1440</v>
      </c>
      <c r="E29" s="11" t="s">
        <v>498</v>
      </c>
      <c r="F29" s="11" t="s">
        <v>481</v>
      </c>
      <c r="G29" s="11" t="s">
        <v>209</v>
      </c>
      <c r="H29" s="11" t="s">
        <v>467</v>
      </c>
      <c r="I29" s="12" t="s">
        <v>490</v>
      </c>
      <c r="J29" s="10"/>
      <c r="K29" s="19" t="s">
        <v>491</v>
      </c>
      <c r="L29" s="7" t="str">
        <f t="shared" ref="L29" si="36">IF(A29&lt;&gt;"","武汉威伟机械","------")</f>
        <v>武汉威伟机械</v>
      </c>
      <c r="M29" s="26" t="str">
        <f>VLOOKUP(O29,ch!$A$1:$B$31,2,0)</f>
        <v>鄂AFX299</v>
      </c>
      <c r="N29" s="10" t="s">
        <v>363</v>
      </c>
      <c r="O29" s="29" t="s">
        <v>118</v>
      </c>
      <c r="P29" s="7" t="str">
        <f t="shared" ref="P29" si="37">IF(A29&lt;&gt;"","9.6米","--")</f>
        <v>9.6米</v>
      </c>
      <c r="Q29" s="14">
        <v>1</v>
      </c>
      <c r="R29" s="14">
        <v>0</v>
      </c>
      <c r="S29" s="14">
        <f t="shared" ref="S29" si="38">SUM(Q29:R29)</f>
        <v>1</v>
      </c>
      <c r="T29" s="7" t="str">
        <f t="shared" ref="T29" si="39">IF(A29&lt;&gt;"","分拣摆渡","----")</f>
        <v>分拣摆渡</v>
      </c>
    </row>
    <row r="30" spans="1:20" s="35" customFormat="1" ht="18.75">
      <c r="A30" s="8">
        <v>43194</v>
      </c>
      <c r="B30" s="10" t="s">
        <v>480</v>
      </c>
      <c r="C30" s="10">
        <v>1140</v>
      </c>
      <c r="D30" s="10">
        <v>1150</v>
      </c>
      <c r="E30" s="11" t="s">
        <v>498</v>
      </c>
      <c r="F30" s="11" t="s">
        <v>481</v>
      </c>
      <c r="G30" s="11" t="s">
        <v>209</v>
      </c>
      <c r="H30" s="11" t="s">
        <v>467</v>
      </c>
      <c r="I30" s="12" t="s">
        <v>492</v>
      </c>
      <c r="J30" s="10"/>
      <c r="K30" s="19" t="s">
        <v>493</v>
      </c>
      <c r="L30" s="7" t="str">
        <f t="shared" ref="L30" si="40">IF(A30&lt;&gt;"","武汉威伟机械","------")</f>
        <v>武汉威伟机械</v>
      </c>
      <c r="M30" s="26" t="str">
        <f>VLOOKUP(O30,ch!$A$1:$B$31,2,0)</f>
        <v>鄂AFX299</v>
      </c>
      <c r="N30" s="10" t="s">
        <v>363</v>
      </c>
      <c r="O30" s="29" t="s">
        <v>118</v>
      </c>
      <c r="P30" s="7" t="str">
        <f t="shared" ref="P30" si="41">IF(A30&lt;&gt;"","9.6米","--")</f>
        <v>9.6米</v>
      </c>
      <c r="Q30" s="14">
        <v>1</v>
      </c>
      <c r="R30" s="14">
        <v>0</v>
      </c>
      <c r="S30" s="14">
        <f t="shared" ref="S30" si="42">SUM(Q30:R30)</f>
        <v>1</v>
      </c>
      <c r="T30" s="7" t="str">
        <f t="shared" ref="T30" si="43">IF(A30&lt;&gt;"","分拣摆渡","----")</f>
        <v>分拣摆渡</v>
      </c>
    </row>
    <row r="31" spans="1:20" s="35" customFormat="1" ht="18.75">
      <c r="A31" s="8">
        <v>43194</v>
      </c>
      <c r="B31" s="10" t="s">
        <v>480</v>
      </c>
      <c r="C31" s="10">
        <v>1040</v>
      </c>
      <c r="D31" s="10">
        <v>1050</v>
      </c>
      <c r="E31" s="11" t="s">
        <v>498</v>
      </c>
      <c r="F31" s="11" t="s">
        <v>481</v>
      </c>
      <c r="G31" s="11" t="s">
        <v>209</v>
      </c>
      <c r="H31" s="11" t="s">
        <v>467</v>
      </c>
      <c r="I31" s="12" t="s">
        <v>494</v>
      </c>
      <c r="J31" s="10"/>
      <c r="K31" s="19" t="s">
        <v>495</v>
      </c>
      <c r="L31" s="7" t="str">
        <f t="shared" ref="L31" si="44">IF(A31&lt;&gt;"","武汉威伟机械","------")</f>
        <v>武汉威伟机械</v>
      </c>
      <c r="M31" s="26" t="str">
        <f>VLOOKUP(O31,ch!$A$1:$B$31,2,0)</f>
        <v>鄂AFX299</v>
      </c>
      <c r="N31" s="10" t="s">
        <v>363</v>
      </c>
      <c r="O31" s="29" t="s">
        <v>118</v>
      </c>
      <c r="P31" s="7" t="str">
        <f t="shared" ref="P31" si="45">IF(A31&lt;&gt;"","9.6米","--")</f>
        <v>9.6米</v>
      </c>
      <c r="Q31" s="14">
        <v>2</v>
      </c>
      <c r="R31" s="14">
        <v>1</v>
      </c>
      <c r="S31" s="14">
        <f t="shared" ref="S31" si="46">SUM(Q31:R31)</f>
        <v>3</v>
      </c>
      <c r="T31" s="7" t="str">
        <f t="shared" ref="T31" si="47">IF(A31&lt;&gt;"","分拣摆渡","----")</f>
        <v>分拣摆渡</v>
      </c>
    </row>
    <row r="32" spans="1:20" s="35" customFormat="1" ht="18.75">
      <c r="A32" s="8">
        <v>43194</v>
      </c>
      <c r="B32" s="10" t="s">
        <v>480</v>
      </c>
      <c r="C32" s="10">
        <v>2330</v>
      </c>
      <c r="D32" s="10">
        <v>2340</v>
      </c>
      <c r="E32" s="11" t="s">
        <v>498</v>
      </c>
      <c r="F32" s="11" t="s">
        <v>481</v>
      </c>
      <c r="G32" s="11" t="s">
        <v>209</v>
      </c>
      <c r="H32" s="11" t="s">
        <v>467</v>
      </c>
      <c r="I32" s="12" t="s">
        <v>496</v>
      </c>
      <c r="J32" s="10"/>
      <c r="K32" s="19" t="s">
        <v>497</v>
      </c>
      <c r="L32" s="7" t="str">
        <f t="shared" ref="L32" si="48">IF(A32&lt;&gt;"","武汉威伟机械","------")</f>
        <v>武汉威伟机械</v>
      </c>
      <c r="M32" s="26" t="str">
        <f>VLOOKUP(O32,ch!$A$1:$B$31,2,0)</f>
        <v>鄂AFX299</v>
      </c>
      <c r="N32" s="10" t="s">
        <v>363</v>
      </c>
      <c r="O32" s="29" t="s">
        <v>118</v>
      </c>
      <c r="P32" s="7" t="str">
        <f t="shared" ref="P32" si="49">IF(A32&lt;&gt;"","9.6米","--")</f>
        <v>9.6米</v>
      </c>
      <c r="Q32" s="14">
        <v>1</v>
      </c>
      <c r="R32" s="14">
        <v>0</v>
      </c>
      <c r="S32" s="14">
        <f t="shared" ref="S32" si="50">SUM(Q32:R32)</f>
        <v>1</v>
      </c>
      <c r="T32" s="7" t="str">
        <f t="shared" ref="T32" si="51">IF(A32&lt;&gt;"","分拣摆渡","----")</f>
        <v>分拣摆渡</v>
      </c>
    </row>
    <row r="33" spans="1:20" s="35" customFormat="1" ht="18.75">
      <c r="A33" s="8"/>
      <c r="B33" s="10"/>
      <c r="C33" s="10"/>
      <c r="D33" s="10"/>
      <c r="E33" s="11"/>
      <c r="F33" s="11"/>
      <c r="G33" s="11"/>
      <c r="H33" s="11"/>
      <c r="I33" s="12"/>
      <c r="J33" s="10"/>
      <c r="K33" s="19"/>
      <c r="L33" s="7"/>
      <c r="M33" s="26"/>
      <c r="N33" s="10"/>
      <c r="O33" s="29"/>
      <c r="P33" s="7"/>
      <c r="Q33" s="14"/>
      <c r="R33" s="14"/>
      <c r="S33" s="14"/>
      <c r="T33" s="7" t="str">
        <f t="shared" si="2"/>
        <v>----</v>
      </c>
    </row>
    <row r="34" spans="1:20" s="35" customFormat="1" ht="18.75">
      <c r="A34" s="8"/>
      <c r="B34" s="10"/>
      <c r="C34" s="10"/>
      <c r="D34" s="10"/>
      <c r="E34" s="11"/>
      <c r="F34" s="11"/>
      <c r="G34" s="11"/>
      <c r="H34" s="11"/>
      <c r="I34" s="12"/>
      <c r="J34" s="10"/>
      <c r="K34" s="19"/>
      <c r="L34" s="7"/>
      <c r="M34" s="26"/>
      <c r="N34" s="10"/>
      <c r="O34" s="29"/>
      <c r="P34" s="7"/>
      <c r="Q34" s="14"/>
      <c r="R34" s="14"/>
      <c r="S34" s="14"/>
      <c r="T34" s="7" t="str">
        <f t="shared" ref="T34:T64" si="52">IF(A34&lt;&gt;"","分拣摆渡","----")</f>
        <v>----</v>
      </c>
    </row>
    <row r="35" spans="1:20" s="35" customFormat="1" ht="18.75">
      <c r="A35" s="8"/>
      <c r="B35" s="10"/>
      <c r="C35" s="10"/>
      <c r="D35" s="10"/>
      <c r="E35" s="11"/>
      <c r="F35" s="11"/>
      <c r="G35" s="11"/>
      <c r="H35" s="11"/>
      <c r="I35" s="12"/>
      <c r="J35" s="10"/>
      <c r="K35" s="19"/>
      <c r="L35" s="7"/>
      <c r="M35" s="26"/>
      <c r="N35" s="10"/>
      <c r="O35" s="29"/>
      <c r="P35" s="7"/>
      <c r="Q35" s="14"/>
      <c r="R35" s="14"/>
      <c r="S35" s="14"/>
      <c r="T35" s="7" t="str">
        <f t="shared" si="52"/>
        <v>----</v>
      </c>
    </row>
    <row r="36" spans="1:20" s="35" customFormat="1" ht="18.75">
      <c r="A36" s="8"/>
      <c r="B36" s="10"/>
      <c r="C36" s="10"/>
      <c r="D36" s="10"/>
      <c r="E36" s="11"/>
      <c r="F36" s="11"/>
      <c r="G36" s="11"/>
      <c r="H36" s="11"/>
      <c r="I36" s="12"/>
      <c r="J36" s="10"/>
      <c r="K36" s="19"/>
      <c r="L36" s="7"/>
      <c r="M36" s="26"/>
      <c r="N36" s="10"/>
      <c r="O36" s="29"/>
      <c r="P36" s="7"/>
      <c r="Q36" s="14"/>
      <c r="R36" s="14"/>
      <c r="S36" s="14"/>
      <c r="T36" s="7" t="str">
        <f t="shared" si="52"/>
        <v>----</v>
      </c>
    </row>
    <row r="37" spans="1:20" s="35" customFormat="1" ht="18.75">
      <c r="A37" s="8"/>
      <c r="B37" s="10"/>
      <c r="C37" s="10"/>
      <c r="D37" s="10"/>
      <c r="E37" s="11"/>
      <c r="F37" s="11"/>
      <c r="G37" s="11"/>
      <c r="H37" s="11"/>
      <c r="I37" s="12"/>
      <c r="J37" s="10"/>
      <c r="K37" s="19"/>
      <c r="L37" s="7"/>
      <c r="M37" s="26"/>
      <c r="N37" s="10"/>
      <c r="O37" s="29"/>
      <c r="P37" s="7"/>
      <c r="Q37" s="14"/>
      <c r="R37" s="14"/>
      <c r="S37" s="14"/>
      <c r="T37" s="7" t="str">
        <f t="shared" si="52"/>
        <v>----</v>
      </c>
    </row>
    <row r="38" spans="1:20" s="35" customFormat="1" ht="18.75">
      <c r="A38" s="8"/>
      <c r="B38" s="10"/>
      <c r="C38" s="10"/>
      <c r="D38" s="10"/>
      <c r="E38" s="11"/>
      <c r="F38" s="11"/>
      <c r="G38" s="11"/>
      <c r="H38" s="11"/>
      <c r="I38" s="12"/>
      <c r="J38" s="10"/>
      <c r="K38" s="19"/>
      <c r="L38" s="7"/>
      <c r="M38" s="26"/>
      <c r="N38" s="10"/>
      <c r="O38" s="29"/>
      <c r="P38" s="7"/>
      <c r="Q38" s="14"/>
      <c r="R38" s="14"/>
      <c r="S38" s="14"/>
      <c r="T38" s="7" t="str">
        <f t="shared" si="52"/>
        <v>----</v>
      </c>
    </row>
    <row r="39" spans="1:20" s="35" customFormat="1" ht="18.75">
      <c r="A39" s="8"/>
      <c r="B39" s="10"/>
      <c r="C39" s="10"/>
      <c r="D39" s="10"/>
      <c r="E39" s="11"/>
      <c r="F39" s="11"/>
      <c r="G39" s="11"/>
      <c r="H39" s="11"/>
      <c r="I39" s="12"/>
      <c r="J39" s="10"/>
      <c r="K39" s="19"/>
      <c r="L39" s="7"/>
      <c r="M39" s="26"/>
      <c r="N39" s="10"/>
      <c r="O39" s="29"/>
      <c r="P39" s="7"/>
      <c r="Q39" s="14"/>
      <c r="R39" s="14"/>
      <c r="S39" s="14"/>
      <c r="T39" s="7" t="str">
        <f t="shared" si="52"/>
        <v>----</v>
      </c>
    </row>
    <row r="40" spans="1:20" s="35" customFormat="1" ht="18.75">
      <c r="A40" s="8"/>
      <c r="B40" s="10"/>
      <c r="C40" s="10"/>
      <c r="D40" s="10"/>
      <c r="E40" s="11"/>
      <c r="F40" s="11"/>
      <c r="G40" s="11"/>
      <c r="H40" s="11"/>
      <c r="I40" s="12"/>
      <c r="J40" s="10"/>
      <c r="K40" s="19"/>
      <c r="L40" s="7"/>
      <c r="M40" s="26"/>
      <c r="N40" s="10"/>
      <c r="O40" s="29"/>
      <c r="P40" s="7"/>
      <c r="Q40" s="14"/>
      <c r="R40" s="14"/>
      <c r="S40" s="14"/>
      <c r="T40" s="7" t="str">
        <f t="shared" si="52"/>
        <v>----</v>
      </c>
    </row>
    <row r="41" spans="1:20" s="35" customFormat="1" ht="18.75">
      <c r="A41" s="8"/>
      <c r="B41" s="10"/>
      <c r="C41" s="10"/>
      <c r="D41" s="10"/>
      <c r="E41" s="11"/>
      <c r="F41" s="11"/>
      <c r="G41" s="11"/>
      <c r="H41" s="11"/>
      <c r="I41" s="12"/>
      <c r="J41" s="10"/>
      <c r="K41" s="19"/>
      <c r="L41" s="7"/>
      <c r="M41" s="26"/>
      <c r="N41" s="10"/>
      <c r="O41" s="29"/>
      <c r="P41" s="7"/>
      <c r="Q41" s="14"/>
      <c r="R41" s="14"/>
      <c r="S41" s="14"/>
      <c r="T41" s="7" t="str">
        <f t="shared" si="52"/>
        <v>----</v>
      </c>
    </row>
    <row r="42" spans="1:20" s="35" customFormat="1" ht="18.75">
      <c r="A42" s="8"/>
      <c r="B42" s="10"/>
      <c r="C42" s="10"/>
      <c r="D42" s="10"/>
      <c r="E42" s="11"/>
      <c r="F42" s="11"/>
      <c r="G42" s="11"/>
      <c r="H42" s="11"/>
      <c r="I42" s="12"/>
      <c r="J42" s="10"/>
      <c r="K42" s="19"/>
      <c r="L42" s="7"/>
      <c r="M42" s="26"/>
      <c r="N42" s="10"/>
      <c r="O42" s="29"/>
      <c r="P42" s="7"/>
      <c r="Q42" s="14"/>
      <c r="R42" s="14"/>
      <c r="S42" s="14"/>
      <c r="T42" s="7" t="str">
        <f t="shared" si="52"/>
        <v>----</v>
      </c>
    </row>
    <row r="43" spans="1:20" s="35" customFormat="1" ht="18.75">
      <c r="A43" s="8"/>
      <c r="B43" s="10"/>
      <c r="C43" s="10"/>
      <c r="D43" s="10"/>
      <c r="E43" s="11"/>
      <c r="F43" s="11"/>
      <c r="G43" s="11"/>
      <c r="H43" s="11"/>
      <c r="I43" s="12"/>
      <c r="J43" s="10"/>
      <c r="K43" s="19"/>
      <c r="L43" s="7"/>
      <c r="M43" s="26"/>
      <c r="N43" s="10"/>
      <c r="O43" s="29"/>
      <c r="P43" s="7"/>
      <c r="Q43" s="14"/>
      <c r="R43" s="14"/>
      <c r="S43" s="14"/>
      <c r="T43" s="7" t="str">
        <f t="shared" si="52"/>
        <v>----</v>
      </c>
    </row>
    <row r="44" spans="1:20" s="35" customFormat="1" ht="18.75">
      <c r="A44" s="8"/>
      <c r="B44" s="10"/>
      <c r="C44" s="10"/>
      <c r="D44" s="10"/>
      <c r="E44" s="11"/>
      <c r="F44" s="11"/>
      <c r="G44" s="11"/>
      <c r="H44" s="11"/>
      <c r="I44" s="12"/>
      <c r="J44" s="10"/>
      <c r="K44" s="19"/>
      <c r="L44" s="7"/>
      <c r="M44" s="26"/>
      <c r="N44" s="10"/>
      <c r="O44" s="29"/>
      <c r="P44" s="7"/>
      <c r="Q44" s="14"/>
      <c r="R44" s="14"/>
      <c r="S44" s="14"/>
      <c r="T44" s="7" t="str">
        <f t="shared" si="52"/>
        <v>----</v>
      </c>
    </row>
    <row r="45" spans="1:20" s="35" customFormat="1" ht="18.75">
      <c r="A45" s="8"/>
      <c r="B45" s="10"/>
      <c r="C45" s="10"/>
      <c r="D45" s="10"/>
      <c r="E45" s="11"/>
      <c r="F45" s="11"/>
      <c r="G45" s="11"/>
      <c r="H45" s="11"/>
      <c r="I45" s="12"/>
      <c r="J45" s="10"/>
      <c r="K45" s="19"/>
      <c r="L45" s="7"/>
      <c r="M45" s="26"/>
      <c r="N45" s="10"/>
      <c r="O45" s="29"/>
      <c r="P45" s="7"/>
      <c r="Q45" s="14"/>
      <c r="R45" s="14"/>
      <c r="S45" s="14"/>
      <c r="T45" s="7" t="str">
        <f t="shared" si="52"/>
        <v>----</v>
      </c>
    </row>
    <row r="46" spans="1:20" s="35" customFormat="1" ht="18.75">
      <c r="A46" s="8"/>
      <c r="B46" s="10"/>
      <c r="C46" s="10"/>
      <c r="D46" s="10"/>
      <c r="E46" s="11"/>
      <c r="F46" s="11"/>
      <c r="G46" s="11"/>
      <c r="H46" s="11"/>
      <c r="I46" s="12"/>
      <c r="J46" s="10"/>
      <c r="K46" s="19"/>
      <c r="L46" s="7"/>
      <c r="M46" s="26"/>
      <c r="N46" s="10"/>
      <c r="O46" s="29"/>
      <c r="P46" s="7"/>
      <c r="Q46" s="14"/>
      <c r="R46" s="14"/>
      <c r="S46" s="14"/>
      <c r="T46" s="7" t="str">
        <f t="shared" si="52"/>
        <v>----</v>
      </c>
    </row>
    <row r="47" spans="1:20" s="35" customFormat="1" ht="18.75">
      <c r="A47" s="8"/>
      <c r="B47" s="10"/>
      <c r="C47" s="10"/>
      <c r="D47" s="10"/>
      <c r="E47" s="11"/>
      <c r="F47" s="11"/>
      <c r="G47" s="11"/>
      <c r="H47" s="11"/>
      <c r="I47" s="12"/>
      <c r="J47" s="10"/>
      <c r="K47" s="19"/>
      <c r="L47" s="7"/>
      <c r="M47" s="26"/>
      <c r="N47" s="10"/>
      <c r="O47" s="29"/>
      <c r="P47" s="7"/>
      <c r="Q47" s="14"/>
      <c r="R47" s="14"/>
      <c r="S47" s="14"/>
      <c r="T47" s="7" t="str">
        <f t="shared" si="52"/>
        <v>----</v>
      </c>
    </row>
    <row r="48" spans="1:20" s="35" customFormat="1" ht="18.75">
      <c r="A48" s="8"/>
      <c r="B48" s="10"/>
      <c r="C48" s="10"/>
      <c r="D48" s="10"/>
      <c r="E48" s="11"/>
      <c r="F48" s="11"/>
      <c r="G48" s="11"/>
      <c r="H48" s="11"/>
      <c r="I48" s="12"/>
      <c r="J48" s="10"/>
      <c r="K48" s="19"/>
      <c r="L48" s="7"/>
      <c r="M48" s="26"/>
      <c r="N48" s="10"/>
      <c r="O48" s="29"/>
      <c r="P48" s="7"/>
      <c r="Q48" s="14"/>
      <c r="R48" s="14"/>
      <c r="S48" s="14"/>
      <c r="T48" s="7" t="str">
        <f t="shared" si="52"/>
        <v>----</v>
      </c>
    </row>
    <row r="49" spans="1:20" s="35" customFormat="1" ht="18.75">
      <c r="A49" s="8"/>
      <c r="B49" s="10"/>
      <c r="C49" s="10"/>
      <c r="D49" s="10"/>
      <c r="E49" s="11"/>
      <c r="F49" s="11"/>
      <c r="G49" s="11"/>
      <c r="H49" s="11"/>
      <c r="I49" s="12"/>
      <c r="J49" s="10"/>
      <c r="K49" s="19"/>
      <c r="L49" s="7"/>
      <c r="M49" s="26"/>
      <c r="N49" s="10"/>
      <c r="O49" s="29"/>
      <c r="P49" s="7"/>
      <c r="Q49" s="14"/>
      <c r="R49" s="14"/>
      <c r="S49" s="14"/>
      <c r="T49" s="7" t="str">
        <f t="shared" si="52"/>
        <v>----</v>
      </c>
    </row>
    <row r="50" spans="1:20" s="35" customFormat="1" ht="18.75">
      <c r="A50" s="8"/>
      <c r="B50" s="10"/>
      <c r="C50" s="10"/>
      <c r="D50" s="10"/>
      <c r="E50" s="11"/>
      <c r="F50" s="11"/>
      <c r="G50" s="11"/>
      <c r="H50" s="11"/>
      <c r="I50" s="12"/>
      <c r="J50" s="10"/>
      <c r="K50" s="19"/>
      <c r="L50" s="7"/>
      <c r="M50" s="26"/>
      <c r="N50" s="10"/>
      <c r="O50" s="29"/>
      <c r="P50" s="7"/>
      <c r="Q50" s="14"/>
      <c r="R50" s="14"/>
      <c r="S50" s="14"/>
      <c r="T50" s="7" t="str">
        <f t="shared" si="52"/>
        <v>----</v>
      </c>
    </row>
    <row r="51" spans="1:20" s="35" customFormat="1" ht="18.75">
      <c r="A51" s="8"/>
      <c r="B51" s="10"/>
      <c r="C51" s="10"/>
      <c r="D51" s="10"/>
      <c r="E51" s="11"/>
      <c r="F51" s="11"/>
      <c r="G51" s="11"/>
      <c r="H51" s="11"/>
      <c r="I51" s="12"/>
      <c r="J51" s="10"/>
      <c r="K51" s="19"/>
      <c r="L51" s="7"/>
      <c r="M51" s="26"/>
      <c r="N51" s="10"/>
      <c r="O51" s="29"/>
      <c r="P51" s="7"/>
      <c r="Q51" s="14"/>
      <c r="R51" s="14"/>
      <c r="S51" s="14"/>
      <c r="T51" s="7" t="str">
        <f t="shared" si="52"/>
        <v>----</v>
      </c>
    </row>
    <row r="52" spans="1:20" s="35" customFormat="1" ht="18.75">
      <c r="A52" s="8"/>
      <c r="B52" s="10"/>
      <c r="C52" s="10"/>
      <c r="D52" s="10"/>
      <c r="E52" s="11"/>
      <c r="F52" s="11"/>
      <c r="G52" s="11"/>
      <c r="H52" s="11"/>
      <c r="I52" s="12"/>
      <c r="J52" s="10"/>
      <c r="K52" s="19"/>
      <c r="L52" s="7"/>
      <c r="M52" s="26"/>
      <c r="N52" s="10"/>
      <c r="O52" s="29"/>
      <c r="P52" s="7"/>
      <c r="Q52" s="14"/>
      <c r="R52" s="14"/>
      <c r="S52" s="14"/>
      <c r="T52" s="7" t="str">
        <f t="shared" si="52"/>
        <v>----</v>
      </c>
    </row>
    <row r="53" spans="1:20" s="35" customFormat="1" ht="18.75">
      <c r="A53" s="8"/>
      <c r="B53" s="10"/>
      <c r="C53" s="10"/>
      <c r="D53" s="10"/>
      <c r="E53" s="11"/>
      <c r="F53" s="11"/>
      <c r="G53" s="11"/>
      <c r="H53" s="11"/>
      <c r="I53" s="12"/>
      <c r="J53" s="10"/>
      <c r="K53" s="19"/>
      <c r="L53" s="7"/>
      <c r="M53" s="26"/>
      <c r="N53" s="10"/>
      <c r="O53" s="29"/>
      <c r="P53" s="7"/>
      <c r="Q53" s="14"/>
      <c r="R53" s="14"/>
      <c r="S53" s="14"/>
      <c r="T53" s="7" t="str">
        <f t="shared" si="52"/>
        <v>----</v>
      </c>
    </row>
    <row r="54" spans="1:20" s="35" customFormat="1" ht="18.75">
      <c r="A54" s="8"/>
      <c r="B54" s="10"/>
      <c r="C54" s="10"/>
      <c r="D54" s="10"/>
      <c r="E54" s="11"/>
      <c r="F54" s="11"/>
      <c r="G54" s="11"/>
      <c r="H54" s="11"/>
      <c r="I54" s="12"/>
      <c r="J54" s="10"/>
      <c r="K54" s="19"/>
      <c r="L54" s="7"/>
      <c r="M54" s="26"/>
      <c r="N54" s="10"/>
      <c r="O54" s="29"/>
      <c r="P54" s="7"/>
      <c r="Q54" s="14"/>
      <c r="R54" s="14"/>
      <c r="S54" s="14"/>
      <c r="T54" s="7" t="str">
        <f t="shared" si="52"/>
        <v>----</v>
      </c>
    </row>
    <row r="55" spans="1:20" s="35" customFormat="1" ht="18.75">
      <c r="A55" s="8"/>
      <c r="B55" s="10"/>
      <c r="C55" s="10"/>
      <c r="D55" s="10"/>
      <c r="E55" s="11"/>
      <c r="F55" s="11"/>
      <c r="G55" s="11"/>
      <c r="H55" s="11"/>
      <c r="I55" s="12"/>
      <c r="J55" s="10"/>
      <c r="K55" s="19"/>
      <c r="L55" s="7"/>
      <c r="M55" s="26"/>
      <c r="N55" s="10"/>
      <c r="O55" s="29"/>
      <c r="P55" s="7"/>
      <c r="Q55" s="14"/>
      <c r="R55" s="14"/>
      <c r="S55" s="14"/>
      <c r="T55" s="7" t="str">
        <f t="shared" si="52"/>
        <v>----</v>
      </c>
    </row>
    <row r="56" spans="1:20" s="35" customFormat="1" ht="18.75">
      <c r="A56" s="8"/>
      <c r="B56" s="10"/>
      <c r="C56" s="10"/>
      <c r="D56" s="10"/>
      <c r="E56" s="11"/>
      <c r="F56" s="11"/>
      <c r="G56" s="11"/>
      <c r="H56" s="11"/>
      <c r="I56" s="12"/>
      <c r="J56" s="10"/>
      <c r="K56" s="19"/>
      <c r="L56" s="7"/>
      <c r="M56" s="26"/>
      <c r="N56" s="10"/>
      <c r="O56" s="29"/>
      <c r="P56" s="7"/>
      <c r="Q56" s="14"/>
      <c r="R56" s="14"/>
      <c r="S56" s="14"/>
      <c r="T56" s="7" t="str">
        <f t="shared" si="52"/>
        <v>----</v>
      </c>
    </row>
    <row r="57" spans="1:20" s="35" customFormat="1" ht="18.75">
      <c r="A57" s="8"/>
      <c r="B57" s="10"/>
      <c r="C57" s="10"/>
      <c r="D57" s="10"/>
      <c r="E57" s="11"/>
      <c r="F57" s="11"/>
      <c r="G57" s="11"/>
      <c r="H57" s="11"/>
      <c r="I57" s="12"/>
      <c r="J57" s="10"/>
      <c r="K57" s="19"/>
      <c r="L57" s="7"/>
      <c r="M57" s="26"/>
      <c r="N57" s="10"/>
      <c r="O57" s="29"/>
      <c r="P57" s="7"/>
      <c r="Q57" s="14"/>
      <c r="R57" s="14"/>
      <c r="S57" s="14"/>
      <c r="T57" s="7" t="str">
        <f t="shared" si="52"/>
        <v>----</v>
      </c>
    </row>
    <row r="58" spans="1:20" s="35" customFormat="1" ht="18.75">
      <c r="A58" s="8"/>
      <c r="B58" s="10"/>
      <c r="C58" s="10"/>
      <c r="D58" s="10"/>
      <c r="E58" s="11"/>
      <c r="F58" s="11"/>
      <c r="G58" s="11"/>
      <c r="H58" s="11"/>
      <c r="I58" s="12"/>
      <c r="J58" s="10"/>
      <c r="K58" s="19"/>
      <c r="L58" s="7"/>
      <c r="M58" s="26"/>
      <c r="N58" s="10"/>
      <c r="O58" s="29"/>
      <c r="P58" s="7"/>
      <c r="Q58" s="14"/>
      <c r="R58" s="14"/>
      <c r="S58" s="14"/>
      <c r="T58" s="7" t="str">
        <f t="shared" si="52"/>
        <v>----</v>
      </c>
    </row>
    <row r="59" spans="1:20" s="35" customFormat="1" ht="18.75">
      <c r="A59" s="8"/>
      <c r="B59" s="10"/>
      <c r="C59" s="10"/>
      <c r="D59" s="10"/>
      <c r="E59" s="11"/>
      <c r="F59" s="11"/>
      <c r="G59" s="11"/>
      <c r="H59" s="11"/>
      <c r="I59" s="12"/>
      <c r="J59" s="10"/>
      <c r="K59" s="19"/>
      <c r="L59" s="7"/>
      <c r="M59" s="26"/>
      <c r="N59" s="10"/>
      <c r="O59" s="29"/>
      <c r="P59" s="7"/>
      <c r="Q59" s="14"/>
      <c r="R59" s="14"/>
      <c r="S59" s="14"/>
      <c r="T59" s="7" t="str">
        <f t="shared" si="52"/>
        <v>----</v>
      </c>
    </row>
    <row r="60" spans="1:20" s="35" customFormat="1" ht="18.75">
      <c r="A60" s="8"/>
      <c r="B60" s="10"/>
      <c r="C60" s="10"/>
      <c r="D60" s="10"/>
      <c r="E60" s="11"/>
      <c r="F60" s="11"/>
      <c r="G60" s="11"/>
      <c r="H60" s="11"/>
      <c r="I60" s="12"/>
      <c r="J60" s="10"/>
      <c r="K60" s="19"/>
      <c r="L60" s="7"/>
      <c r="M60" s="26"/>
      <c r="N60" s="10"/>
      <c r="O60" s="29"/>
      <c r="P60" s="7"/>
      <c r="Q60" s="14"/>
      <c r="R60" s="14"/>
      <c r="S60" s="14"/>
      <c r="T60" s="7" t="str">
        <f t="shared" si="52"/>
        <v>----</v>
      </c>
    </row>
    <row r="61" spans="1:20" s="35" customFormat="1" ht="18.75">
      <c r="A61" s="8"/>
      <c r="B61" s="10"/>
      <c r="C61" s="10"/>
      <c r="D61" s="10"/>
      <c r="E61" s="11"/>
      <c r="F61" s="11"/>
      <c r="G61" s="11"/>
      <c r="H61" s="11"/>
      <c r="I61" s="12"/>
      <c r="J61" s="10"/>
      <c r="K61" s="19"/>
      <c r="L61" s="7"/>
      <c r="M61" s="26"/>
      <c r="N61" s="10"/>
      <c r="O61" s="29"/>
      <c r="P61" s="7"/>
      <c r="Q61" s="14"/>
      <c r="R61" s="14"/>
      <c r="S61" s="14"/>
      <c r="T61" s="7" t="str">
        <f t="shared" si="52"/>
        <v>----</v>
      </c>
    </row>
    <row r="62" spans="1:20" s="35" customFormat="1" ht="18.75">
      <c r="A62" s="8"/>
      <c r="B62" s="10"/>
      <c r="C62" s="10"/>
      <c r="D62" s="10"/>
      <c r="E62" s="11"/>
      <c r="F62" s="11"/>
      <c r="G62" s="11"/>
      <c r="H62" s="11"/>
      <c r="I62" s="12"/>
      <c r="J62" s="10"/>
      <c r="K62" s="19"/>
      <c r="L62" s="7"/>
      <c r="M62" s="26"/>
      <c r="N62" s="10"/>
      <c r="O62" s="29"/>
      <c r="P62" s="7"/>
      <c r="Q62" s="14"/>
      <c r="R62" s="14"/>
      <c r="S62" s="14"/>
      <c r="T62" s="7" t="str">
        <f t="shared" si="52"/>
        <v>----</v>
      </c>
    </row>
    <row r="63" spans="1:20" s="35" customFormat="1" ht="18.75">
      <c r="A63" s="8"/>
      <c r="B63" s="10"/>
      <c r="C63" s="10"/>
      <c r="D63" s="10"/>
      <c r="E63" s="11"/>
      <c r="F63" s="11"/>
      <c r="G63" s="11"/>
      <c r="H63" s="11"/>
      <c r="I63" s="12"/>
      <c r="J63" s="10"/>
      <c r="K63" s="19"/>
      <c r="L63" s="7"/>
      <c r="M63" s="26"/>
      <c r="N63" s="10"/>
      <c r="O63" s="29"/>
      <c r="P63" s="7"/>
      <c r="Q63" s="14"/>
      <c r="R63" s="14"/>
      <c r="S63" s="14"/>
      <c r="T63" s="7" t="str">
        <f t="shared" si="52"/>
        <v>----</v>
      </c>
    </row>
    <row r="64" spans="1:20" s="35" customFormat="1" ht="18.75">
      <c r="A64" s="8"/>
      <c r="B64" s="10"/>
      <c r="C64" s="10"/>
      <c r="D64" s="10"/>
      <c r="E64" s="11"/>
      <c r="F64" s="11"/>
      <c r="G64" s="11"/>
      <c r="H64" s="11"/>
      <c r="I64" s="12"/>
      <c r="J64" s="10"/>
      <c r="K64" s="19"/>
      <c r="L64" s="7"/>
      <c r="M64" s="26"/>
      <c r="N64" s="10"/>
      <c r="O64" s="29"/>
      <c r="P64" s="7"/>
      <c r="Q64" s="14"/>
      <c r="R64" s="14"/>
      <c r="S64" s="14"/>
      <c r="T64" s="7" t="str">
        <f t="shared" si="52"/>
        <v>----</v>
      </c>
    </row>
    <row r="65" spans="9:22" ht="18.75">
      <c r="I65" s="37"/>
      <c r="J65" s="34"/>
      <c r="K65" s="34"/>
      <c r="L65" s="4"/>
      <c r="M65" s="31"/>
      <c r="N65" s="31"/>
      <c r="O65" s="32"/>
      <c r="P65" s="4"/>
      <c r="Q65" s="34"/>
      <c r="R65" s="34"/>
      <c r="S65" s="34"/>
      <c r="T65" s="4"/>
      <c r="U65" s="34"/>
      <c r="V65" s="34"/>
    </row>
    <row r="66" spans="9:22" ht="18.75">
      <c r="I66" s="37"/>
      <c r="J66" s="34"/>
      <c r="K66" s="34"/>
      <c r="L66" s="4"/>
      <c r="M66" s="31"/>
      <c r="N66" s="31"/>
      <c r="O66" s="32"/>
      <c r="P66" s="4"/>
      <c r="Q66" s="34"/>
      <c r="R66" s="34"/>
      <c r="S66" s="34"/>
      <c r="T66" s="4"/>
      <c r="U66" s="34"/>
      <c r="V66" s="34"/>
    </row>
    <row r="67" spans="9:22" ht="18.75">
      <c r="I67" s="37"/>
      <c r="J67" s="34"/>
      <c r="K67" s="34"/>
      <c r="L67" s="4"/>
      <c r="M67" s="31"/>
      <c r="N67" s="31"/>
      <c r="O67" s="32"/>
      <c r="P67" s="4"/>
      <c r="Q67" s="34"/>
      <c r="R67" s="34"/>
      <c r="S67" s="34"/>
      <c r="T67" s="4"/>
      <c r="U67" s="34"/>
      <c r="V67" s="34"/>
    </row>
    <row r="68" spans="9:22" ht="18.75">
      <c r="I68" s="37"/>
      <c r="J68" s="34"/>
      <c r="K68" s="34"/>
      <c r="L68" s="4"/>
      <c r="M68" s="31"/>
      <c r="N68" s="31"/>
      <c r="O68" s="32"/>
      <c r="P68" s="4"/>
      <c r="Q68" s="34"/>
      <c r="R68" s="34"/>
      <c r="S68" s="34"/>
      <c r="T68" s="4"/>
      <c r="U68" s="34"/>
      <c r="V68" s="34"/>
    </row>
    <row r="69" spans="9:22" ht="18.75">
      <c r="I69" s="37"/>
      <c r="J69" s="34"/>
      <c r="K69" s="34"/>
      <c r="L69" s="4"/>
      <c r="M69" s="31"/>
      <c r="N69" s="31"/>
      <c r="O69" s="32"/>
      <c r="P69" s="4"/>
      <c r="Q69" s="34"/>
      <c r="R69" s="34"/>
      <c r="S69" s="34"/>
      <c r="T69" s="4"/>
      <c r="U69" s="34"/>
      <c r="V69" s="34"/>
    </row>
    <row r="70" spans="9:22" ht="18.75">
      <c r="I70" s="37"/>
      <c r="J70" s="34"/>
      <c r="K70" s="34"/>
      <c r="L70" s="4"/>
      <c r="M70" s="31"/>
      <c r="N70" s="31"/>
      <c r="O70" s="32"/>
      <c r="P70" s="4"/>
      <c r="Q70" s="34"/>
      <c r="R70" s="34"/>
      <c r="S70" s="34"/>
      <c r="T70" s="4"/>
      <c r="U70" s="34"/>
      <c r="V70" s="34"/>
    </row>
    <row r="71" spans="9:22" ht="18.75">
      <c r="I71" s="37"/>
      <c r="J71" s="34"/>
      <c r="K71" s="34"/>
      <c r="L71" s="4"/>
      <c r="M71" s="31"/>
      <c r="N71" s="31"/>
      <c r="O71" s="32"/>
      <c r="P71" s="4"/>
      <c r="Q71" s="34"/>
      <c r="R71" s="34"/>
      <c r="S71" s="34"/>
      <c r="T71" s="4"/>
      <c r="U71" s="34"/>
      <c r="V71" s="34"/>
    </row>
    <row r="72" spans="9:22" ht="18.75">
      <c r="I72" s="37"/>
      <c r="J72" s="34"/>
      <c r="K72" s="34"/>
      <c r="L72" s="4"/>
      <c r="M72" s="31"/>
      <c r="N72" s="31"/>
      <c r="O72" s="32"/>
      <c r="P72" s="4"/>
      <c r="Q72" s="34"/>
      <c r="R72" s="34"/>
      <c r="S72" s="34"/>
      <c r="T72" s="4"/>
      <c r="U72" s="34"/>
      <c r="V72" s="34"/>
    </row>
    <row r="73" spans="9:22" ht="18.75">
      <c r="I73" s="37"/>
      <c r="J73" s="34"/>
      <c r="K73" s="34"/>
      <c r="L73" s="4"/>
      <c r="M73" s="31"/>
      <c r="N73" s="31"/>
      <c r="O73" s="32"/>
      <c r="P73" s="4"/>
      <c r="Q73" s="34"/>
      <c r="R73" s="34"/>
      <c r="S73" s="34"/>
      <c r="T73" s="4"/>
      <c r="U73" s="34"/>
      <c r="V73" s="34"/>
    </row>
    <row r="74" spans="9:22" ht="18.75">
      <c r="I74" s="37"/>
      <c r="J74" s="34"/>
      <c r="K74" s="34"/>
      <c r="L74" s="4"/>
      <c r="M74" s="31"/>
      <c r="N74" s="31"/>
      <c r="O74" s="32"/>
      <c r="P74" s="4"/>
      <c r="Q74" s="34"/>
      <c r="R74" s="34"/>
      <c r="S74" s="34"/>
      <c r="T74" s="4"/>
      <c r="U74" s="34"/>
      <c r="V74" s="34"/>
    </row>
    <row r="75" spans="9:22" ht="18.75">
      <c r="I75" s="37"/>
      <c r="J75" s="34"/>
      <c r="K75" s="34"/>
      <c r="L75" s="4"/>
      <c r="M75" s="31"/>
      <c r="N75" s="31"/>
      <c r="O75" s="32"/>
      <c r="P75" s="4"/>
      <c r="Q75" s="34"/>
      <c r="R75" s="34"/>
      <c r="S75" s="34"/>
      <c r="T75" s="4"/>
      <c r="U75" s="34"/>
      <c r="V75" s="34"/>
    </row>
    <row r="76" spans="9:22" ht="18.75">
      <c r="I76" s="37"/>
      <c r="J76" s="34"/>
      <c r="K76" s="34"/>
      <c r="L76" s="4"/>
      <c r="M76" s="31"/>
      <c r="N76" s="31"/>
      <c r="O76" s="32"/>
      <c r="P76" s="4"/>
      <c r="Q76" s="34"/>
      <c r="R76" s="34"/>
      <c r="S76" s="34"/>
      <c r="T76" s="4"/>
      <c r="U76" s="34"/>
      <c r="V76" s="34"/>
    </row>
  </sheetData>
  <mergeCells count="1">
    <mergeCell ref="A1:S1"/>
  </mergeCells>
  <phoneticPr fontId="3" type="noConversion"/>
  <conditionalFormatting sqref="I6:K11 J12:K12 I1:K2 I17:K1048576">
    <cfRule type="duplicateValues" dxfId="211" priority="14"/>
  </conditionalFormatting>
  <conditionalFormatting sqref="I15">
    <cfRule type="duplicateValues" dxfId="210" priority="13"/>
  </conditionalFormatting>
  <conditionalFormatting sqref="K15">
    <cfRule type="duplicateValues" dxfId="209" priority="12"/>
  </conditionalFormatting>
  <conditionalFormatting sqref="I6:I11 J12 I16:I64">
    <cfRule type="duplicateValues" dxfId="208" priority="11"/>
  </conditionalFormatting>
  <conditionalFormatting sqref="K6:K12 K16:K64">
    <cfRule type="duplicateValues" dxfId="207" priority="10"/>
  </conditionalFormatting>
  <conditionalFormatting sqref="I13:I14 I3:I5">
    <cfRule type="duplicateValues" dxfId="206" priority="23"/>
  </conditionalFormatting>
  <conditionalFormatting sqref="K13:K14 K3:K5">
    <cfRule type="duplicateValues" dxfId="205" priority="27"/>
  </conditionalFormatting>
  <conditionalFormatting sqref="I3:I11 I13:I76 J12">
    <cfRule type="duplicateValues" dxfId="204" priority="28"/>
  </conditionalFormatting>
  <conditionalFormatting sqref="I12">
    <cfRule type="duplicateValues" dxfId="203" priority="2"/>
  </conditionalFormatting>
  <conditionalFormatting sqref="I12">
    <cfRule type="duplicateValues" dxfId="202" priority="1"/>
  </conditionalFormatting>
  <conditionalFormatting sqref="I12">
    <cfRule type="duplicateValues" dxfId="201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K46"/>
  <sheetViews>
    <sheetView topLeftCell="H1" workbookViewId="0">
      <selection activeCell="O12" sqref="O12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4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4.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25" width="9" style="3"/>
    <col min="26" max="26" width="9" style="3" customWidth="1"/>
    <col min="27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/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43195</v>
      </c>
      <c r="B2" s="10" t="s">
        <v>500</v>
      </c>
      <c r="C2" s="10">
        <v>1920</v>
      </c>
      <c r="D2" s="10">
        <v>2109</v>
      </c>
      <c r="E2" s="11" t="s">
        <v>37</v>
      </c>
      <c r="F2" s="11" t="s">
        <v>501</v>
      </c>
      <c r="G2" s="11" t="s">
        <v>31</v>
      </c>
      <c r="H2" s="11" t="s">
        <v>430</v>
      </c>
      <c r="I2" s="12" t="s">
        <v>565</v>
      </c>
      <c r="J2" s="40" t="s">
        <v>566</v>
      </c>
      <c r="K2" s="10"/>
      <c r="L2" s="19" t="s">
        <v>502</v>
      </c>
      <c r="M2" s="7" t="str">
        <f t="shared" ref="M2:M6" si="0">IF(A2&lt;&gt;"","武汉威伟机械","------")</f>
        <v>武汉威伟机械</v>
      </c>
      <c r="N2" s="26" t="str">
        <f>VLOOKUP(P2,ch!$A$1:$B$31,2,0)</f>
        <v>鄂AAW309</v>
      </c>
      <c r="O2" s="10" t="s">
        <v>165</v>
      </c>
      <c r="P2" s="29" t="s">
        <v>144</v>
      </c>
      <c r="Q2" s="7" t="str">
        <f t="shared" ref="Q2:Q34" si="1">IF(A2&lt;&gt;"","9.6米","--")</f>
        <v>9.6米</v>
      </c>
      <c r="R2" s="14">
        <v>11</v>
      </c>
      <c r="S2" s="14">
        <v>0</v>
      </c>
      <c r="T2" s="14">
        <f t="shared" ref="T2:T15" si="2">SUM(R2:S2)</f>
        <v>11</v>
      </c>
      <c r="U2" s="7" t="str">
        <f t="shared" ref="U2:U34" si="3">IF(A2&lt;&gt;"","分拣摆渡","----")</f>
        <v>分拣摆渡</v>
      </c>
    </row>
    <row r="3" spans="1:63" s="35" customFormat="1" ht="18.75">
      <c r="A3" s="8">
        <v>43195</v>
      </c>
      <c r="B3" s="10" t="s">
        <v>500</v>
      </c>
      <c r="C3" s="10">
        <v>1640</v>
      </c>
      <c r="D3" s="10">
        <v>1835</v>
      </c>
      <c r="E3" s="11" t="s">
        <v>37</v>
      </c>
      <c r="F3" s="11" t="s">
        <v>501</v>
      </c>
      <c r="G3" s="11" t="s">
        <v>31</v>
      </c>
      <c r="H3" s="11" t="s">
        <v>430</v>
      </c>
      <c r="I3" s="12" t="s">
        <v>503</v>
      </c>
      <c r="J3" s="40" t="s">
        <v>567</v>
      </c>
      <c r="K3" s="10"/>
      <c r="L3" s="19" t="s">
        <v>504</v>
      </c>
      <c r="M3" s="7" t="str">
        <f t="shared" si="0"/>
        <v>武汉威伟机械</v>
      </c>
      <c r="N3" s="26" t="str">
        <f>VLOOKUP(P3,ch!$A$1:$B$31,2,0)</f>
        <v>鄂ABY256</v>
      </c>
      <c r="O3" s="10" t="s">
        <v>166</v>
      </c>
      <c r="P3" s="29" t="s">
        <v>250</v>
      </c>
      <c r="Q3" s="7" t="str">
        <f t="shared" si="1"/>
        <v>9.6米</v>
      </c>
      <c r="R3" s="14">
        <v>14</v>
      </c>
      <c r="S3" s="14">
        <v>0</v>
      </c>
      <c r="T3" s="14">
        <f t="shared" si="2"/>
        <v>14</v>
      </c>
      <c r="U3" s="7" t="str">
        <f t="shared" si="3"/>
        <v>分拣摆渡</v>
      </c>
    </row>
    <row r="4" spans="1:63" s="35" customFormat="1" ht="18.75">
      <c r="A4" s="8">
        <v>43195</v>
      </c>
      <c r="B4" s="10" t="s">
        <v>25</v>
      </c>
      <c r="C4" s="10">
        <v>1930</v>
      </c>
      <c r="D4" s="10">
        <v>2107</v>
      </c>
      <c r="E4" s="11" t="s">
        <v>26</v>
      </c>
      <c r="F4" s="11" t="s">
        <v>251</v>
      </c>
      <c r="G4" s="11" t="s">
        <v>31</v>
      </c>
      <c r="H4" s="11" t="s">
        <v>430</v>
      </c>
      <c r="I4" s="12" t="s">
        <v>505</v>
      </c>
      <c r="J4" s="40" t="s">
        <v>568</v>
      </c>
      <c r="K4" s="10"/>
      <c r="L4" s="19" t="s">
        <v>506</v>
      </c>
      <c r="M4" s="7" t="str">
        <f t="shared" si="0"/>
        <v>武汉威伟机械</v>
      </c>
      <c r="N4" s="26" t="str">
        <f>VLOOKUP(P4,ch!$A$1:$B$31,2,0)</f>
        <v>鄂ABY277</v>
      </c>
      <c r="O4" s="10" t="s">
        <v>167</v>
      </c>
      <c r="P4" s="29" t="s">
        <v>191</v>
      </c>
      <c r="Q4" s="7" t="str">
        <f t="shared" si="1"/>
        <v>9.6米</v>
      </c>
      <c r="R4" s="14">
        <v>8</v>
      </c>
      <c r="S4" s="14">
        <v>0</v>
      </c>
      <c r="T4" s="14">
        <f t="shared" si="2"/>
        <v>8</v>
      </c>
      <c r="U4" s="7" t="str">
        <f t="shared" si="3"/>
        <v>分拣摆渡</v>
      </c>
    </row>
    <row r="5" spans="1:63" s="35" customFormat="1" ht="18.75">
      <c r="A5" s="8">
        <v>43195</v>
      </c>
      <c r="B5" s="10" t="s">
        <v>25</v>
      </c>
      <c r="C5" s="10">
        <v>1458</v>
      </c>
      <c r="D5" s="10">
        <v>1649</v>
      </c>
      <c r="E5" s="11" t="s">
        <v>26</v>
      </c>
      <c r="F5" s="11" t="s">
        <v>251</v>
      </c>
      <c r="G5" s="11" t="s">
        <v>31</v>
      </c>
      <c r="H5" s="11" t="s">
        <v>430</v>
      </c>
      <c r="I5" s="12" t="s">
        <v>507</v>
      </c>
      <c r="J5" s="40" t="s">
        <v>569</v>
      </c>
      <c r="K5" s="10"/>
      <c r="L5" s="19" t="s">
        <v>508</v>
      </c>
      <c r="M5" s="7" t="str">
        <f t="shared" si="0"/>
        <v>武汉威伟机械</v>
      </c>
      <c r="N5" s="26" t="str">
        <f>VLOOKUP(P5,ch!$A$1:$B$32,2,0)</f>
        <v>粤BGR032</v>
      </c>
      <c r="O5" s="10" t="s">
        <v>510</v>
      </c>
      <c r="P5" s="29" t="s">
        <v>66</v>
      </c>
      <c r="Q5" s="7" t="str">
        <f t="shared" si="1"/>
        <v>9.6米</v>
      </c>
      <c r="R5" s="14">
        <v>9</v>
      </c>
      <c r="S5" s="14">
        <v>0</v>
      </c>
      <c r="T5" s="14">
        <f t="shared" si="2"/>
        <v>9</v>
      </c>
      <c r="U5" s="7" t="str">
        <f t="shared" si="3"/>
        <v>分拣摆渡</v>
      </c>
    </row>
    <row r="6" spans="1:63" s="35" customFormat="1" ht="18.75">
      <c r="A6" s="8">
        <v>43195</v>
      </c>
      <c r="B6" s="10" t="s">
        <v>108</v>
      </c>
      <c r="C6" s="10">
        <v>2150</v>
      </c>
      <c r="D6" s="10">
        <v>2202</v>
      </c>
      <c r="E6" s="11" t="s">
        <v>514</v>
      </c>
      <c r="F6" s="11" t="s">
        <v>467</v>
      </c>
      <c r="G6" s="11" t="s">
        <v>31</v>
      </c>
      <c r="H6" s="11" t="s">
        <v>430</v>
      </c>
      <c r="I6" s="12" t="s">
        <v>512</v>
      </c>
      <c r="J6" s="40" t="s">
        <v>570</v>
      </c>
      <c r="K6" s="10"/>
      <c r="L6" s="19" t="s">
        <v>513</v>
      </c>
      <c r="M6" s="7" t="str">
        <f t="shared" si="0"/>
        <v>武汉威伟机械</v>
      </c>
      <c r="N6" s="26" t="str">
        <f>VLOOKUP(P6,ch!$A$1:$B$32,2,0)</f>
        <v>鄂ABY256</v>
      </c>
      <c r="O6" s="10" t="s">
        <v>166</v>
      </c>
      <c r="P6" s="29" t="s">
        <v>250</v>
      </c>
      <c r="Q6" s="7" t="str">
        <f t="shared" si="1"/>
        <v>9.6米</v>
      </c>
      <c r="R6" s="14">
        <v>4</v>
      </c>
      <c r="S6" s="14">
        <v>0</v>
      </c>
      <c r="T6" s="14">
        <f t="shared" si="2"/>
        <v>4</v>
      </c>
      <c r="U6" s="7" t="str">
        <f t="shared" si="3"/>
        <v>分拣摆渡</v>
      </c>
    </row>
    <row r="7" spans="1:63" s="35" customFormat="1" ht="18.75">
      <c r="A7" s="8">
        <v>43195</v>
      </c>
      <c r="B7" s="10" t="s">
        <v>108</v>
      </c>
      <c r="C7" s="10">
        <v>2008</v>
      </c>
      <c r="D7" s="10">
        <v>2031</v>
      </c>
      <c r="E7" s="11" t="s">
        <v>514</v>
      </c>
      <c r="F7" s="11" t="s">
        <v>467</v>
      </c>
      <c r="G7" s="11" t="s">
        <v>31</v>
      </c>
      <c r="H7" s="11" t="s">
        <v>430</v>
      </c>
      <c r="I7" s="12" t="s">
        <v>515</v>
      </c>
      <c r="J7" s="40" t="s">
        <v>571</v>
      </c>
      <c r="K7" s="10"/>
      <c r="L7" s="19" t="s">
        <v>516</v>
      </c>
      <c r="M7" s="7" t="str">
        <f>IF(A7&lt;&gt;"","武汉威伟机械","------")</f>
        <v>武汉威伟机械</v>
      </c>
      <c r="N7" s="26" t="e">
        <f>VLOOKUP(P7,ch!$A$1:$B$32,2,0)</f>
        <v>#N/A</v>
      </c>
      <c r="O7" s="10" t="s">
        <v>164</v>
      </c>
      <c r="P7" s="29" t="s">
        <v>58</v>
      </c>
      <c r="Q7" s="7" t="str">
        <f t="shared" si="1"/>
        <v>9.6米</v>
      </c>
      <c r="R7" s="14">
        <v>13</v>
      </c>
      <c r="S7" s="14">
        <v>0</v>
      </c>
      <c r="T7" s="14">
        <f t="shared" si="2"/>
        <v>13</v>
      </c>
      <c r="U7" s="7" t="str">
        <f t="shared" si="3"/>
        <v>分拣摆渡</v>
      </c>
    </row>
    <row r="8" spans="1:63" s="35" customFormat="1" ht="18.75">
      <c r="A8" s="8">
        <v>43195</v>
      </c>
      <c r="B8" s="10" t="s">
        <v>60</v>
      </c>
      <c r="C8" s="10">
        <v>1939</v>
      </c>
      <c r="D8" s="10">
        <v>2022</v>
      </c>
      <c r="E8" s="11" t="s">
        <v>514</v>
      </c>
      <c r="F8" s="11" t="s">
        <v>517</v>
      </c>
      <c r="G8" s="11" t="s">
        <v>31</v>
      </c>
      <c r="H8" s="11" t="s">
        <v>430</v>
      </c>
      <c r="I8" s="12" t="s">
        <v>518</v>
      </c>
      <c r="J8" s="40" t="s">
        <v>572</v>
      </c>
      <c r="K8" s="10"/>
      <c r="L8" s="19" t="s">
        <v>519</v>
      </c>
      <c r="M8" s="7" t="str">
        <f t="shared" ref="M8:M34" si="4">IF(A8&lt;&gt;"","武汉威伟机械","------")</f>
        <v>武汉威伟机械</v>
      </c>
      <c r="N8" s="26" t="str">
        <f>VLOOKUP(P8,ch!$A$1:$B$32,2,0)</f>
        <v>鄂AZV377</v>
      </c>
      <c r="O8" s="10" t="s">
        <v>175</v>
      </c>
      <c r="P8" s="29" t="s">
        <v>239</v>
      </c>
      <c r="Q8" s="7" t="str">
        <f t="shared" si="1"/>
        <v>9.6米</v>
      </c>
      <c r="R8" s="14">
        <v>12</v>
      </c>
      <c r="S8" s="14">
        <v>0</v>
      </c>
      <c r="T8" s="14">
        <f t="shared" si="2"/>
        <v>12</v>
      </c>
      <c r="U8" s="7" t="str">
        <f t="shared" si="3"/>
        <v>分拣摆渡</v>
      </c>
    </row>
    <row r="9" spans="1:63" s="35" customFormat="1" ht="18.75">
      <c r="A9" s="8">
        <v>43195</v>
      </c>
      <c r="B9" s="10" t="s">
        <v>310</v>
      </c>
      <c r="C9" s="10">
        <v>1438</v>
      </c>
      <c r="D9" s="10">
        <v>1459</v>
      </c>
      <c r="E9" s="11" t="s">
        <v>514</v>
      </c>
      <c r="F9" s="11" t="s">
        <v>467</v>
      </c>
      <c r="G9" s="11" t="s">
        <v>31</v>
      </c>
      <c r="H9" s="11" t="s">
        <v>430</v>
      </c>
      <c r="I9" s="12" t="s">
        <v>520</v>
      </c>
      <c r="J9" s="40" t="s">
        <v>573</v>
      </c>
      <c r="K9" s="10"/>
      <c r="L9" s="19" t="s">
        <v>521</v>
      </c>
      <c r="M9" s="7" t="str">
        <f t="shared" si="4"/>
        <v>武汉威伟机械</v>
      </c>
      <c r="N9" s="26" t="e">
        <f>VLOOKUP(P9,ch!$A$1:$B$32,2,0)</f>
        <v>#N/A</v>
      </c>
      <c r="O9" s="10" t="s">
        <v>164</v>
      </c>
      <c r="P9" s="29" t="s">
        <v>58</v>
      </c>
      <c r="Q9" s="7" t="str">
        <f t="shared" si="1"/>
        <v>9.6米</v>
      </c>
      <c r="R9" s="14">
        <v>11</v>
      </c>
      <c r="S9" s="14">
        <v>0</v>
      </c>
      <c r="T9" s="14">
        <f t="shared" si="2"/>
        <v>11</v>
      </c>
      <c r="U9" s="7" t="str">
        <f t="shared" si="3"/>
        <v>分拣摆渡</v>
      </c>
    </row>
    <row r="10" spans="1:63" s="35" customFormat="1" ht="18.75">
      <c r="A10" s="8">
        <v>43195</v>
      </c>
      <c r="B10" s="10" t="s">
        <v>71</v>
      </c>
      <c r="C10" s="10">
        <v>1930</v>
      </c>
      <c r="D10" s="10">
        <v>1940</v>
      </c>
      <c r="E10" s="11" t="s">
        <v>31</v>
      </c>
      <c r="F10" s="11" t="s">
        <v>430</v>
      </c>
      <c r="G10" s="11" t="s">
        <v>53</v>
      </c>
      <c r="H10" s="11" t="s">
        <v>467</v>
      </c>
      <c r="I10" s="12" t="s">
        <v>522</v>
      </c>
      <c r="J10" s="40" t="s">
        <v>574</v>
      </c>
      <c r="K10" s="10"/>
      <c r="L10" s="19" t="s">
        <v>523</v>
      </c>
      <c r="M10" s="7" t="str">
        <f t="shared" si="4"/>
        <v>武汉威伟机械</v>
      </c>
      <c r="N10" s="26" t="str">
        <f>VLOOKUP(P10,ch!$A$1:$B$32,2,0)</f>
        <v>鄂AZR876</v>
      </c>
      <c r="O10" s="10" t="s">
        <v>163</v>
      </c>
      <c r="P10" s="29" t="s">
        <v>372</v>
      </c>
      <c r="Q10" s="7" t="str">
        <f t="shared" si="1"/>
        <v>9.6米</v>
      </c>
      <c r="R10" s="14">
        <v>15</v>
      </c>
      <c r="S10" s="14">
        <v>0</v>
      </c>
      <c r="T10" s="14">
        <f t="shared" si="2"/>
        <v>15</v>
      </c>
      <c r="U10" s="7" t="str">
        <f t="shared" si="3"/>
        <v>分拣摆渡</v>
      </c>
    </row>
    <row r="11" spans="1:63" s="35" customFormat="1" ht="18.75">
      <c r="A11" s="8">
        <v>43195</v>
      </c>
      <c r="B11" s="10" t="s">
        <v>71</v>
      </c>
      <c r="C11" s="10">
        <v>1830</v>
      </c>
      <c r="D11" s="10">
        <v>1840</v>
      </c>
      <c r="E11" s="11" t="s">
        <v>31</v>
      </c>
      <c r="F11" s="11" t="s">
        <v>430</v>
      </c>
      <c r="G11" s="11" t="s">
        <v>53</v>
      </c>
      <c r="H11" s="11" t="s">
        <v>467</v>
      </c>
      <c r="I11" s="12" t="s">
        <v>524</v>
      </c>
      <c r="J11" s="40" t="s">
        <v>575</v>
      </c>
      <c r="K11" s="10"/>
      <c r="L11" s="19" t="s">
        <v>525</v>
      </c>
      <c r="M11" s="7" t="str">
        <f t="shared" si="4"/>
        <v>武汉威伟机械</v>
      </c>
      <c r="N11" s="26" t="str">
        <f>VLOOKUP(P11,ch!$A$1:$B$32,2,0)</f>
        <v>鄂AZR876</v>
      </c>
      <c r="O11" s="10" t="s">
        <v>163</v>
      </c>
      <c r="P11" s="29" t="s">
        <v>372</v>
      </c>
      <c r="Q11" s="7" t="str">
        <f t="shared" si="1"/>
        <v>9.6米</v>
      </c>
      <c r="R11" s="14">
        <v>14</v>
      </c>
      <c r="S11" s="14">
        <v>0</v>
      </c>
      <c r="T11" s="14">
        <f t="shared" si="2"/>
        <v>14</v>
      </c>
      <c r="U11" s="7" t="str">
        <f t="shared" si="3"/>
        <v>分拣摆渡</v>
      </c>
    </row>
    <row r="12" spans="1:63" s="35" customFormat="1" ht="18.75">
      <c r="A12" s="8">
        <v>43195</v>
      </c>
      <c r="B12" s="10" t="s">
        <v>89</v>
      </c>
      <c r="C12" s="10">
        <v>1158</v>
      </c>
      <c r="D12" s="10">
        <v>1210</v>
      </c>
      <c r="E12" s="11" t="s">
        <v>31</v>
      </c>
      <c r="F12" s="11" t="s">
        <v>430</v>
      </c>
      <c r="G12" s="11" t="s">
        <v>53</v>
      </c>
      <c r="H12" s="11" t="s">
        <v>467</v>
      </c>
      <c r="I12" s="12" t="s">
        <v>526</v>
      </c>
      <c r="J12" s="40" t="s">
        <v>576</v>
      </c>
      <c r="K12" s="10"/>
      <c r="L12" s="19" t="s">
        <v>527</v>
      </c>
      <c r="M12" s="7" t="str">
        <f t="shared" si="4"/>
        <v>武汉威伟机械</v>
      </c>
      <c r="N12" s="26" t="str">
        <f>VLOOKUP(P12,ch!$A$1:$B$32,2,0)</f>
        <v>鄂AZR876</v>
      </c>
      <c r="O12" s="10" t="s">
        <v>163</v>
      </c>
      <c r="P12" s="29" t="s">
        <v>372</v>
      </c>
      <c r="Q12" s="7" t="str">
        <f t="shared" si="1"/>
        <v>9.6米</v>
      </c>
      <c r="R12" s="14">
        <v>14</v>
      </c>
      <c r="S12" s="14">
        <v>0</v>
      </c>
      <c r="T12" s="14">
        <f t="shared" si="2"/>
        <v>14</v>
      </c>
      <c r="U12" s="7" t="str">
        <f t="shared" si="3"/>
        <v>分拣摆渡</v>
      </c>
    </row>
    <row r="13" spans="1:63" s="35" customFormat="1" ht="18.75">
      <c r="A13" s="8">
        <v>43195</v>
      </c>
      <c r="B13" s="10" t="s">
        <v>89</v>
      </c>
      <c r="C13" s="10">
        <v>1038</v>
      </c>
      <c r="D13" s="10">
        <v>1100</v>
      </c>
      <c r="E13" s="11" t="s">
        <v>31</v>
      </c>
      <c r="F13" s="11" t="s">
        <v>430</v>
      </c>
      <c r="G13" s="11" t="s">
        <v>53</v>
      </c>
      <c r="H13" s="11" t="s">
        <v>467</v>
      </c>
      <c r="I13" s="12" t="s">
        <v>528</v>
      </c>
      <c r="J13" s="40" t="s">
        <v>577</v>
      </c>
      <c r="K13" s="10"/>
      <c r="L13" s="19" t="s">
        <v>529</v>
      </c>
      <c r="M13" s="7" t="str">
        <f t="shared" si="4"/>
        <v>武汉威伟机械</v>
      </c>
      <c r="N13" s="26" t="str">
        <f>VLOOKUP(P13,ch!$A$1:$B$32,2,0)</f>
        <v>鄂AZR876</v>
      </c>
      <c r="O13" s="10" t="s">
        <v>163</v>
      </c>
      <c r="P13" s="29" t="s">
        <v>372</v>
      </c>
      <c r="Q13" s="7" t="str">
        <f t="shared" si="1"/>
        <v>9.6米</v>
      </c>
      <c r="R13" s="14">
        <v>14</v>
      </c>
      <c r="S13" s="14">
        <v>0</v>
      </c>
      <c r="T13" s="14">
        <f t="shared" si="2"/>
        <v>14</v>
      </c>
      <c r="U13" s="7" t="str">
        <f t="shared" si="3"/>
        <v>分拣摆渡</v>
      </c>
    </row>
    <row r="14" spans="1:63" s="35" customFormat="1" ht="18.75">
      <c r="A14" s="8">
        <v>43195</v>
      </c>
      <c r="B14" s="10" t="s">
        <v>530</v>
      </c>
      <c r="C14" s="10">
        <v>41</v>
      </c>
      <c r="D14" s="10">
        <v>51</v>
      </c>
      <c r="E14" s="11" t="s">
        <v>31</v>
      </c>
      <c r="F14" s="11" t="s">
        <v>430</v>
      </c>
      <c r="G14" s="11" t="s">
        <v>53</v>
      </c>
      <c r="H14" s="11" t="s">
        <v>467</v>
      </c>
      <c r="I14" s="12" t="s">
        <v>531</v>
      </c>
      <c r="J14" s="40" t="s">
        <v>578</v>
      </c>
      <c r="K14" s="10"/>
      <c r="L14" s="19" t="s">
        <v>532</v>
      </c>
      <c r="M14" s="7" t="str">
        <f t="shared" si="4"/>
        <v>武汉威伟机械</v>
      </c>
      <c r="N14" s="26" t="str">
        <f>VLOOKUP(P14,ch!$A$1:$B$32,2,0)</f>
        <v>鄂AZR876</v>
      </c>
      <c r="O14" s="10" t="s">
        <v>163</v>
      </c>
      <c r="P14" s="29" t="s">
        <v>372</v>
      </c>
      <c r="Q14" s="7" t="str">
        <f t="shared" si="1"/>
        <v>9.6米</v>
      </c>
      <c r="R14" s="14">
        <v>12</v>
      </c>
      <c r="S14" s="14">
        <v>0</v>
      </c>
      <c r="T14" s="14">
        <f t="shared" si="2"/>
        <v>12</v>
      </c>
      <c r="U14" s="7" t="str">
        <f t="shared" si="3"/>
        <v>分拣摆渡</v>
      </c>
    </row>
    <row r="15" spans="1:63" s="35" customFormat="1" ht="18.75">
      <c r="A15" s="8">
        <v>43195</v>
      </c>
      <c r="B15" s="10" t="s">
        <v>71</v>
      </c>
      <c r="C15" s="10">
        <v>2330</v>
      </c>
      <c r="D15" s="10">
        <v>2340</v>
      </c>
      <c r="E15" s="11" t="s">
        <v>31</v>
      </c>
      <c r="F15" s="11" t="s">
        <v>430</v>
      </c>
      <c r="G15" s="11" t="s">
        <v>53</v>
      </c>
      <c r="H15" s="11" t="s">
        <v>467</v>
      </c>
      <c r="I15" s="12" t="s">
        <v>533</v>
      </c>
      <c r="J15" s="40" t="s">
        <v>579</v>
      </c>
      <c r="K15" s="10"/>
      <c r="L15" s="19" t="s">
        <v>534</v>
      </c>
      <c r="M15" s="7" t="str">
        <f t="shared" si="4"/>
        <v>武汉威伟机械</v>
      </c>
      <c r="N15" s="26" t="str">
        <f>VLOOKUP(P15,ch!$A$1:$B$32,2,0)</f>
        <v>鄂AF1588</v>
      </c>
      <c r="O15" s="10" t="s">
        <v>162</v>
      </c>
      <c r="P15" s="29" t="s">
        <v>117</v>
      </c>
      <c r="Q15" s="7" t="str">
        <f t="shared" si="1"/>
        <v>9.6米</v>
      </c>
      <c r="R15" s="14">
        <v>14</v>
      </c>
      <c r="S15" s="14">
        <v>0</v>
      </c>
      <c r="T15" s="14">
        <f t="shared" si="2"/>
        <v>14</v>
      </c>
      <c r="U15" s="7" t="str">
        <f t="shared" si="3"/>
        <v>分拣摆渡</v>
      </c>
    </row>
    <row r="16" spans="1:63" s="35" customFormat="1" ht="18.75">
      <c r="A16" s="8">
        <v>43195</v>
      </c>
      <c r="B16" s="10" t="s">
        <v>258</v>
      </c>
      <c r="C16" s="10">
        <v>2140</v>
      </c>
      <c r="D16" s="10">
        <v>2150</v>
      </c>
      <c r="E16" s="11" t="s">
        <v>31</v>
      </c>
      <c r="F16" s="11" t="s">
        <v>430</v>
      </c>
      <c r="G16" s="11" t="s">
        <v>53</v>
      </c>
      <c r="H16" s="11" t="s">
        <v>467</v>
      </c>
      <c r="I16" s="12" t="s">
        <v>535</v>
      </c>
      <c r="J16" s="40" t="s">
        <v>580</v>
      </c>
      <c r="K16" s="10"/>
      <c r="L16" s="19" t="s">
        <v>536</v>
      </c>
      <c r="M16" s="7" t="str">
        <f t="shared" ref="M16" si="5">IF(A16&lt;&gt;"","武汉威伟机械","------")</f>
        <v>武汉威伟机械</v>
      </c>
      <c r="N16" s="26" t="str">
        <f>VLOOKUP(P16,ch!$A$1:$B$32,2,0)</f>
        <v>鄂AF1588</v>
      </c>
      <c r="O16" s="10" t="s">
        <v>162</v>
      </c>
      <c r="P16" s="29" t="s">
        <v>117</v>
      </c>
      <c r="Q16" s="7" t="str">
        <f t="shared" ref="Q16" si="6">IF(A16&lt;&gt;"","9.6米","--")</f>
        <v>9.6米</v>
      </c>
      <c r="R16" s="14">
        <v>14</v>
      </c>
      <c r="S16" s="14">
        <v>0</v>
      </c>
      <c r="T16" s="14">
        <f t="shared" ref="T16" si="7">SUM(R16:S16)</f>
        <v>14</v>
      </c>
      <c r="U16" s="7" t="str">
        <f t="shared" ref="U16" si="8">IF(A16&lt;&gt;"","分拣摆渡","----")</f>
        <v>分拣摆渡</v>
      </c>
    </row>
    <row r="17" spans="1:21" s="35" customFormat="1" ht="18.75">
      <c r="A17" s="8">
        <v>43195</v>
      </c>
      <c r="B17" s="10" t="s">
        <v>71</v>
      </c>
      <c r="C17" s="10">
        <v>2055</v>
      </c>
      <c r="D17" s="10">
        <v>2110</v>
      </c>
      <c r="E17" s="11" t="s">
        <v>31</v>
      </c>
      <c r="F17" s="11" t="s">
        <v>430</v>
      </c>
      <c r="G17" s="11" t="s">
        <v>53</v>
      </c>
      <c r="H17" s="11" t="s">
        <v>467</v>
      </c>
      <c r="I17" s="12" t="s">
        <v>537</v>
      </c>
      <c r="J17" s="40" t="s">
        <v>581</v>
      </c>
      <c r="K17" s="10"/>
      <c r="L17" s="19" t="s">
        <v>538</v>
      </c>
      <c r="M17" s="7" t="str">
        <f t="shared" ref="M17" si="9">IF(A17&lt;&gt;"","武汉威伟机械","------")</f>
        <v>武汉威伟机械</v>
      </c>
      <c r="N17" s="26" t="str">
        <f>VLOOKUP(P17,ch!$A$1:$B$32,2,0)</f>
        <v>鄂AF1588</v>
      </c>
      <c r="O17" s="10" t="s">
        <v>162</v>
      </c>
      <c r="P17" s="29" t="s">
        <v>117</v>
      </c>
      <c r="Q17" s="7" t="str">
        <f t="shared" ref="Q17" si="10">IF(A17&lt;&gt;"","9.6米","--")</f>
        <v>9.6米</v>
      </c>
      <c r="R17" s="14">
        <v>14</v>
      </c>
      <c r="S17" s="14">
        <v>0</v>
      </c>
      <c r="T17" s="14">
        <f t="shared" ref="T17" si="11">SUM(R17:S17)</f>
        <v>14</v>
      </c>
      <c r="U17" s="7" t="str">
        <f t="shared" ref="U17" si="12">IF(A17&lt;&gt;"","分拣摆渡","----")</f>
        <v>分拣摆渡</v>
      </c>
    </row>
    <row r="18" spans="1:21" s="35" customFormat="1" ht="18.75">
      <c r="A18" s="8">
        <v>43195</v>
      </c>
      <c r="B18" s="10" t="s">
        <v>71</v>
      </c>
      <c r="C18" s="10">
        <v>1850</v>
      </c>
      <c r="D18" s="10">
        <v>1900</v>
      </c>
      <c r="E18" s="11" t="s">
        <v>31</v>
      </c>
      <c r="F18" s="11" t="s">
        <v>430</v>
      </c>
      <c r="G18" s="11" t="s">
        <v>53</v>
      </c>
      <c r="H18" s="11" t="s">
        <v>467</v>
      </c>
      <c r="I18" s="12" t="s">
        <v>539</v>
      </c>
      <c r="J18" s="40" t="s">
        <v>582</v>
      </c>
      <c r="K18" s="10"/>
      <c r="L18" s="19" t="s">
        <v>540</v>
      </c>
      <c r="M18" s="7" t="str">
        <f t="shared" ref="M18" si="13">IF(A18&lt;&gt;"","武汉威伟机械","------")</f>
        <v>武汉威伟机械</v>
      </c>
      <c r="N18" s="26" t="str">
        <f>VLOOKUP(P18,ch!$A$1:$B$32,2,0)</f>
        <v>鄂AF1588</v>
      </c>
      <c r="O18" s="10" t="s">
        <v>162</v>
      </c>
      <c r="P18" s="29" t="s">
        <v>117</v>
      </c>
      <c r="Q18" s="7" t="str">
        <f t="shared" ref="Q18" si="14">IF(A18&lt;&gt;"","9.6米","--")</f>
        <v>9.6米</v>
      </c>
      <c r="R18" s="14">
        <v>14</v>
      </c>
      <c r="S18" s="14">
        <v>0</v>
      </c>
      <c r="T18" s="14">
        <f t="shared" ref="T18" si="15">SUM(R18:S18)</f>
        <v>14</v>
      </c>
      <c r="U18" s="7" t="str">
        <f t="shared" ref="U18" si="16">IF(A18&lt;&gt;"","分拣摆渡","----")</f>
        <v>分拣摆渡</v>
      </c>
    </row>
    <row r="19" spans="1:21" s="35" customFormat="1" ht="18.75">
      <c r="A19" s="8">
        <v>43195</v>
      </c>
      <c r="B19" s="10" t="s">
        <v>71</v>
      </c>
      <c r="C19" s="10">
        <v>1745</v>
      </c>
      <c r="D19" s="10">
        <v>1806</v>
      </c>
      <c r="E19" s="11" t="s">
        <v>31</v>
      </c>
      <c r="F19" s="11" t="s">
        <v>430</v>
      </c>
      <c r="G19" s="11" t="s">
        <v>53</v>
      </c>
      <c r="H19" s="11" t="s">
        <v>467</v>
      </c>
      <c r="I19" s="12" t="s">
        <v>563</v>
      </c>
      <c r="J19" s="40" t="s">
        <v>583</v>
      </c>
      <c r="K19" s="10"/>
      <c r="L19" s="19" t="s">
        <v>564</v>
      </c>
      <c r="M19" s="7" t="str">
        <f t="shared" ref="M19" si="17">IF(A19&lt;&gt;"","武汉威伟机械","------")</f>
        <v>武汉威伟机械</v>
      </c>
      <c r="N19" s="26" t="str">
        <f>VLOOKUP(P19,ch!$A$1:$B$32,2,0)</f>
        <v>鄂AF1588</v>
      </c>
      <c r="O19" s="10" t="s">
        <v>162</v>
      </c>
      <c r="P19" s="29" t="s">
        <v>117</v>
      </c>
      <c r="Q19" s="7" t="str">
        <f t="shared" ref="Q19" si="18">IF(A19&lt;&gt;"","9.6米","--")</f>
        <v>9.6米</v>
      </c>
      <c r="R19" s="14">
        <v>14</v>
      </c>
      <c r="S19" s="14">
        <v>0</v>
      </c>
      <c r="T19" s="14">
        <f t="shared" ref="T19" si="19">SUM(R19:S19)</f>
        <v>14</v>
      </c>
      <c r="U19" s="7" t="str">
        <f t="shared" ref="U19" si="20">IF(A19&lt;&gt;"","分拣摆渡","----")</f>
        <v>分拣摆渡</v>
      </c>
    </row>
    <row r="20" spans="1:21" s="35" customFormat="1" ht="18.75">
      <c r="A20" s="8">
        <v>43195</v>
      </c>
      <c r="B20" s="10" t="s">
        <v>310</v>
      </c>
      <c r="C20" s="10">
        <v>1536</v>
      </c>
      <c r="D20" s="10">
        <v>1546</v>
      </c>
      <c r="E20" s="11" t="s">
        <v>31</v>
      </c>
      <c r="F20" s="11" t="s">
        <v>430</v>
      </c>
      <c r="G20" s="11" t="s">
        <v>53</v>
      </c>
      <c r="H20" s="11" t="s">
        <v>467</v>
      </c>
      <c r="I20" s="12" t="s">
        <v>541</v>
      </c>
      <c r="J20" s="40" t="s">
        <v>584</v>
      </c>
      <c r="K20" s="10"/>
      <c r="L20" s="19" t="s">
        <v>542</v>
      </c>
      <c r="M20" s="7" t="str">
        <f t="shared" ref="M20" si="21">IF(A20&lt;&gt;"","武汉威伟机械","------")</f>
        <v>武汉威伟机械</v>
      </c>
      <c r="N20" s="26" t="str">
        <f>VLOOKUP(P20,ch!$A$1:$B$32,2,0)</f>
        <v>鄂AF1588</v>
      </c>
      <c r="O20" s="10" t="s">
        <v>162</v>
      </c>
      <c r="P20" s="29" t="s">
        <v>117</v>
      </c>
      <c r="Q20" s="7" t="str">
        <f t="shared" ref="Q20" si="22">IF(A20&lt;&gt;"","9.6米","--")</f>
        <v>9.6米</v>
      </c>
      <c r="R20" s="14">
        <v>14</v>
      </c>
      <c r="S20" s="14">
        <v>0</v>
      </c>
      <c r="T20" s="14">
        <f t="shared" ref="T20" si="23">SUM(R20:S20)</f>
        <v>14</v>
      </c>
      <c r="U20" s="7" t="str">
        <f t="shared" ref="U20" si="24">IF(A20&lt;&gt;"","分拣摆渡","----")</f>
        <v>分拣摆渡</v>
      </c>
    </row>
    <row r="21" spans="1:21" s="35" customFormat="1" ht="18.75">
      <c r="A21" s="8">
        <v>43195</v>
      </c>
      <c r="B21" s="10" t="s">
        <v>89</v>
      </c>
      <c r="C21" s="10">
        <v>1127</v>
      </c>
      <c r="D21" s="10">
        <v>1135</v>
      </c>
      <c r="E21" s="11" t="s">
        <v>31</v>
      </c>
      <c r="F21" s="11" t="s">
        <v>430</v>
      </c>
      <c r="G21" s="11" t="s">
        <v>53</v>
      </c>
      <c r="H21" s="11" t="s">
        <v>467</v>
      </c>
      <c r="I21" s="12" t="s">
        <v>543</v>
      </c>
      <c r="J21" s="40" t="s">
        <v>585</v>
      </c>
      <c r="K21" s="10"/>
      <c r="L21" s="19" t="s">
        <v>544</v>
      </c>
      <c r="M21" s="7" t="str">
        <f t="shared" ref="M21" si="25">IF(A21&lt;&gt;"","武汉威伟机械","------")</f>
        <v>武汉威伟机械</v>
      </c>
      <c r="N21" s="26" t="str">
        <f>VLOOKUP(P21,ch!$A$1:$B$32,2,0)</f>
        <v>鄂AF1588</v>
      </c>
      <c r="O21" s="10" t="s">
        <v>162</v>
      </c>
      <c r="P21" s="29" t="s">
        <v>117</v>
      </c>
      <c r="Q21" s="7" t="str">
        <f t="shared" ref="Q21" si="26">IF(A21&lt;&gt;"","9.6米","--")</f>
        <v>9.6米</v>
      </c>
      <c r="R21" s="14">
        <v>14</v>
      </c>
      <c r="S21" s="14">
        <v>0</v>
      </c>
      <c r="T21" s="14">
        <f t="shared" ref="T21" si="27">SUM(R21:S21)</f>
        <v>14</v>
      </c>
      <c r="U21" s="7" t="str">
        <f t="shared" ref="U21" si="28">IF(A21&lt;&gt;"","分拣摆渡","----")</f>
        <v>分拣摆渡</v>
      </c>
    </row>
    <row r="22" spans="1:21" s="35" customFormat="1" ht="18.75">
      <c r="A22" s="8">
        <v>43195</v>
      </c>
      <c r="B22" s="10" t="s">
        <v>89</v>
      </c>
      <c r="C22" s="10">
        <v>945</v>
      </c>
      <c r="D22" s="10">
        <v>1135</v>
      </c>
      <c r="E22" s="11" t="s">
        <v>31</v>
      </c>
      <c r="F22" s="11" t="s">
        <v>430</v>
      </c>
      <c r="G22" s="11" t="s">
        <v>53</v>
      </c>
      <c r="H22" s="11" t="s">
        <v>467</v>
      </c>
      <c r="I22" s="12" t="s">
        <v>545</v>
      </c>
      <c r="J22" s="40" t="s">
        <v>586</v>
      </c>
      <c r="K22" s="10"/>
      <c r="L22" s="19" t="s">
        <v>546</v>
      </c>
      <c r="M22" s="7" t="str">
        <f t="shared" ref="M22" si="29">IF(A22&lt;&gt;"","武汉威伟机械","------")</f>
        <v>武汉威伟机械</v>
      </c>
      <c r="N22" s="26" t="str">
        <f>VLOOKUP(P22,ch!$A$1:$B$32,2,0)</f>
        <v>鄂AF1588</v>
      </c>
      <c r="O22" s="10" t="s">
        <v>162</v>
      </c>
      <c r="P22" s="29" t="s">
        <v>117</v>
      </c>
      <c r="Q22" s="7" t="str">
        <f t="shared" ref="Q22" si="30">IF(A22&lt;&gt;"","9.6米","--")</f>
        <v>9.6米</v>
      </c>
      <c r="R22" s="14">
        <v>14</v>
      </c>
      <c r="S22" s="14">
        <v>0</v>
      </c>
      <c r="T22" s="14">
        <f t="shared" ref="T22:T23" si="31">SUM(R22:S22)</f>
        <v>14</v>
      </c>
      <c r="U22" s="7" t="str">
        <f t="shared" ref="U22" si="32">IF(A22&lt;&gt;"","分拣摆渡","----")</f>
        <v>分拣摆渡</v>
      </c>
    </row>
    <row r="23" spans="1:21" s="35" customFormat="1" ht="18.75">
      <c r="A23" s="8">
        <v>43195</v>
      </c>
      <c r="B23" s="10" t="s">
        <v>124</v>
      </c>
      <c r="C23" s="10">
        <v>2330</v>
      </c>
      <c r="D23" s="10">
        <v>2340</v>
      </c>
      <c r="E23" s="11" t="s">
        <v>119</v>
      </c>
      <c r="F23" s="11" t="s">
        <v>481</v>
      </c>
      <c r="G23" s="11" t="s">
        <v>53</v>
      </c>
      <c r="H23" s="11" t="s">
        <v>467</v>
      </c>
      <c r="I23" s="12" t="s">
        <v>547</v>
      </c>
      <c r="J23" s="40" t="s">
        <v>587</v>
      </c>
      <c r="K23" s="10"/>
      <c r="L23" s="19" t="s">
        <v>548</v>
      </c>
      <c r="M23" s="7" t="str">
        <f t="shared" si="4"/>
        <v>武汉威伟机械</v>
      </c>
      <c r="N23" s="26" t="str">
        <f>VLOOKUP(P23,ch!$A$1:$B$32,2,0)</f>
        <v>鄂AFX299</v>
      </c>
      <c r="O23" s="10" t="s">
        <v>363</v>
      </c>
      <c r="P23" s="29" t="s">
        <v>118</v>
      </c>
      <c r="Q23" s="7" t="str">
        <f t="shared" si="1"/>
        <v>9.6米</v>
      </c>
      <c r="R23" s="14">
        <v>0</v>
      </c>
      <c r="S23" s="14">
        <v>1</v>
      </c>
      <c r="T23" s="14">
        <f t="shared" si="31"/>
        <v>1</v>
      </c>
      <c r="U23" s="7" t="str">
        <f t="shared" si="3"/>
        <v>分拣摆渡</v>
      </c>
    </row>
    <row r="24" spans="1:21" s="35" customFormat="1" ht="18.75">
      <c r="A24" s="8">
        <v>43195</v>
      </c>
      <c r="B24" s="10" t="s">
        <v>124</v>
      </c>
      <c r="C24" s="10">
        <v>1530</v>
      </c>
      <c r="D24" s="10">
        <v>1540</v>
      </c>
      <c r="E24" s="11" t="s">
        <v>119</v>
      </c>
      <c r="F24" s="11" t="s">
        <v>481</v>
      </c>
      <c r="G24" s="11" t="s">
        <v>53</v>
      </c>
      <c r="H24" s="11" t="s">
        <v>467</v>
      </c>
      <c r="I24" s="12" t="s">
        <v>549</v>
      </c>
      <c r="J24" s="40" t="s">
        <v>588</v>
      </c>
      <c r="K24" s="10"/>
      <c r="L24" s="19" t="s">
        <v>550</v>
      </c>
      <c r="M24" s="7" t="str">
        <f t="shared" ref="M24" si="33">IF(A24&lt;&gt;"","武汉威伟机械","------")</f>
        <v>武汉威伟机械</v>
      </c>
      <c r="N24" s="26" t="str">
        <f>VLOOKUP(P24,ch!$A$1:$B$32,2,0)</f>
        <v>鄂AFX299</v>
      </c>
      <c r="O24" s="10" t="s">
        <v>363</v>
      </c>
      <c r="P24" s="29" t="s">
        <v>118</v>
      </c>
      <c r="Q24" s="7" t="str">
        <f t="shared" ref="Q24" si="34">IF(A24&lt;&gt;"","9.6米","--")</f>
        <v>9.6米</v>
      </c>
      <c r="R24" s="14">
        <v>1</v>
      </c>
      <c r="S24" s="14">
        <v>0</v>
      </c>
      <c r="T24" s="14">
        <f t="shared" ref="T24" si="35">SUM(R24:S24)</f>
        <v>1</v>
      </c>
      <c r="U24" s="7" t="str">
        <f t="shared" ref="U24" si="36">IF(A24&lt;&gt;"","分拣摆渡","----")</f>
        <v>分拣摆渡</v>
      </c>
    </row>
    <row r="25" spans="1:21" s="35" customFormat="1" ht="18.75">
      <c r="A25" s="8">
        <v>43195</v>
      </c>
      <c r="B25" s="10" t="s">
        <v>124</v>
      </c>
      <c r="C25" s="10">
        <v>2030</v>
      </c>
      <c r="D25" s="10">
        <v>2040</v>
      </c>
      <c r="E25" s="11" t="s">
        <v>119</v>
      </c>
      <c r="F25" s="11" t="s">
        <v>481</v>
      </c>
      <c r="G25" s="11" t="s">
        <v>53</v>
      </c>
      <c r="H25" s="11" t="s">
        <v>467</v>
      </c>
      <c r="I25" s="12" t="s">
        <v>551</v>
      </c>
      <c r="J25" s="40" t="s">
        <v>589</v>
      </c>
      <c r="K25" s="10"/>
      <c r="L25" s="19" t="s">
        <v>552</v>
      </c>
      <c r="M25" s="7" t="str">
        <f t="shared" ref="M25" si="37">IF(A25&lt;&gt;"","武汉威伟机械","------")</f>
        <v>武汉威伟机械</v>
      </c>
      <c r="N25" s="26" t="str">
        <f>VLOOKUP(P25,ch!$A$1:$B$32,2,0)</f>
        <v>鄂AFX299</v>
      </c>
      <c r="O25" s="10" t="s">
        <v>363</v>
      </c>
      <c r="P25" s="29" t="s">
        <v>118</v>
      </c>
      <c r="Q25" s="7" t="str">
        <f t="shared" ref="Q25" si="38">IF(A25&lt;&gt;"","9.6米","--")</f>
        <v>9.6米</v>
      </c>
      <c r="R25" s="14">
        <v>1</v>
      </c>
      <c r="S25" s="14">
        <v>0</v>
      </c>
      <c r="T25" s="14">
        <f t="shared" ref="T25" si="39">SUM(R25:S25)</f>
        <v>1</v>
      </c>
      <c r="U25" s="7" t="str">
        <f t="shared" ref="U25" si="40">IF(A25&lt;&gt;"","分拣摆渡","----")</f>
        <v>分拣摆渡</v>
      </c>
    </row>
    <row r="26" spans="1:21" s="35" customFormat="1" ht="18.75">
      <c r="A26" s="8">
        <v>43195</v>
      </c>
      <c r="B26" s="10" t="s">
        <v>124</v>
      </c>
      <c r="C26" s="10">
        <v>1625</v>
      </c>
      <c r="D26" s="10">
        <v>1635</v>
      </c>
      <c r="E26" s="11" t="s">
        <v>119</v>
      </c>
      <c r="F26" s="11" t="s">
        <v>481</v>
      </c>
      <c r="G26" s="11" t="s">
        <v>53</v>
      </c>
      <c r="H26" s="11" t="s">
        <v>467</v>
      </c>
      <c r="I26" s="12" t="s">
        <v>553</v>
      </c>
      <c r="J26" s="40" t="s">
        <v>590</v>
      </c>
      <c r="K26" s="10"/>
      <c r="L26" s="19" t="s">
        <v>554</v>
      </c>
      <c r="M26" s="7" t="str">
        <f t="shared" ref="M26" si="41">IF(A26&lt;&gt;"","武汉威伟机械","------")</f>
        <v>武汉威伟机械</v>
      </c>
      <c r="N26" s="26" t="str">
        <f>VLOOKUP(P26,ch!$A$1:$B$32,2,0)</f>
        <v>鄂AFX299</v>
      </c>
      <c r="O26" s="10" t="s">
        <v>363</v>
      </c>
      <c r="P26" s="29" t="s">
        <v>118</v>
      </c>
      <c r="Q26" s="7" t="str">
        <f t="shared" ref="Q26" si="42">IF(A26&lt;&gt;"","9.6米","--")</f>
        <v>9.6米</v>
      </c>
      <c r="R26" s="14">
        <v>1</v>
      </c>
      <c r="S26" s="14">
        <v>0</v>
      </c>
      <c r="T26" s="14">
        <f t="shared" ref="T26" si="43">SUM(R26:S26)</f>
        <v>1</v>
      </c>
      <c r="U26" s="7" t="str">
        <f t="shared" ref="U26" si="44">IF(A26&lt;&gt;"","分拣摆渡","----")</f>
        <v>分拣摆渡</v>
      </c>
    </row>
    <row r="27" spans="1:21" s="35" customFormat="1" ht="18.75">
      <c r="A27" s="8">
        <v>43195</v>
      </c>
      <c r="B27" s="10" t="s">
        <v>124</v>
      </c>
      <c r="C27" s="10">
        <v>1430</v>
      </c>
      <c r="D27" s="10">
        <v>1440</v>
      </c>
      <c r="E27" s="11" t="s">
        <v>119</v>
      </c>
      <c r="F27" s="11" t="s">
        <v>481</v>
      </c>
      <c r="G27" s="11" t="s">
        <v>53</v>
      </c>
      <c r="H27" s="11" t="s">
        <v>467</v>
      </c>
      <c r="I27" s="12" t="s">
        <v>555</v>
      </c>
      <c r="J27" s="40" t="s">
        <v>591</v>
      </c>
      <c r="K27" s="10"/>
      <c r="L27" s="19" t="s">
        <v>556</v>
      </c>
      <c r="M27" s="7" t="str">
        <f t="shared" ref="M27" si="45">IF(A27&lt;&gt;"","武汉威伟机械","------")</f>
        <v>武汉威伟机械</v>
      </c>
      <c r="N27" s="26" t="str">
        <f>VLOOKUP(P27,ch!$A$1:$B$32,2,0)</f>
        <v>鄂AFX299</v>
      </c>
      <c r="O27" s="10" t="s">
        <v>363</v>
      </c>
      <c r="P27" s="29" t="s">
        <v>118</v>
      </c>
      <c r="Q27" s="7" t="str">
        <f t="shared" ref="Q27" si="46">IF(A27&lt;&gt;"","9.6米","--")</f>
        <v>9.6米</v>
      </c>
      <c r="R27" s="14">
        <v>2</v>
      </c>
      <c r="S27" s="14">
        <v>0</v>
      </c>
      <c r="T27" s="14">
        <f t="shared" ref="T27" si="47">SUM(R27:S27)</f>
        <v>2</v>
      </c>
      <c r="U27" s="7" t="str">
        <f t="shared" ref="U27" si="48">IF(A27&lt;&gt;"","分拣摆渡","----")</f>
        <v>分拣摆渡</v>
      </c>
    </row>
    <row r="28" spans="1:21" s="35" customFormat="1" ht="18.75">
      <c r="A28" s="8">
        <v>43195</v>
      </c>
      <c r="B28" s="10" t="s">
        <v>124</v>
      </c>
      <c r="C28" s="10">
        <v>1130</v>
      </c>
      <c r="D28" s="10">
        <v>1140</v>
      </c>
      <c r="E28" s="11" t="s">
        <v>119</v>
      </c>
      <c r="F28" s="11" t="s">
        <v>481</v>
      </c>
      <c r="G28" s="11" t="s">
        <v>53</v>
      </c>
      <c r="H28" s="11" t="s">
        <v>467</v>
      </c>
      <c r="I28" s="12" t="s">
        <v>557</v>
      </c>
      <c r="J28" s="40" t="s">
        <v>592</v>
      </c>
      <c r="K28" s="10"/>
      <c r="L28" s="19" t="s">
        <v>558</v>
      </c>
      <c r="M28" s="7" t="str">
        <f t="shared" ref="M28" si="49">IF(A28&lt;&gt;"","武汉威伟机械","------")</f>
        <v>武汉威伟机械</v>
      </c>
      <c r="N28" s="26" t="str">
        <f>VLOOKUP(P28,ch!$A$1:$B$32,2,0)</f>
        <v>鄂AFX299</v>
      </c>
      <c r="O28" s="10" t="s">
        <v>363</v>
      </c>
      <c r="P28" s="29" t="s">
        <v>118</v>
      </c>
      <c r="Q28" s="7" t="str">
        <f t="shared" ref="Q28" si="50">IF(A28&lt;&gt;"","9.6米","--")</f>
        <v>9.6米</v>
      </c>
      <c r="R28" s="14">
        <v>1</v>
      </c>
      <c r="S28" s="14">
        <v>0</v>
      </c>
      <c r="T28" s="14">
        <f t="shared" ref="T28" si="51">SUM(R28:S28)</f>
        <v>1</v>
      </c>
      <c r="U28" s="7" t="str">
        <f t="shared" ref="U28" si="52">IF(A28&lt;&gt;"","分拣摆渡","----")</f>
        <v>分拣摆渡</v>
      </c>
    </row>
    <row r="29" spans="1:21" s="35" customFormat="1" ht="18.75">
      <c r="A29" s="8">
        <v>43195</v>
      </c>
      <c r="B29" s="10" t="s">
        <v>124</v>
      </c>
      <c r="C29" s="10">
        <v>1030</v>
      </c>
      <c r="D29" s="10">
        <v>1040</v>
      </c>
      <c r="E29" s="11" t="s">
        <v>119</v>
      </c>
      <c r="F29" s="11" t="s">
        <v>481</v>
      </c>
      <c r="G29" s="11" t="s">
        <v>53</v>
      </c>
      <c r="H29" s="11" t="s">
        <v>467</v>
      </c>
      <c r="I29" s="12" t="s">
        <v>559</v>
      </c>
      <c r="J29" s="40" t="s">
        <v>593</v>
      </c>
      <c r="K29" s="10"/>
      <c r="L29" s="19" t="s">
        <v>560</v>
      </c>
      <c r="M29" s="7" t="str">
        <f t="shared" ref="M29" si="53">IF(A29&lt;&gt;"","武汉威伟机械","------")</f>
        <v>武汉威伟机械</v>
      </c>
      <c r="N29" s="26" t="str">
        <f>VLOOKUP(P29,ch!$A$1:$B$32,2,0)</f>
        <v>鄂AFX299</v>
      </c>
      <c r="O29" s="10" t="s">
        <v>363</v>
      </c>
      <c r="P29" s="29" t="s">
        <v>118</v>
      </c>
      <c r="Q29" s="7" t="str">
        <f t="shared" ref="Q29" si="54">IF(A29&lt;&gt;"","9.6米","--")</f>
        <v>9.6米</v>
      </c>
      <c r="R29" s="14">
        <v>1</v>
      </c>
      <c r="S29" s="14">
        <v>1</v>
      </c>
      <c r="T29" s="14">
        <f t="shared" ref="T29" si="55">SUM(R29:S29)</f>
        <v>2</v>
      </c>
      <c r="U29" s="7" t="str">
        <f t="shared" ref="U29" si="56">IF(A29&lt;&gt;"","分拣摆渡","----")</f>
        <v>分拣摆渡</v>
      </c>
    </row>
    <row r="30" spans="1:21" s="35" customFormat="1" ht="18.75">
      <c r="A30" s="8">
        <v>43195</v>
      </c>
      <c r="B30" s="10" t="s">
        <v>124</v>
      </c>
      <c r="C30" s="10">
        <v>2130</v>
      </c>
      <c r="D30" s="10">
        <v>2140</v>
      </c>
      <c r="E30" s="11" t="s">
        <v>119</v>
      </c>
      <c r="F30" s="11" t="s">
        <v>481</v>
      </c>
      <c r="G30" s="11" t="s">
        <v>53</v>
      </c>
      <c r="H30" s="11" t="s">
        <v>467</v>
      </c>
      <c r="I30" s="12" t="s">
        <v>561</v>
      </c>
      <c r="J30" s="40" t="s">
        <v>594</v>
      </c>
      <c r="K30" s="10"/>
      <c r="L30" s="19" t="s">
        <v>562</v>
      </c>
      <c r="M30" s="7" t="str">
        <f t="shared" ref="M30" si="57">IF(A30&lt;&gt;"","武汉威伟机械","------")</f>
        <v>武汉威伟机械</v>
      </c>
      <c r="N30" s="26" t="str">
        <f>VLOOKUP(P30,ch!$A$1:$B$32,2,0)</f>
        <v>鄂AFX299</v>
      </c>
      <c r="O30" s="10" t="s">
        <v>363</v>
      </c>
      <c r="P30" s="29" t="s">
        <v>118</v>
      </c>
      <c r="Q30" s="7" t="str">
        <f t="shared" ref="Q30" si="58">IF(A30&lt;&gt;"","9.6米","--")</f>
        <v>9.6米</v>
      </c>
      <c r="R30" s="14">
        <v>1</v>
      </c>
      <c r="S30" s="14">
        <v>0</v>
      </c>
      <c r="T30" s="14">
        <f t="shared" ref="T30" si="59">SUM(R30:S30)</f>
        <v>1</v>
      </c>
      <c r="U30" s="7" t="str">
        <f t="shared" ref="U30" si="60">IF(A30&lt;&gt;"","分拣摆渡","----")</f>
        <v>分拣摆渡</v>
      </c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12"/>
      <c r="J31" s="39"/>
      <c r="K31" s="10"/>
      <c r="L31" s="19"/>
      <c r="M31" s="7" t="str">
        <f t="shared" si="4"/>
        <v>------</v>
      </c>
      <c r="N31" s="26"/>
      <c r="O31" s="10"/>
      <c r="P31" s="29"/>
      <c r="Q31" s="7" t="str">
        <f t="shared" si="1"/>
        <v>--</v>
      </c>
      <c r="R31" s="14"/>
      <c r="S31" s="14"/>
      <c r="T31" s="14"/>
      <c r="U31" s="7" t="str">
        <f t="shared" si="3"/>
        <v>----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12"/>
      <c r="J32" s="39"/>
      <c r="K32" s="10"/>
      <c r="L32" s="19"/>
      <c r="M32" s="7" t="str">
        <f t="shared" si="4"/>
        <v>------</v>
      </c>
      <c r="N32" s="26"/>
      <c r="O32" s="10"/>
      <c r="P32" s="29"/>
      <c r="Q32" s="7" t="str">
        <f t="shared" si="1"/>
        <v>--</v>
      </c>
      <c r="R32" s="14"/>
      <c r="S32" s="14"/>
      <c r="T32" s="14"/>
      <c r="U32" s="7" t="str">
        <f t="shared" si="3"/>
        <v>----</v>
      </c>
    </row>
    <row r="33" spans="1:23" s="35" customFormat="1" ht="18.75">
      <c r="A33" s="8"/>
      <c r="B33" s="10"/>
      <c r="C33" s="10"/>
      <c r="D33" s="10"/>
      <c r="E33" s="11"/>
      <c r="F33" s="11"/>
      <c r="G33" s="11"/>
      <c r="H33" s="11"/>
      <c r="I33" s="12"/>
      <c r="J33" s="39"/>
      <c r="K33" s="10"/>
      <c r="L33" s="19"/>
      <c r="M33" s="7" t="str">
        <f t="shared" si="4"/>
        <v>------</v>
      </c>
      <c r="N33" s="26"/>
      <c r="O33" s="10"/>
      <c r="P33" s="29"/>
      <c r="Q33" s="7" t="str">
        <f t="shared" si="1"/>
        <v>--</v>
      </c>
      <c r="R33" s="14"/>
      <c r="S33" s="14"/>
      <c r="T33" s="14"/>
      <c r="U33" s="7" t="str">
        <f t="shared" si="3"/>
        <v>----</v>
      </c>
    </row>
    <row r="34" spans="1:23" s="35" customFormat="1" ht="18.75">
      <c r="A34" s="8"/>
      <c r="B34" s="10"/>
      <c r="C34" s="10"/>
      <c r="D34" s="10"/>
      <c r="E34" s="11"/>
      <c r="F34" s="11"/>
      <c r="G34" s="11"/>
      <c r="H34" s="11"/>
      <c r="I34" s="12"/>
      <c r="J34" s="39"/>
      <c r="K34" s="10"/>
      <c r="L34" s="19"/>
      <c r="M34" s="7" t="str">
        <f t="shared" si="4"/>
        <v>------</v>
      </c>
      <c r="N34" s="26"/>
      <c r="O34" s="10"/>
      <c r="P34" s="29"/>
      <c r="Q34" s="7" t="str">
        <f t="shared" si="1"/>
        <v>--</v>
      </c>
      <c r="R34" s="14"/>
      <c r="S34" s="14"/>
      <c r="T34" s="14"/>
      <c r="U34" s="7" t="str">
        <f t="shared" si="3"/>
        <v>----</v>
      </c>
    </row>
    <row r="35" spans="1:23" ht="18.75">
      <c r="I35" s="37"/>
      <c r="J35" s="37"/>
      <c r="K35" s="34"/>
      <c r="L35" s="34"/>
      <c r="M35" s="4"/>
      <c r="N35" s="31"/>
      <c r="O35" s="31"/>
      <c r="P35" s="32"/>
      <c r="Q35" s="4"/>
      <c r="R35" s="34"/>
      <c r="S35" s="34"/>
      <c r="T35" s="34"/>
      <c r="U35" s="4"/>
      <c r="V35" s="34"/>
      <c r="W35" s="34"/>
    </row>
    <row r="36" spans="1:23" ht="18.75">
      <c r="I36" s="37"/>
      <c r="J36" s="37"/>
      <c r="K36" s="34"/>
      <c r="L36" s="34"/>
      <c r="M36" s="4"/>
      <c r="N36" s="31"/>
      <c r="O36" s="31"/>
      <c r="P36" s="32"/>
      <c r="Q36" s="4"/>
      <c r="R36" s="34"/>
      <c r="S36" s="34"/>
      <c r="T36" s="34"/>
      <c r="U36" s="4"/>
      <c r="V36" s="34"/>
      <c r="W36" s="34"/>
    </row>
    <row r="37" spans="1:23" ht="18.75">
      <c r="I37" s="37"/>
      <c r="J37" s="37"/>
      <c r="K37" s="34"/>
      <c r="L37" s="34"/>
      <c r="M37" s="4"/>
      <c r="N37" s="31"/>
      <c r="O37" s="31"/>
      <c r="P37" s="32"/>
      <c r="Q37" s="4"/>
      <c r="R37" s="34"/>
      <c r="S37" s="34"/>
      <c r="T37" s="34"/>
      <c r="U37" s="4"/>
      <c r="V37" s="34"/>
      <c r="W37" s="34"/>
    </row>
    <row r="38" spans="1:23" ht="18.75">
      <c r="I38" s="37"/>
      <c r="J38" s="37"/>
      <c r="K38" s="34"/>
      <c r="L38" s="34"/>
      <c r="M38" s="4"/>
      <c r="N38" s="31"/>
      <c r="O38" s="31"/>
      <c r="P38" s="32"/>
      <c r="Q38" s="4"/>
      <c r="R38" s="34"/>
      <c r="S38" s="34"/>
      <c r="T38" s="34"/>
      <c r="U38" s="4"/>
      <c r="V38" s="34"/>
      <c r="W38" s="34"/>
    </row>
    <row r="39" spans="1:23" ht="18.75">
      <c r="I39" s="37"/>
      <c r="J39" s="37"/>
      <c r="K39" s="34"/>
      <c r="L39" s="34"/>
      <c r="M39" s="4"/>
      <c r="N39" s="31"/>
      <c r="O39" s="31"/>
      <c r="P39" s="32"/>
      <c r="Q39" s="4"/>
      <c r="R39" s="34"/>
      <c r="S39" s="34"/>
      <c r="T39" s="34"/>
      <c r="U39" s="4"/>
      <c r="V39" s="34"/>
      <c r="W39" s="34"/>
    </row>
    <row r="40" spans="1:23" ht="18.75">
      <c r="I40" s="37"/>
      <c r="J40" s="37"/>
      <c r="K40" s="34"/>
      <c r="L40" s="34"/>
      <c r="M40" s="4"/>
      <c r="N40" s="31"/>
      <c r="O40" s="31"/>
      <c r="P40" s="32"/>
      <c r="Q40" s="4"/>
      <c r="R40" s="34"/>
      <c r="S40" s="34"/>
      <c r="T40" s="34"/>
      <c r="U40" s="4"/>
      <c r="V40" s="34"/>
      <c r="W40" s="34"/>
    </row>
    <row r="41" spans="1:23" ht="18.75">
      <c r="I41" s="37"/>
      <c r="J41" s="37"/>
      <c r="K41" s="34"/>
      <c r="L41" s="34"/>
      <c r="M41" s="4"/>
      <c r="N41" s="31"/>
      <c r="O41" s="31"/>
      <c r="P41" s="32"/>
      <c r="Q41" s="4"/>
      <c r="R41" s="34"/>
      <c r="S41" s="34"/>
      <c r="T41" s="34"/>
      <c r="U41" s="4"/>
      <c r="V41" s="34"/>
      <c r="W41" s="34"/>
    </row>
    <row r="42" spans="1:23" ht="18.75">
      <c r="I42" s="37"/>
      <c r="J42" s="37"/>
      <c r="K42" s="34"/>
      <c r="L42" s="34"/>
      <c r="M42" s="4"/>
      <c r="N42" s="31"/>
      <c r="O42" s="31"/>
      <c r="P42" s="32"/>
      <c r="Q42" s="4"/>
      <c r="R42" s="34"/>
      <c r="S42" s="34"/>
      <c r="T42" s="34"/>
      <c r="U42" s="4"/>
      <c r="V42" s="34"/>
      <c r="W42" s="34"/>
    </row>
    <row r="43" spans="1:23" ht="18.75">
      <c r="I43" s="37"/>
      <c r="J43" s="37"/>
      <c r="K43" s="34"/>
      <c r="L43" s="34"/>
      <c r="M43" s="4"/>
      <c r="N43" s="31"/>
      <c r="O43" s="31"/>
      <c r="P43" s="32"/>
      <c r="Q43" s="4"/>
      <c r="R43" s="34"/>
      <c r="S43" s="34"/>
      <c r="T43" s="34"/>
      <c r="U43" s="4"/>
      <c r="V43" s="34"/>
      <c r="W43" s="34"/>
    </row>
    <row r="44" spans="1:23" ht="18.75">
      <c r="I44" s="37"/>
      <c r="J44" s="37"/>
      <c r="K44" s="34"/>
      <c r="L44" s="34"/>
      <c r="M44" s="4"/>
      <c r="N44" s="31"/>
      <c r="O44" s="31"/>
      <c r="P44" s="32"/>
      <c r="Q44" s="4"/>
      <c r="R44" s="34"/>
      <c r="S44" s="34"/>
      <c r="T44" s="34"/>
      <c r="U44" s="4"/>
      <c r="V44" s="34"/>
      <c r="W44" s="34"/>
    </row>
    <row r="45" spans="1:23" ht="18.75">
      <c r="I45" s="37"/>
      <c r="J45" s="37"/>
      <c r="K45" s="34"/>
      <c r="L45" s="34"/>
      <c r="M45" s="4"/>
      <c r="N45" s="31"/>
      <c r="O45" s="31"/>
      <c r="P45" s="32"/>
      <c r="Q45" s="4"/>
      <c r="R45" s="34"/>
      <c r="S45" s="34"/>
      <c r="T45" s="34"/>
      <c r="U45" s="4"/>
      <c r="V45" s="34"/>
      <c r="W45" s="34"/>
    </row>
    <row r="46" spans="1:23" ht="18.75">
      <c r="I46" s="37"/>
      <c r="J46" s="37"/>
      <c r="K46" s="34"/>
      <c r="L46" s="34"/>
      <c r="M46" s="4"/>
      <c r="N46" s="31"/>
      <c r="O46" s="31"/>
      <c r="P46" s="32"/>
      <c r="Q46" s="4"/>
      <c r="R46" s="34"/>
      <c r="S46" s="34"/>
      <c r="T46" s="34"/>
      <c r="U46" s="4"/>
      <c r="V46" s="34"/>
      <c r="W46" s="34"/>
    </row>
  </sheetData>
  <phoneticPr fontId="3" type="noConversion"/>
  <conditionalFormatting sqref="I1:L1048576">
    <cfRule type="duplicateValues" dxfId="200" priority="20"/>
  </conditionalFormatting>
  <conditionalFormatting sqref="I2:J34">
    <cfRule type="duplicateValues" dxfId="199" priority="23"/>
  </conditionalFormatting>
  <conditionalFormatting sqref="L2:L34">
    <cfRule type="duplicateValues" dxfId="198" priority="24"/>
  </conditionalFormatting>
  <conditionalFormatting sqref="I2:J46">
    <cfRule type="duplicateValues" dxfId="197" priority="25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K89"/>
  <sheetViews>
    <sheetView topLeftCell="G7" workbookViewId="0">
      <selection activeCell="O21" sqref="O21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25" width="9" style="3"/>
    <col min="26" max="26" width="9" style="3" customWidth="1"/>
    <col min="27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658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43196</v>
      </c>
      <c r="B2" s="10" t="s">
        <v>63</v>
      </c>
      <c r="C2" s="10">
        <v>1530</v>
      </c>
      <c r="D2" s="10">
        <v>1728</v>
      </c>
      <c r="E2" s="11" t="s">
        <v>37</v>
      </c>
      <c r="F2" s="11" t="s">
        <v>501</v>
      </c>
      <c r="G2" s="11" t="s">
        <v>31</v>
      </c>
      <c r="H2" s="11" t="s">
        <v>430</v>
      </c>
      <c r="I2" s="39" t="s">
        <v>597</v>
      </c>
      <c r="J2" s="40" t="s">
        <v>660</v>
      </c>
      <c r="K2" s="10"/>
      <c r="L2" s="19" t="s">
        <v>598</v>
      </c>
      <c r="M2" s="7" t="str">
        <f t="shared" ref="M2:M31" si="0">IF(A2&lt;&gt;"","武汉威伟机械","------")</f>
        <v>武汉威伟机械</v>
      </c>
      <c r="N2" s="26" t="e">
        <f>VLOOKUP(P2,ch!$A$1:$B$32,2,0)</f>
        <v>#N/A</v>
      </c>
      <c r="O2" s="10" t="s">
        <v>164</v>
      </c>
      <c r="P2" s="29" t="s">
        <v>58</v>
      </c>
      <c r="Q2" s="7" t="str">
        <f t="shared" ref="Q2:Q31" si="1">IF(A2&lt;&gt;"","9.6米","--")</f>
        <v>9.6米</v>
      </c>
      <c r="R2" s="14">
        <v>14</v>
      </c>
      <c r="S2" s="14">
        <v>0</v>
      </c>
      <c r="T2" s="14">
        <f>SUM(R2:S2)</f>
        <v>14</v>
      </c>
      <c r="U2" s="7" t="str">
        <f t="shared" ref="U2:U11" si="2">IF(A2&lt;&gt;"","分拣摆渡","----")</f>
        <v>分拣摆渡</v>
      </c>
    </row>
    <row r="3" spans="1:63" s="35" customFormat="1" ht="18.75">
      <c r="A3" s="8">
        <v>43196</v>
      </c>
      <c r="B3" s="10" t="s">
        <v>63</v>
      </c>
      <c r="C3" s="10">
        <v>1730</v>
      </c>
      <c r="D3" s="10">
        <v>1907</v>
      </c>
      <c r="E3" s="11" t="s">
        <v>37</v>
      </c>
      <c r="F3" s="11" t="s">
        <v>501</v>
      </c>
      <c r="G3" s="11" t="s">
        <v>31</v>
      </c>
      <c r="H3" s="11" t="s">
        <v>430</v>
      </c>
      <c r="I3" s="39" t="s">
        <v>626</v>
      </c>
      <c r="J3" s="40" t="s">
        <v>661</v>
      </c>
      <c r="K3" s="10"/>
      <c r="L3" s="19" t="s">
        <v>627</v>
      </c>
      <c r="M3" s="7" t="str">
        <f t="shared" si="0"/>
        <v>武汉威伟机械</v>
      </c>
      <c r="N3" s="26" t="str">
        <f>VLOOKUP(P3,ch!$A$1:$B$32,2,0)</f>
        <v>鄂FJU350</v>
      </c>
      <c r="O3" s="10" t="s">
        <v>24</v>
      </c>
      <c r="P3" s="29" t="s">
        <v>48</v>
      </c>
      <c r="Q3" s="7" t="str">
        <f t="shared" si="1"/>
        <v>9.6米</v>
      </c>
      <c r="R3" s="14">
        <v>14</v>
      </c>
      <c r="S3" s="14">
        <v>0</v>
      </c>
      <c r="T3" s="14">
        <f>SUM(R3:S3)</f>
        <v>14</v>
      </c>
      <c r="U3" s="7" t="str">
        <f t="shared" si="2"/>
        <v>分拣摆渡</v>
      </c>
    </row>
    <row r="4" spans="1:63" s="35" customFormat="1" ht="18.75">
      <c r="A4" s="8">
        <v>43196</v>
      </c>
      <c r="B4" s="10" t="s">
        <v>234</v>
      </c>
      <c r="C4" s="10">
        <v>1459</v>
      </c>
      <c r="D4" s="10">
        <v>1642</v>
      </c>
      <c r="E4" s="11" t="s">
        <v>26</v>
      </c>
      <c r="F4" s="11" t="s">
        <v>251</v>
      </c>
      <c r="G4" s="11" t="s">
        <v>31</v>
      </c>
      <c r="H4" s="11" t="s">
        <v>430</v>
      </c>
      <c r="I4" s="39" t="s">
        <v>601</v>
      </c>
      <c r="J4" s="40" t="s">
        <v>662</v>
      </c>
      <c r="K4" s="10"/>
      <c r="L4" s="19" t="s">
        <v>602</v>
      </c>
      <c r="M4" s="7" t="str">
        <f t="shared" si="0"/>
        <v>武汉威伟机械</v>
      </c>
      <c r="N4" s="26" t="e">
        <f>VLOOKUP(P4,ch!$A$1:$B$32,2,0)</f>
        <v>#N/A</v>
      </c>
      <c r="O4" s="10" t="s">
        <v>176</v>
      </c>
      <c r="P4" s="29" t="s">
        <v>242</v>
      </c>
      <c r="Q4" s="7" t="str">
        <f t="shared" si="1"/>
        <v>9.6米</v>
      </c>
      <c r="R4" s="14">
        <v>11</v>
      </c>
      <c r="S4" s="14">
        <v>0</v>
      </c>
      <c r="T4" s="14">
        <f>SUM(R4:S4)</f>
        <v>11</v>
      </c>
      <c r="U4" s="7" t="str">
        <f t="shared" si="2"/>
        <v>分拣摆渡</v>
      </c>
    </row>
    <row r="5" spans="1:63" s="35" customFormat="1" ht="18.75">
      <c r="A5" s="8">
        <v>43196</v>
      </c>
      <c r="B5" s="10" t="s">
        <v>25</v>
      </c>
      <c r="C5" s="10">
        <v>1929</v>
      </c>
      <c r="D5" s="10">
        <v>2103</v>
      </c>
      <c r="E5" s="11" t="s">
        <v>26</v>
      </c>
      <c r="F5" s="11" t="s">
        <v>251</v>
      </c>
      <c r="G5" s="11" t="s">
        <v>31</v>
      </c>
      <c r="H5" s="11" t="s">
        <v>430</v>
      </c>
      <c r="I5" s="39" t="s">
        <v>621</v>
      </c>
      <c r="J5" s="40" t="s">
        <v>663</v>
      </c>
      <c r="K5" s="10"/>
      <c r="L5" s="19" t="s">
        <v>605</v>
      </c>
      <c r="M5" s="7" t="str">
        <f t="shared" si="0"/>
        <v>武汉威伟机械</v>
      </c>
      <c r="N5" s="26" t="str">
        <f>VLOOKUP(P5,ch!$A$1:$B$32,2,0)</f>
        <v>鄂AFE237</v>
      </c>
      <c r="O5" s="10" t="s">
        <v>177</v>
      </c>
      <c r="P5" s="29" t="s">
        <v>341</v>
      </c>
      <c r="Q5" s="7" t="str">
        <f t="shared" si="1"/>
        <v>9.6米</v>
      </c>
      <c r="R5" s="14">
        <v>14</v>
      </c>
      <c r="S5" s="14">
        <v>0</v>
      </c>
      <c r="T5" s="14">
        <f>SUM(R5:S5)</f>
        <v>14</v>
      </c>
      <c r="U5" s="7" t="str">
        <f t="shared" si="2"/>
        <v>分拣摆渡</v>
      </c>
    </row>
    <row r="6" spans="1:63" s="35" customFormat="1" ht="18.75">
      <c r="A6" s="8">
        <v>43196</v>
      </c>
      <c r="B6" s="10" t="s">
        <v>25</v>
      </c>
      <c r="C6" s="10">
        <v>1930</v>
      </c>
      <c r="D6" s="10">
        <v>2130</v>
      </c>
      <c r="E6" s="11" t="s">
        <v>26</v>
      </c>
      <c r="F6" s="11" t="s">
        <v>251</v>
      </c>
      <c r="G6" s="11" t="s">
        <v>31</v>
      </c>
      <c r="H6" s="11" t="s">
        <v>430</v>
      </c>
      <c r="I6" s="39" t="s">
        <v>606</v>
      </c>
      <c r="J6" s="40" t="s">
        <v>664</v>
      </c>
      <c r="K6" s="10"/>
      <c r="L6" s="19" t="s">
        <v>607</v>
      </c>
      <c r="M6" s="7" t="str">
        <f t="shared" si="0"/>
        <v>武汉威伟机械</v>
      </c>
      <c r="N6" s="26" t="str">
        <f>VLOOKUP(P6,ch!$A$1:$B$32,2,0)</f>
        <v>鄂AZV377</v>
      </c>
      <c r="O6" s="10" t="s">
        <v>175</v>
      </c>
      <c r="P6" s="29" t="s">
        <v>239</v>
      </c>
      <c r="Q6" s="7" t="str">
        <f t="shared" si="1"/>
        <v>9.6米</v>
      </c>
      <c r="R6" s="14">
        <v>6</v>
      </c>
      <c r="S6" s="14">
        <v>0</v>
      </c>
      <c r="T6" s="14">
        <f>SUM(R6:S6)</f>
        <v>6</v>
      </c>
      <c r="U6" s="7" t="str">
        <f t="shared" si="2"/>
        <v>分拣摆渡</v>
      </c>
    </row>
    <row r="7" spans="1:63" s="35" customFormat="1" ht="18.75">
      <c r="A7" s="8">
        <v>43196</v>
      </c>
      <c r="B7" s="10" t="s">
        <v>108</v>
      </c>
      <c r="C7" s="10">
        <v>1700</v>
      </c>
      <c r="D7" s="10">
        <v>1723</v>
      </c>
      <c r="E7" s="11" t="s">
        <v>53</v>
      </c>
      <c r="F7" s="11" t="s">
        <v>517</v>
      </c>
      <c r="G7" s="11" t="s">
        <v>31</v>
      </c>
      <c r="H7" s="11" t="s">
        <v>430</v>
      </c>
      <c r="I7" s="39" t="s">
        <v>595</v>
      </c>
      <c r="J7" s="40" t="s">
        <v>665</v>
      </c>
      <c r="K7" s="10"/>
      <c r="L7" s="19" t="s">
        <v>596</v>
      </c>
      <c r="M7" s="7" t="str">
        <f t="shared" si="0"/>
        <v>武汉威伟机械</v>
      </c>
      <c r="N7" s="26" t="str">
        <f>VLOOKUP(P7,ch!$A$1:$B$32,2,0)</f>
        <v>鄂AAW309</v>
      </c>
      <c r="O7" s="10" t="s">
        <v>165</v>
      </c>
      <c r="P7" s="29" t="s">
        <v>144</v>
      </c>
      <c r="Q7" s="7" t="str">
        <f t="shared" si="1"/>
        <v>9.6米</v>
      </c>
      <c r="R7" s="14">
        <v>14</v>
      </c>
      <c r="S7" s="14">
        <v>0</v>
      </c>
      <c r="T7" s="14">
        <f t="shared" ref="T7:T13" si="3">SUM(R7:S7)</f>
        <v>14</v>
      </c>
      <c r="U7" s="7" t="str">
        <f t="shared" si="2"/>
        <v>分拣摆渡</v>
      </c>
    </row>
    <row r="8" spans="1:63" s="35" customFormat="1" ht="18.75">
      <c r="A8" s="8">
        <v>43196</v>
      </c>
      <c r="B8" s="10" t="s">
        <v>310</v>
      </c>
      <c r="C8" s="10">
        <v>1955</v>
      </c>
      <c r="D8" s="10">
        <v>2025</v>
      </c>
      <c r="E8" s="11" t="s">
        <v>53</v>
      </c>
      <c r="F8" s="11" t="s">
        <v>517</v>
      </c>
      <c r="G8" s="11" t="s">
        <v>31</v>
      </c>
      <c r="H8" s="11" t="s">
        <v>430</v>
      </c>
      <c r="I8" s="39" t="s">
        <v>599</v>
      </c>
      <c r="J8" s="40" t="s">
        <v>666</v>
      </c>
      <c r="K8" s="10"/>
      <c r="L8" s="19" t="s">
        <v>600</v>
      </c>
      <c r="M8" s="7" t="str">
        <f t="shared" si="0"/>
        <v>武汉威伟机械</v>
      </c>
      <c r="N8" s="26" t="str">
        <f>VLOOKUP(P8,ch!$A$1:$B$32,2,0)</f>
        <v>鄂AAW309</v>
      </c>
      <c r="O8" s="10" t="s">
        <v>165</v>
      </c>
      <c r="P8" s="29" t="s">
        <v>144</v>
      </c>
      <c r="Q8" s="7" t="str">
        <f t="shared" si="1"/>
        <v>9.6米</v>
      </c>
      <c r="R8" s="14">
        <v>14</v>
      </c>
      <c r="S8" s="14">
        <v>0</v>
      </c>
      <c r="T8" s="14">
        <f t="shared" si="3"/>
        <v>14</v>
      </c>
      <c r="U8" s="7" t="str">
        <f t="shared" si="2"/>
        <v>分拣摆渡</v>
      </c>
    </row>
    <row r="9" spans="1:63" s="35" customFormat="1" ht="18.75">
      <c r="A9" s="8">
        <v>43196</v>
      </c>
      <c r="B9" s="10" t="s">
        <v>310</v>
      </c>
      <c r="C9" s="10">
        <v>1030</v>
      </c>
      <c r="D9" s="10">
        <v>1050</v>
      </c>
      <c r="E9" s="11" t="s">
        <v>53</v>
      </c>
      <c r="F9" s="11" t="s">
        <v>517</v>
      </c>
      <c r="G9" s="11" t="s">
        <v>31</v>
      </c>
      <c r="H9" s="11" t="s">
        <v>430</v>
      </c>
      <c r="I9" s="39" t="s">
        <v>603</v>
      </c>
      <c r="J9" s="40" t="s">
        <v>667</v>
      </c>
      <c r="K9" s="10"/>
      <c r="L9" s="19" t="s">
        <v>604</v>
      </c>
      <c r="M9" s="7" t="str">
        <f t="shared" si="0"/>
        <v>武汉威伟机械</v>
      </c>
      <c r="N9" s="26" t="str">
        <f>VLOOKUP(P9,ch!$A$1:$B$32,2,0)</f>
        <v>鄂ABY277</v>
      </c>
      <c r="O9" s="10" t="s">
        <v>167</v>
      </c>
      <c r="P9" s="29" t="s">
        <v>191</v>
      </c>
      <c r="Q9" s="7" t="str">
        <f t="shared" si="1"/>
        <v>9.6米</v>
      </c>
      <c r="R9" s="14">
        <v>14</v>
      </c>
      <c r="S9" s="14">
        <v>0</v>
      </c>
      <c r="T9" s="14">
        <f t="shared" si="3"/>
        <v>14</v>
      </c>
      <c r="U9" s="7" t="str">
        <f t="shared" si="2"/>
        <v>分拣摆渡</v>
      </c>
    </row>
    <row r="10" spans="1:63" s="35" customFormat="1" ht="18.75">
      <c r="A10" s="8">
        <v>43196</v>
      </c>
      <c r="B10" s="10" t="s">
        <v>307</v>
      </c>
      <c r="C10" s="10">
        <v>1400</v>
      </c>
      <c r="D10" s="10">
        <v>1420</v>
      </c>
      <c r="E10" s="11" t="s">
        <v>53</v>
      </c>
      <c r="F10" s="11" t="s">
        <v>517</v>
      </c>
      <c r="G10" s="11" t="s">
        <v>31</v>
      </c>
      <c r="H10" s="11" t="s">
        <v>430</v>
      </c>
      <c r="I10" s="39" t="s">
        <v>612</v>
      </c>
      <c r="J10" s="40" t="s">
        <v>668</v>
      </c>
      <c r="K10" s="10"/>
      <c r="L10" s="19" t="s">
        <v>613</v>
      </c>
      <c r="M10" s="7" t="str">
        <f t="shared" si="0"/>
        <v>武汉威伟机械</v>
      </c>
      <c r="N10" s="26" t="str">
        <f>VLOOKUP(P10,ch!$A$1:$B$32,2,0)</f>
        <v>鄂AF1588</v>
      </c>
      <c r="O10" s="10" t="s">
        <v>162</v>
      </c>
      <c r="P10" s="29" t="s">
        <v>117</v>
      </c>
      <c r="Q10" s="7" t="str">
        <f t="shared" si="1"/>
        <v>9.6米</v>
      </c>
      <c r="R10" s="14">
        <v>12</v>
      </c>
      <c r="S10" s="14">
        <v>0</v>
      </c>
      <c r="T10" s="14">
        <f t="shared" ref="T10" si="4">SUM(R10:S10)</f>
        <v>12</v>
      </c>
      <c r="U10" s="7" t="str">
        <f t="shared" si="2"/>
        <v>分拣摆渡</v>
      </c>
    </row>
    <row r="11" spans="1:63" s="35" customFormat="1" ht="18.75">
      <c r="A11" s="8">
        <v>43196</v>
      </c>
      <c r="B11" s="10" t="s">
        <v>60</v>
      </c>
      <c r="C11" s="10">
        <v>2154</v>
      </c>
      <c r="D11" s="10">
        <v>2203</v>
      </c>
      <c r="E11" s="11" t="s">
        <v>53</v>
      </c>
      <c r="F11" s="11" t="s">
        <v>517</v>
      </c>
      <c r="G11" s="11" t="s">
        <v>31</v>
      </c>
      <c r="H11" s="11" t="s">
        <v>430</v>
      </c>
      <c r="I11" s="39" t="s">
        <v>622</v>
      </c>
      <c r="J11" s="40" t="s">
        <v>669</v>
      </c>
      <c r="K11" s="10"/>
      <c r="L11" s="19" t="s">
        <v>623</v>
      </c>
      <c r="M11" s="7" t="str">
        <f t="shared" si="0"/>
        <v>武汉威伟机械</v>
      </c>
      <c r="N11" s="26" t="e">
        <f>VLOOKUP(P11,ch!$A$1:$B$32,2,0)</f>
        <v>#N/A</v>
      </c>
      <c r="O11" s="10" t="s">
        <v>176</v>
      </c>
      <c r="P11" s="29" t="s">
        <v>242</v>
      </c>
      <c r="Q11" s="7" t="str">
        <f t="shared" si="1"/>
        <v>9.6米</v>
      </c>
      <c r="R11" s="14">
        <v>5</v>
      </c>
      <c r="S11" s="14">
        <v>0</v>
      </c>
      <c r="T11" s="14">
        <f>SUM(R11:S11)</f>
        <v>5</v>
      </c>
      <c r="U11" s="7" t="str">
        <f t="shared" si="2"/>
        <v>分拣摆渡</v>
      </c>
    </row>
    <row r="12" spans="1:63" s="35" customFormat="1" ht="18.75">
      <c r="A12" s="8">
        <v>43196</v>
      </c>
      <c r="B12" s="10" t="s">
        <v>60</v>
      </c>
      <c r="C12" s="10">
        <v>1927</v>
      </c>
      <c r="D12" s="10">
        <v>1949</v>
      </c>
      <c r="E12" s="11" t="s">
        <v>53</v>
      </c>
      <c r="F12" s="11" t="s">
        <v>517</v>
      </c>
      <c r="G12" s="11" t="s">
        <v>31</v>
      </c>
      <c r="H12" s="11" t="s">
        <v>430</v>
      </c>
      <c r="I12" s="39" t="s">
        <v>624</v>
      </c>
      <c r="J12" s="40" t="s">
        <v>670</v>
      </c>
      <c r="K12" s="10"/>
      <c r="L12" s="19" t="s">
        <v>625</v>
      </c>
      <c r="M12" s="7" t="str">
        <f t="shared" si="0"/>
        <v>武汉威伟机械</v>
      </c>
      <c r="N12" s="26" t="e">
        <f>VLOOKUP(P12,ch!$A$1:$B$32,2,0)</f>
        <v>#N/A</v>
      </c>
      <c r="O12" s="10" t="s">
        <v>176</v>
      </c>
      <c r="P12" s="29" t="s">
        <v>242</v>
      </c>
      <c r="Q12" s="7" t="str">
        <f t="shared" si="1"/>
        <v>9.6米</v>
      </c>
      <c r="R12" s="14">
        <v>14</v>
      </c>
      <c r="S12" s="14">
        <v>0</v>
      </c>
      <c r="T12" s="14">
        <f t="shared" ref="T12" si="5">SUM(R12:S12)</f>
        <v>14</v>
      </c>
      <c r="U12" s="7" t="str">
        <f t="shared" ref="U12" si="6">IF(A12&lt;&gt;"","分拣摆渡","----")</f>
        <v>分拣摆渡</v>
      </c>
    </row>
    <row r="13" spans="1:63" s="35" customFormat="1" ht="18.75">
      <c r="A13" s="8">
        <v>43196</v>
      </c>
      <c r="B13" s="10" t="s">
        <v>71</v>
      </c>
      <c r="C13" s="10">
        <v>2050</v>
      </c>
      <c r="D13" s="10">
        <v>2100</v>
      </c>
      <c r="E13" s="11" t="s">
        <v>31</v>
      </c>
      <c r="F13" s="11" t="s">
        <v>430</v>
      </c>
      <c r="G13" s="11" t="s">
        <v>53</v>
      </c>
      <c r="H13" s="11" t="s">
        <v>467</v>
      </c>
      <c r="I13" s="39" t="s">
        <v>608</v>
      </c>
      <c r="J13" s="40" t="s">
        <v>671</v>
      </c>
      <c r="K13" s="10"/>
      <c r="L13" s="19" t="s">
        <v>609</v>
      </c>
      <c r="M13" s="7" t="str">
        <f t="shared" si="0"/>
        <v>武汉威伟机械</v>
      </c>
      <c r="N13" s="26" t="str">
        <f>VLOOKUP(P13,ch!$A$1:$B$32,2,0)</f>
        <v>鄂AF1588</v>
      </c>
      <c r="O13" s="10" t="s">
        <v>162</v>
      </c>
      <c r="P13" s="29" t="s">
        <v>117</v>
      </c>
      <c r="Q13" s="7" t="str">
        <f t="shared" si="1"/>
        <v>9.6米</v>
      </c>
      <c r="R13" s="14">
        <v>14</v>
      </c>
      <c r="S13" s="14">
        <v>0</v>
      </c>
      <c r="T13" s="14">
        <f t="shared" si="3"/>
        <v>14</v>
      </c>
      <c r="U13" s="7" t="str">
        <f t="shared" ref="U13:U31" si="7">IF(A13&lt;&gt;"","分拣摆渡","----")</f>
        <v>分拣摆渡</v>
      </c>
    </row>
    <row r="14" spans="1:63" s="35" customFormat="1" ht="18.75">
      <c r="A14" s="8">
        <v>43196</v>
      </c>
      <c r="B14" s="10" t="s">
        <v>89</v>
      </c>
      <c r="C14" s="10">
        <v>1653</v>
      </c>
      <c r="D14" s="10">
        <v>1703</v>
      </c>
      <c r="E14" s="11" t="s">
        <v>31</v>
      </c>
      <c r="F14" s="11" t="s">
        <v>430</v>
      </c>
      <c r="G14" s="11" t="s">
        <v>53</v>
      </c>
      <c r="H14" s="11" t="s">
        <v>467</v>
      </c>
      <c r="I14" s="39" t="s">
        <v>610</v>
      </c>
      <c r="J14" s="40" t="s">
        <v>672</v>
      </c>
      <c r="K14" s="10"/>
      <c r="L14" s="19" t="s">
        <v>611</v>
      </c>
      <c r="M14" s="7" t="str">
        <f t="shared" si="0"/>
        <v>武汉威伟机械</v>
      </c>
      <c r="N14" s="26" t="str">
        <f>VLOOKUP(P14,ch!$A$1:$B$32,2,0)</f>
        <v>鄂AF1588</v>
      </c>
      <c r="O14" s="10" t="s">
        <v>162</v>
      </c>
      <c r="P14" s="29" t="s">
        <v>117</v>
      </c>
      <c r="Q14" s="7" t="str">
        <f t="shared" si="1"/>
        <v>9.6米</v>
      </c>
      <c r="R14" s="14">
        <v>14</v>
      </c>
      <c r="S14" s="14">
        <v>0</v>
      </c>
      <c r="T14" s="14">
        <f t="shared" ref="T14" si="8">SUM(R14:S14)</f>
        <v>14</v>
      </c>
      <c r="U14" s="7" t="str">
        <f t="shared" si="7"/>
        <v>分拣摆渡</v>
      </c>
    </row>
    <row r="15" spans="1:63" s="35" customFormat="1" ht="18.75">
      <c r="A15" s="8">
        <v>43196</v>
      </c>
      <c r="B15" s="10" t="s">
        <v>89</v>
      </c>
      <c r="C15" s="10">
        <v>1225</v>
      </c>
      <c r="D15" s="10">
        <v>1235</v>
      </c>
      <c r="E15" s="11" t="s">
        <v>31</v>
      </c>
      <c r="F15" s="11" t="s">
        <v>430</v>
      </c>
      <c r="G15" s="11" t="s">
        <v>53</v>
      </c>
      <c r="H15" s="11" t="s">
        <v>467</v>
      </c>
      <c r="I15" s="39" t="s">
        <v>614</v>
      </c>
      <c r="J15" s="40" t="s">
        <v>673</v>
      </c>
      <c r="K15" s="10"/>
      <c r="L15" s="19" t="s">
        <v>656</v>
      </c>
      <c r="M15" s="7" t="str">
        <f t="shared" si="0"/>
        <v>武汉威伟机械</v>
      </c>
      <c r="N15" s="26" t="str">
        <f>VLOOKUP(P15,ch!$A$1:$B$32,2,0)</f>
        <v>鄂AF1588</v>
      </c>
      <c r="O15" s="10" t="s">
        <v>162</v>
      </c>
      <c r="P15" s="29" t="s">
        <v>117</v>
      </c>
      <c r="Q15" s="7" t="str">
        <f t="shared" si="1"/>
        <v>9.6米</v>
      </c>
      <c r="R15" s="14">
        <v>14</v>
      </c>
      <c r="S15" s="14">
        <v>0</v>
      </c>
      <c r="T15" s="14">
        <f t="shared" ref="T15" si="9">SUM(R15:S15)</f>
        <v>14</v>
      </c>
      <c r="U15" s="7" t="str">
        <f t="shared" si="7"/>
        <v>分拣摆渡</v>
      </c>
    </row>
    <row r="16" spans="1:63" s="35" customFormat="1" ht="18.75">
      <c r="A16" s="8">
        <v>43196</v>
      </c>
      <c r="B16" s="10" t="s">
        <v>89</v>
      </c>
      <c r="C16" s="10">
        <v>1122</v>
      </c>
      <c r="D16" s="10">
        <v>1132</v>
      </c>
      <c r="E16" s="11" t="s">
        <v>31</v>
      </c>
      <c r="F16" s="11" t="s">
        <v>430</v>
      </c>
      <c r="G16" s="11" t="s">
        <v>53</v>
      </c>
      <c r="H16" s="11" t="s">
        <v>467</v>
      </c>
      <c r="I16" s="39" t="s">
        <v>615</v>
      </c>
      <c r="J16" s="40" t="s">
        <v>674</v>
      </c>
      <c r="K16" s="10"/>
      <c r="L16" s="19" t="s">
        <v>616</v>
      </c>
      <c r="M16" s="7" t="str">
        <f t="shared" si="0"/>
        <v>武汉威伟机械</v>
      </c>
      <c r="N16" s="26" t="str">
        <f>VLOOKUP(P16,ch!$A$1:$B$32,2,0)</f>
        <v>鄂AF1588</v>
      </c>
      <c r="O16" s="10" t="s">
        <v>162</v>
      </c>
      <c r="P16" s="29" t="s">
        <v>117</v>
      </c>
      <c r="Q16" s="7" t="str">
        <f t="shared" si="1"/>
        <v>9.6米</v>
      </c>
      <c r="R16" s="14">
        <v>14</v>
      </c>
      <c r="S16" s="14">
        <v>0</v>
      </c>
      <c r="T16" s="14">
        <f t="shared" ref="T16" si="10">SUM(R16:S16)</f>
        <v>14</v>
      </c>
      <c r="U16" s="7" t="str">
        <f t="shared" si="7"/>
        <v>分拣摆渡</v>
      </c>
    </row>
    <row r="17" spans="1:21" s="35" customFormat="1" ht="18.75">
      <c r="A17" s="8">
        <v>43196</v>
      </c>
      <c r="B17" s="10" t="s">
        <v>89</v>
      </c>
      <c r="C17" s="10">
        <v>935</v>
      </c>
      <c r="D17" s="10">
        <v>945</v>
      </c>
      <c r="E17" s="11" t="s">
        <v>31</v>
      </c>
      <c r="F17" s="11" t="s">
        <v>430</v>
      </c>
      <c r="G17" s="11" t="s">
        <v>53</v>
      </c>
      <c r="H17" s="11" t="s">
        <v>467</v>
      </c>
      <c r="I17" s="39" t="s">
        <v>617</v>
      </c>
      <c r="J17" s="40" t="s">
        <v>675</v>
      </c>
      <c r="K17" s="10"/>
      <c r="L17" s="19" t="s">
        <v>618</v>
      </c>
      <c r="M17" s="7" t="str">
        <f t="shared" si="0"/>
        <v>武汉威伟机械</v>
      </c>
      <c r="N17" s="26" t="str">
        <f>VLOOKUP(P17,ch!$A$1:$B$32,2,0)</f>
        <v>鄂AF1588</v>
      </c>
      <c r="O17" s="10" t="s">
        <v>162</v>
      </c>
      <c r="P17" s="29" t="s">
        <v>117</v>
      </c>
      <c r="Q17" s="7" t="str">
        <f t="shared" si="1"/>
        <v>9.6米</v>
      </c>
      <c r="R17" s="14">
        <v>14</v>
      </c>
      <c r="S17" s="14">
        <v>0</v>
      </c>
      <c r="T17" s="14">
        <f t="shared" ref="T17" si="11">SUM(R17:S17)</f>
        <v>14</v>
      </c>
      <c r="U17" s="7" t="str">
        <f t="shared" si="7"/>
        <v>分拣摆渡</v>
      </c>
    </row>
    <row r="18" spans="1:21" s="35" customFormat="1" ht="18.75">
      <c r="A18" s="8">
        <v>43196</v>
      </c>
      <c r="B18" s="10" t="s">
        <v>71</v>
      </c>
      <c r="C18" s="10">
        <v>35</v>
      </c>
      <c r="D18" s="10">
        <v>45</v>
      </c>
      <c r="E18" s="11" t="s">
        <v>31</v>
      </c>
      <c r="F18" s="11" t="s">
        <v>430</v>
      </c>
      <c r="G18" s="11" t="s">
        <v>53</v>
      </c>
      <c r="H18" s="11" t="s">
        <v>467</v>
      </c>
      <c r="I18" s="39" t="s">
        <v>619</v>
      </c>
      <c r="J18" s="40" t="s">
        <v>676</v>
      </c>
      <c r="K18" s="10"/>
      <c r="L18" s="19" t="s">
        <v>620</v>
      </c>
      <c r="M18" s="7" t="str">
        <f t="shared" si="0"/>
        <v>武汉威伟机械</v>
      </c>
      <c r="N18" s="26" t="str">
        <f>VLOOKUP(P18,ch!$A$1:$B$32,2,0)</f>
        <v>鄂AF1588</v>
      </c>
      <c r="O18" s="10" t="s">
        <v>162</v>
      </c>
      <c r="P18" s="29" t="s">
        <v>117</v>
      </c>
      <c r="Q18" s="7" t="str">
        <f t="shared" si="1"/>
        <v>9.6米</v>
      </c>
      <c r="R18" s="14">
        <v>14</v>
      </c>
      <c r="S18" s="14">
        <v>0</v>
      </c>
      <c r="T18" s="14">
        <f t="shared" ref="T18:T19" si="12">SUM(R18:S18)</f>
        <v>14</v>
      </c>
      <c r="U18" s="7" t="str">
        <f t="shared" si="7"/>
        <v>分拣摆渡</v>
      </c>
    </row>
    <row r="19" spans="1:21" s="35" customFormat="1" ht="18.75">
      <c r="A19" s="8">
        <v>43196</v>
      </c>
      <c r="B19" s="10" t="s">
        <v>628</v>
      </c>
      <c r="C19" s="10">
        <v>2130</v>
      </c>
      <c r="D19" s="10">
        <v>2140</v>
      </c>
      <c r="E19" s="11" t="s">
        <v>119</v>
      </c>
      <c r="F19" s="11" t="s">
        <v>481</v>
      </c>
      <c r="G19" s="11" t="s">
        <v>53</v>
      </c>
      <c r="H19" s="11" t="s">
        <v>467</v>
      </c>
      <c r="I19" s="39" t="s">
        <v>629</v>
      </c>
      <c r="J19" s="40" t="s">
        <v>677</v>
      </c>
      <c r="K19" s="10"/>
      <c r="L19" s="19" t="s">
        <v>630</v>
      </c>
      <c r="M19" s="7" t="str">
        <f t="shared" si="0"/>
        <v>武汉威伟机械</v>
      </c>
      <c r="N19" s="26" t="str">
        <f>VLOOKUP(P19,ch!$A$1:$B$32,2,0)</f>
        <v>鄂AFX299</v>
      </c>
      <c r="O19" s="10" t="s">
        <v>363</v>
      </c>
      <c r="P19" s="29" t="s">
        <v>631</v>
      </c>
      <c r="Q19" s="7" t="str">
        <f t="shared" si="1"/>
        <v>9.6米</v>
      </c>
      <c r="R19" s="14">
        <v>1</v>
      </c>
      <c r="S19" s="14">
        <v>0</v>
      </c>
      <c r="T19" s="14">
        <f t="shared" si="12"/>
        <v>1</v>
      </c>
      <c r="U19" s="7" t="str">
        <f t="shared" si="7"/>
        <v>分拣摆渡</v>
      </c>
    </row>
    <row r="20" spans="1:21" s="35" customFormat="1" ht="18.75">
      <c r="A20" s="8">
        <v>43196</v>
      </c>
      <c r="B20" s="10" t="s">
        <v>628</v>
      </c>
      <c r="C20" s="10">
        <v>2020</v>
      </c>
      <c r="D20" s="10">
        <v>2030</v>
      </c>
      <c r="E20" s="11" t="s">
        <v>119</v>
      </c>
      <c r="F20" s="11" t="s">
        <v>481</v>
      </c>
      <c r="G20" s="11" t="s">
        <v>53</v>
      </c>
      <c r="H20" s="11" t="s">
        <v>467</v>
      </c>
      <c r="I20" s="39" t="s">
        <v>632</v>
      </c>
      <c r="J20" s="40" t="s">
        <v>678</v>
      </c>
      <c r="K20" s="10"/>
      <c r="L20" s="19" t="s">
        <v>633</v>
      </c>
      <c r="M20" s="7" t="str">
        <f t="shared" si="0"/>
        <v>武汉威伟机械</v>
      </c>
      <c r="N20" s="26" t="str">
        <f>VLOOKUP(P20,ch!$A$1:$B$32,2,0)</f>
        <v>鄂AFX299</v>
      </c>
      <c r="O20" s="10" t="s">
        <v>363</v>
      </c>
      <c r="P20" s="29" t="s">
        <v>631</v>
      </c>
      <c r="Q20" s="7" t="str">
        <f t="shared" si="1"/>
        <v>9.6米</v>
      </c>
      <c r="R20" s="14">
        <v>1</v>
      </c>
      <c r="S20" s="14">
        <v>0</v>
      </c>
      <c r="T20" s="14">
        <f t="shared" ref="T20:T31" si="13">SUM(R20:S20)</f>
        <v>1</v>
      </c>
      <c r="U20" s="7" t="str">
        <f t="shared" si="7"/>
        <v>分拣摆渡</v>
      </c>
    </row>
    <row r="21" spans="1:21" s="35" customFormat="1" ht="18.75">
      <c r="A21" s="8">
        <v>43196</v>
      </c>
      <c r="B21" s="10" t="s">
        <v>628</v>
      </c>
      <c r="C21" s="10">
        <v>1630</v>
      </c>
      <c r="D21" s="10">
        <v>1640</v>
      </c>
      <c r="E21" s="11" t="s">
        <v>119</v>
      </c>
      <c r="F21" s="11" t="s">
        <v>481</v>
      </c>
      <c r="G21" s="11" t="s">
        <v>53</v>
      </c>
      <c r="H21" s="11" t="s">
        <v>467</v>
      </c>
      <c r="I21" s="39" t="s">
        <v>634</v>
      </c>
      <c r="J21" s="40" t="s">
        <v>679</v>
      </c>
      <c r="K21" s="10"/>
      <c r="L21" s="19" t="s">
        <v>635</v>
      </c>
      <c r="M21" s="7" t="str">
        <f t="shared" si="0"/>
        <v>武汉威伟机械</v>
      </c>
      <c r="N21" s="26" t="str">
        <f>VLOOKUP(P21,ch!$A$1:$B$32,2,0)</f>
        <v>鄂AFX299</v>
      </c>
      <c r="O21" s="10" t="s">
        <v>363</v>
      </c>
      <c r="P21" s="29" t="s">
        <v>631</v>
      </c>
      <c r="Q21" s="7" t="str">
        <f t="shared" si="1"/>
        <v>9.6米</v>
      </c>
      <c r="R21" s="14">
        <v>1</v>
      </c>
      <c r="S21" s="14">
        <v>0</v>
      </c>
      <c r="T21" s="14">
        <f t="shared" si="13"/>
        <v>1</v>
      </c>
      <c r="U21" s="7" t="str">
        <f t="shared" si="7"/>
        <v>分拣摆渡</v>
      </c>
    </row>
    <row r="22" spans="1:21" s="35" customFormat="1" ht="18.75">
      <c r="A22" s="8">
        <v>43196</v>
      </c>
      <c r="B22" s="10" t="s">
        <v>628</v>
      </c>
      <c r="C22" s="10">
        <v>1530</v>
      </c>
      <c r="D22" s="10">
        <v>1540</v>
      </c>
      <c r="E22" s="11" t="s">
        <v>119</v>
      </c>
      <c r="F22" s="11" t="s">
        <v>481</v>
      </c>
      <c r="G22" s="11" t="s">
        <v>53</v>
      </c>
      <c r="H22" s="11" t="s">
        <v>467</v>
      </c>
      <c r="I22" s="39" t="s">
        <v>636</v>
      </c>
      <c r="J22" s="40" t="s">
        <v>680</v>
      </c>
      <c r="K22" s="10"/>
      <c r="L22" s="19" t="s">
        <v>637</v>
      </c>
      <c r="M22" s="7" t="str">
        <f t="shared" si="0"/>
        <v>武汉威伟机械</v>
      </c>
      <c r="N22" s="26" t="str">
        <f>VLOOKUP(P22,ch!$A$1:$B$32,2,0)</f>
        <v>鄂AFX299</v>
      </c>
      <c r="O22" s="10" t="s">
        <v>363</v>
      </c>
      <c r="P22" s="29" t="s">
        <v>631</v>
      </c>
      <c r="Q22" s="7" t="str">
        <f t="shared" si="1"/>
        <v>9.6米</v>
      </c>
      <c r="R22" s="14">
        <v>1</v>
      </c>
      <c r="S22" s="14">
        <v>0</v>
      </c>
      <c r="T22" s="14">
        <f t="shared" si="13"/>
        <v>1</v>
      </c>
      <c r="U22" s="7" t="str">
        <f t="shared" si="7"/>
        <v>分拣摆渡</v>
      </c>
    </row>
    <row r="23" spans="1:21" s="35" customFormat="1" ht="18.75">
      <c r="A23" s="8">
        <v>43196</v>
      </c>
      <c r="B23" s="10" t="s">
        <v>628</v>
      </c>
      <c r="C23" s="10">
        <v>1420</v>
      </c>
      <c r="D23" s="10">
        <v>1430</v>
      </c>
      <c r="E23" s="11" t="s">
        <v>119</v>
      </c>
      <c r="F23" s="11" t="s">
        <v>481</v>
      </c>
      <c r="G23" s="11" t="s">
        <v>53</v>
      </c>
      <c r="H23" s="11" t="s">
        <v>467</v>
      </c>
      <c r="I23" s="39" t="s">
        <v>638</v>
      </c>
      <c r="J23" s="40" t="s">
        <v>681</v>
      </c>
      <c r="K23" s="10"/>
      <c r="L23" s="19" t="s">
        <v>639</v>
      </c>
      <c r="M23" s="7" t="str">
        <f t="shared" si="0"/>
        <v>武汉威伟机械</v>
      </c>
      <c r="N23" s="26" t="str">
        <f>VLOOKUP(P23,ch!$A$1:$B$32,2,0)</f>
        <v>鄂AFX299</v>
      </c>
      <c r="O23" s="10" t="s">
        <v>363</v>
      </c>
      <c r="P23" s="29" t="s">
        <v>631</v>
      </c>
      <c r="Q23" s="7" t="str">
        <f t="shared" si="1"/>
        <v>9.6米</v>
      </c>
      <c r="R23" s="14">
        <v>1</v>
      </c>
      <c r="S23" s="14">
        <v>0</v>
      </c>
      <c r="T23" s="14">
        <f t="shared" si="13"/>
        <v>1</v>
      </c>
      <c r="U23" s="7" t="str">
        <f t="shared" si="7"/>
        <v>分拣摆渡</v>
      </c>
    </row>
    <row r="24" spans="1:21" s="35" customFormat="1" ht="18.75">
      <c r="A24" s="8">
        <v>43196</v>
      </c>
      <c r="B24" s="10" t="s">
        <v>628</v>
      </c>
      <c r="C24" s="10">
        <v>1135</v>
      </c>
      <c r="D24" s="10">
        <v>1145</v>
      </c>
      <c r="E24" s="11" t="s">
        <v>119</v>
      </c>
      <c r="F24" s="11" t="s">
        <v>481</v>
      </c>
      <c r="G24" s="11" t="s">
        <v>53</v>
      </c>
      <c r="H24" s="11" t="s">
        <v>467</v>
      </c>
      <c r="I24" s="39" t="s">
        <v>640</v>
      </c>
      <c r="J24" s="40" t="s">
        <v>682</v>
      </c>
      <c r="K24" s="10"/>
      <c r="L24" s="19" t="s">
        <v>641</v>
      </c>
      <c r="M24" s="7" t="str">
        <f t="shared" si="0"/>
        <v>武汉威伟机械</v>
      </c>
      <c r="N24" s="26" t="str">
        <f>VLOOKUP(P24,ch!$A$1:$B$32,2,0)</f>
        <v>鄂AFX299</v>
      </c>
      <c r="O24" s="10" t="s">
        <v>363</v>
      </c>
      <c r="P24" s="29" t="s">
        <v>631</v>
      </c>
      <c r="Q24" s="7" t="str">
        <f t="shared" si="1"/>
        <v>9.6米</v>
      </c>
      <c r="R24" s="14">
        <v>1</v>
      </c>
      <c r="S24" s="14">
        <v>0</v>
      </c>
      <c r="T24" s="14">
        <f t="shared" si="13"/>
        <v>1</v>
      </c>
      <c r="U24" s="7" t="str">
        <f t="shared" si="7"/>
        <v>分拣摆渡</v>
      </c>
    </row>
    <row r="25" spans="1:21" s="35" customFormat="1" ht="18.75">
      <c r="A25" s="8">
        <v>43196</v>
      </c>
      <c r="B25" s="10" t="s">
        <v>628</v>
      </c>
      <c r="C25" s="10">
        <v>1030</v>
      </c>
      <c r="D25" s="10">
        <v>1040</v>
      </c>
      <c r="E25" s="11" t="s">
        <v>119</v>
      </c>
      <c r="F25" s="11" t="s">
        <v>481</v>
      </c>
      <c r="G25" s="11" t="s">
        <v>53</v>
      </c>
      <c r="H25" s="11" t="s">
        <v>467</v>
      </c>
      <c r="I25" s="39" t="s">
        <v>642</v>
      </c>
      <c r="J25" s="40" t="s">
        <v>683</v>
      </c>
      <c r="K25" s="10"/>
      <c r="L25" s="19" t="s">
        <v>643</v>
      </c>
      <c r="M25" s="7" t="str">
        <f t="shared" si="0"/>
        <v>武汉威伟机械</v>
      </c>
      <c r="N25" s="26" t="str">
        <f>VLOOKUP(P25,ch!$A$1:$B$32,2,0)</f>
        <v>鄂AFX299</v>
      </c>
      <c r="O25" s="10" t="s">
        <v>363</v>
      </c>
      <c r="P25" s="29" t="s">
        <v>631</v>
      </c>
      <c r="Q25" s="7" t="str">
        <f t="shared" si="1"/>
        <v>9.6米</v>
      </c>
      <c r="R25" s="14">
        <v>1</v>
      </c>
      <c r="S25" s="14">
        <v>0</v>
      </c>
      <c r="T25" s="14">
        <f t="shared" si="13"/>
        <v>1</v>
      </c>
      <c r="U25" s="7" t="str">
        <f t="shared" si="7"/>
        <v>分拣摆渡</v>
      </c>
    </row>
    <row r="26" spans="1:21" s="35" customFormat="1" ht="18.75">
      <c r="A26" s="8">
        <v>43196</v>
      </c>
      <c r="B26" s="10" t="s">
        <v>628</v>
      </c>
      <c r="C26" s="10">
        <v>2320</v>
      </c>
      <c r="D26" s="10">
        <v>2330</v>
      </c>
      <c r="E26" s="11" t="s">
        <v>119</v>
      </c>
      <c r="F26" s="11" t="s">
        <v>481</v>
      </c>
      <c r="G26" s="11" t="s">
        <v>53</v>
      </c>
      <c r="H26" s="11" t="s">
        <v>467</v>
      </c>
      <c r="I26" s="39" t="s">
        <v>657</v>
      </c>
      <c r="J26" s="40" t="s">
        <v>684</v>
      </c>
      <c r="K26" s="10"/>
      <c r="L26" s="19" t="s">
        <v>644</v>
      </c>
      <c r="M26" s="7" t="str">
        <f t="shared" si="0"/>
        <v>武汉威伟机械</v>
      </c>
      <c r="N26" s="26" t="str">
        <f>VLOOKUP(P26,ch!$A$1:$B$32,2,0)</f>
        <v>鄂AFX299</v>
      </c>
      <c r="O26" s="10" t="s">
        <v>363</v>
      </c>
      <c r="P26" s="29" t="s">
        <v>631</v>
      </c>
      <c r="Q26" s="7" t="str">
        <f t="shared" si="1"/>
        <v>9.6米</v>
      </c>
      <c r="R26" s="14">
        <v>1</v>
      </c>
      <c r="S26" s="14">
        <v>0</v>
      </c>
      <c r="T26" s="14">
        <f t="shared" si="13"/>
        <v>1</v>
      </c>
      <c r="U26" s="7" t="str">
        <f t="shared" si="7"/>
        <v>分拣摆渡</v>
      </c>
    </row>
    <row r="27" spans="1:21" s="35" customFormat="1" ht="18.75">
      <c r="A27" s="8">
        <v>43196</v>
      </c>
      <c r="B27" s="10" t="s">
        <v>71</v>
      </c>
      <c r="C27" s="10">
        <v>2235</v>
      </c>
      <c r="D27" s="10">
        <v>2249</v>
      </c>
      <c r="E27" s="11" t="s">
        <v>31</v>
      </c>
      <c r="F27" s="11" t="s">
        <v>430</v>
      </c>
      <c r="G27" s="11" t="s">
        <v>53</v>
      </c>
      <c r="H27" s="11" t="s">
        <v>467</v>
      </c>
      <c r="I27" s="39" t="s">
        <v>645</v>
      </c>
      <c r="J27" s="40" t="s">
        <v>685</v>
      </c>
      <c r="K27" s="10"/>
      <c r="L27" s="19" t="s">
        <v>646</v>
      </c>
      <c r="M27" s="7" t="str">
        <f t="shared" si="0"/>
        <v>武汉威伟机械</v>
      </c>
      <c r="N27" s="26" t="str">
        <f>VLOOKUP(P27,ch!$A$1:$B$32,2,0)</f>
        <v>鄂AZR876</v>
      </c>
      <c r="O27" s="10" t="s">
        <v>163</v>
      </c>
      <c r="P27" s="29" t="s">
        <v>647</v>
      </c>
      <c r="Q27" s="7" t="str">
        <f t="shared" si="1"/>
        <v>9.6米</v>
      </c>
      <c r="R27" s="14">
        <v>14</v>
      </c>
      <c r="S27" s="14">
        <v>0</v>
      </c>
      <c r="T27" s="14">
        <f t="shared" si="13"/>
        <v>14</v>
      </c>
      <c r="U27" s="7" t="str">
        <f t="shared" si="7"/>
        <v>分拣摆渡</v>
      </c>
    </row>
    <row r="28" spans="1:21" s="35" customFormat="1" ht="18.75">
      <c r="A28" s="8">
        <v>43196</v>
      </c>
      <c r="B28" s="10" t="s">
        <v>71</v>
      </c>
      <c r="C28" s="10">
        <v>1930</v>
      </c>
      <c r="D28" s="10">
        <v>1940</v>
      </c>
      <c r="E28" s="11" t="s">
        <v>31</v>
      </c>
      <c r="F28" s="11" t="s">
        <v>430</v>
      </c>
      <c r="G28" s="11" t="s">
        <v>53</v>
      </c>
      <c r="H28" s="11" t="s">
        <v>467</v>
      </c>
      <c r="I28" s="39" t="s">
        <v>648</v>
      </c>
      <c r="J28" s="40" t="s">
        <v>686</v>
      </c>
      <c r="K28" s="10"/>
      <c r="L28" s="19" t="s">
        <v>649</v>
      </c>
      <c r="M28" s="7" t="str">
        <f t="shared" si="0"/>
        <v>武汉威伟机械</v>
      </c>
      <c r="N28" s="26" t="str">
        <f>VLOOKUP(P28,ch!$A$1:$B$32,2,0)</f>
        <v>鄂AZR876</v>
      </c>
      <c r="O28" s="10" t="s">
        <v>163</v>
      </c>
      <c r="P28" s="29" t="s">
        <v>647</v>
      </c>
      <c r="Q28" s="7" t="str">
        <f t="shared" si="1"/>
        <v>9.6米</v>
      </c>
      <c r="R28" s="14">
        <v>14</v>
      </c>
      <c r="S28" s="14">
        <v>0</v>
      </c>
      <c r="T28" s="14">
        <f t="shared" si="13"/>
        <v>14</v>
      </c>
      <c r="U28" s="7" t="str">
        <f t="shared" si="7"/>
        <v>分拣摆渡</v>
      </c>
    </row>
    <row r="29" spans="1:21" s="35" customFormat="1" ht="18.75">
      <c r="A29" s="8">
        <v>43196</v>
      </c>
      <c r="B29" s="10" t="s">
        <v>89</v>
      </c>
      <c r="C29" s="10">
        <v>1521</v>
      </c>
      <c r="D29" s="10">
        <v>1531</v>
      </c>
      <c r="E29" s="11" t="s">
        <v>31</v>
      </c>
      <c r="F29" s="11" t="s">
        <v>430</v>
      </c>
      <c r="G29" s="11" t="s">
        <v>53</v>
      </c>
      <c r="H29" s="11" t="s">
        <v>467</v>
      </c>
      <c r="I29" s="39" t="s">
        <v>650</v>
      </c>
      <c r="J29" s="40" t="s">
        <v>687</v>
      </c>
      <c r="K29" s="10"/>
      <c r="L29" s="19" t="s">
        <v>651</v>
      </c>
      <c r="M29" s="7" t="str">
        <f t="shared" si="0"/>
        <v>武汉威伟机械</v>
      </c>
      <c r="N29" s="26" t="str">
        <f>VLOOKUP(P29,ch!$A$1:$B$32,2,0)</f>
        <v>鄂AZR876</v>
      </c>
      <c r="O29" s="10" t="s">
        <v>163</v>
      </c>
      <c r="P29" s="29" t="s">
        <v>647</v>
      </c>
      <c r="Q29" s="7" t="str">
        <f t="shared" si="1"/>
        <v>9.6米</v>
      </c>
      <c r="R29" s="14">
        <v>14</v>
      </c>
      <c r="S29" s="14">
        <v>0</v>
      </c>
      <c r="T29" s="14">
        <f t="shared" si="13"/>
        <v>14</v>
      </c>
      <c r="U29" s="7" t="str">
        <f t="shared" si="7"/>
        <v>分拣摆渡</v>
      </c>
    </row>
    <row r="30" spans="1:21" s="35" customFormat="1" ht="18.75">
      <c r="A30" s="8">
        <v>43196</v>
      </c>
      <c r="B30" s="10" t="s">
        <v>89</v>
      </c>
      <c r="C30" s="10">
        <v>1123</v>
      </c>
      <c r="D30" s="10">
        <v>1133</v>
      </c>
      <c r="E30" s="11" t="s">
        <v>31</v>
      </c>
      <c r="F30" s="11" t="s">
        <v>430</v>
      </c>
      <c r="G30" s="11" t="s">
        <v>53</v>
      </c>
      <c r="H30" s="11" t="s">
        <v>467</v>
      </c>
      <c r="I30" s="39" t="s">
        <v>652</v>
      </c>
      <c r="J30" s="40" t="s">
        <v>688</v>
      </c>
      <c r="K30" s="10"/>
      <c r="L30" s="19" t="s">
        <v>653</v>
      </c>
      <c r="M30" s="7" t="str">
        <f t="shared" si="0"/>
        <v>武汉威伟机械</v>
      </c>
      <c r="N30" s="26" t="str">
        <f>VLOOKUP(P30,ch!$A$1:$B$32,2,0)</f>
        <v>鄂AZR876</v>
      </c>
      <c r="O30" s="10" t="s">
        <v>163</v>
      </c>
      <c r="P30" s="29" t="s">
        <v>647</v>
      </c>
      <c r="Q30" s="7" t="str">
        <f t="shared" si="1"/>
        <v>9.6米</v>
      </c>
      <c r="R30" s="14">
        <v>6</v>
      </c>
      <c r="S30" s="14">
        <v>0</v>
      </c>
      <c r="T30" s="14">
        <f t="shared" si="13"/>
        <v>6</v>
      </c>
      <c r="U30" s="7" t="str">
        <f t="shared" si="7"/>
        <v>分拣摆渡</v>
      </c>
    </row>
    <row r="31" spans="1:21" s="35" customFormat="1" ht="18.75">
      <c r="A31" s="8">
        <v>43196</v>
      </c>
      <c r="B31" s="10" t="s">
        <v>89</v>
      </c>
      <c r="C31" s="10">
        <v>1030</v>
      </c>
      <c r="D31" s="10">
        <v>1040</v>
      </c>
      <c r="E31" s="11" t="s">
        <v>31</v>
      </c>
      <c r="F31" s="11" t="s">
        <v>430</v>
      </c>
      <c r="G31" s="11" t="s">
        <v>53</v>
      </c>
      <c r="H31" s="11" t="s">
        <v>467</v>
      </c>
      <c r="I31" s="39" t="s">
        <v>654</v>
      </c>
      <c r="J31" s="40" t="s">
        <v>689</v>
      </c>
      <c r="K31" s="10"/>
      <c r="L31" s="19" t="s">
        <v>655</v>
      </c>
      <c r="M31" s="7" t="str">
        <f t="shared" si="0"/>
        <v>武汉威伟机械</v>
      </c>
      <c r="N31" s="26" t="str">
        <f>VLOOKUP(P31,ch!$A$1:$B$32,2,0)</f>
        <v>鄂AZR876</v>
      </c>
      <c r="O31" s="10" t="s">
        <v>163</v>
      </c>
      <c r="P31" s="29" t="s">
        <v>647</v>
      </c>
      <c r="Q31" s="7" t="str">
        <f t="shared" si="1"/>
        <v>9.6米</v>
      </c>
      <c r="R31" s="14">
        <v>14</v>
      </c>
      <c r="S31" s="14">
        <v>0</v>
      </c>
      <c r="T31" s="14">
        <f t="shared" si="13"/>
        <v>14</v>
      </c>
      <c r="U31" s="7" t="str">
        <f t="shared" si="7"/>
        <v>分拣摆渡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/>
      <c r="R32" s="14"/>
      <c r="S32" s="14"/>
      <c r="T32" s="14"/>
      <c r="U32" s="7"/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/>
      <c r="R33" s="14"/>
      <c r="S33" s="14"/>
      <c r="T33" s="14"/>
      <c r="U33" s="7"/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/>
      <c r="R34" s="14"/>
      <c r="S34" s="14"/>
      <c r="T34" s="14"/>
      <c r="U34" s="7"/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/>
      <c r="R35" s="14"/>
      <c r="S35" s="14"/>
      <c r="T35" s="14"/>
      <c r="U35" s="7"/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/>
      <c r="R36" s="14"/>
      <c r="S36" s="14"/>
      <c r="T36" s="14"/>
      <c r="U36" s="7"/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/>
      <c r="R39" s="14"/>
      <c r="S39" s="14"/>
      <c r="T39" s="14"/>
      <c r="U39" s="7"/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/>
      <c r="R40" s="14"/>
      <c r="S40" s="14"/>
      <c r="T40" s="14"/>
      <c r="U40" s="7"/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/>
      <c r="R44" s="14"/>
      <c r="S44" s="14"/>
      <c r="T44" s="14"/>
      <c r="U44" s="7"/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/>
      <c r="R45" s="14"/>
      <c r="S45" s="14"/>
      <c r="T45" s="14"/>
      <c r="U45" s="7"/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/>
      <c r="R46" s="14"/>
      <c r="S46" s="14"/>
      <c r="T46" s="14"/>
      <c r="U46" s="7"/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/>
      <c r="R47" s="14"/>
      <c r="S47" s="14"/>
      <c r="T47" s="14"/>
      <c r="U47" s="7"/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/>
      <c r="R48" s="14"/>
      <c r="S48" s="14"/>
      <c r="T48" s="14"/>
      <c r="U48" s="7"/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/>
      <c r="R49" s="14"/>
      <c r="S49" s="14"/>
      <c r="T49" s="14"/>
      <c r="U49" s="7"/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/>
      <c r="R50" s="14"/>
      <c r="S50" s="14"/>
      <c r="T50" s="14"/>
      <c r="U50" s="7"/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/>
      <c r="R51" s="14"/>
      <c r="S51" s="14"/>
      <c r="T51" s="14"/>
      <c r="U51" s="7"/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/>
      <c r="R52" s="14"/>
      <c r="S52" s="14"/>
      <c r="T52" s="14"/>
      <c r="U52" s="7"/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/>
      <c r="R53" s="14"/>
      <c r="S53" s="14"/>
      <c r="T53" s="14"/>
      <c r="U53" s="7"/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/>
      <c r="R54" s="14"/>
      <c r="S54" s="14"/>
      <c r="T54" s="14"/>
      <c r="U54" s="7"/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/>
      <c r="R55" s="14"/>
      <c r="S55" s="14"/>
      <c r="T55" s="14"/>
      <c r="U55" s="7"/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/>
      <c r="R56" s="14"/>
      <c r="S56" s="14"/>
      <c r="T56" s="14"/>
      <c r="U56" s="7"/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/>
      <c r="R57" s="14"/>
      <c r="S57" s="14"/>
      <c r="T57" s="14"/>
      <c r="U57" s="7"/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/>
      <c r="R58" s="14"/>
      <c r="S58" s="14"/>
      <c r="T58" s="14"/>
      <c r="U58" s="7"/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  <row r="62" spans="1:21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9"/>
      <c r="M62" s="7"/>
      <c r="N62" s="26"/>
      <c r="O62" s="10"/>
      <c r="P62" s="29"/>
      <c r="Q62" s="7"/>
      <c r="R62" s="14"/>
      <c r="S62" s="14"/>
      <c r="T62" s="14"/>
      <c r="U62" s="7"/>
    </row>
    <row r="63" spans="1:21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9"/>
      <c r="M63" s="7"/>
      <c r="N63" s="26"/>
      <c r="O63" s="10"/>
      <c r="P63" s="29"/>
      <c r="Q63" s="7"/>
      <c r="R63" s="14"/>
      <c r="S63" s="14"/>
      <c r="T63" s="14"/>
      <c r="U63" s="7"/>
    </row>
    <row r="64" spans="1:21" s="35" customFormat="1" ht="18.75">
      <c r="A64" s="8"/>
      <c r="B64" s="10"/>
      <c r="C64" s="10"/>
      <c r="D64" s="10"/>
      <c r="E64" s="11"/>
      <c r="F64" s="11"/>
      <c r="G64" s="11"/>
      <c r="H64" s="11"/>
      <c r="I64" s="39"/>
      <c r="J64" s="39"/>
      <c r="K64" s="10"/>
      <c r="L64" s="19"/>
      <c r="M64" s="7"/>
      <c r="N64" s="26"/>
      <c r="O64" s="10"/>
      <c r="P64" s="29"/>
      <c r="Q64" s="7"/>
      <c r="R64" s="14"/>
      <c r="S64" s="14"/>
      <c r="T64" s="14"/>
      <c r="U64" s="7"/>
    </row>
    <row r="65" spans="1:21" s="35" customFormat="1" ht="18.75">
      <c r="A65" s="8"/>
      <c r="B65" s="10"/>
      <c r="C65" s="10"/>
      <c r="D65" s="10"/>
      <c r="E65" s="11"/>
      <c r="F65" s="11"/>
      <c r="G65" s="11"/>
      <c r="H65" s="11"/>
      <c r="I65" s="39"/>
      <c r="J65" s="39"/>
      <c r="K65" s="10"/>
      <c r="L65" s="19"/>
      <c r="M65" s="7"/>
      <c r="N65" s="26"/>
      <c r="O65" s="10"/>
      <c r="P65" s="29"/>
      <c r="Q65" s="7"/>
      <c r="R65" s="14"/>
      <c r="S65" s="14"/>
      <c r="T65" s="14"/>
      <c r="U65" s="7"/>
    </row>
    <row r="66" spans="1:21" s="35" customFormat="1" ht="18.75">
      <c r="A66" s="8"/>
      <c r="B66" s="10"/>
      <c r="C66" s="10"/>
      <c r="D66" s="10"/>
      <c r="E66" s="11"/>
      <c r="F66" s="11"/>
      <c r="G66" s="11"/>
      <c r="H66" s="11"/>
      <c r="I66" s="39"/>
      <c r="J66" s="39"/>
      <c r="K66" s="10"/>
      <c r="L66" s="19"/>
      <c r="M66" s="7"/>
      <c r="N66" s="26"/>
      <c r="O66" s="10"/>
      <c r="P66" s="29"/>
      <c r="Q66" s="7"/>
      <c r="R66" s="14"/>
      <c r="S66" s="14"/>
      <c r="T66" s="14"/>
      <c r="U66" s="7"/>
    </row>
    <row r="67" spans="1:21" s="35" customFormat="1" ht="18.75">
      <c r="A67" s="8"/>
      <c r="B67" s="10"/>
      <c r="C67" s="10"/>
      <c r="D67" s="10"/>
      <c r="E67" s="11"/>
      <c r="F67" s="11"/>
      <c r="G67" s="11"/>
      <c r="H67" s="11"/>
      <c r="I67" s="39"/>
      <c r="J67" s="39"/>
      <c r="K67" s="10"/>
      <c r="L67" s="19"/>
      <c r="M67" s="7"/>
      <c r="N67" s="26"/>
      <c r="O67" s="10"/>
      <c r="P67" s="29"/>
      <c r="Q67" s="7"/>
      <c r="R67" s="14"/>
      <c r="S67" s="14"/>
      <c r="T67" s="14"/>
      <c r="U67" s="7"/>
    </row>
    <row r="68" spans="1:21" s="35" customFormat="1" ht="18.75">
      <c r="A68" s="8"/>
      <c r="B68" s="10"/>
      <c r="C68" s="10"/>
      <c r="D68" s="10"/>
      <c r="E68" s="11"/>
      <c r="F68" s="11"/>
      <c r="G68" s="11"/>
      <c r="H68" s="11"/>
      <c r="I68" s="39"/>
      <c r="J68" s="39"/>
      <c r="K68" s="10"/>
      <c r="L68" s="19"/>
      <c r="M68" s="7"/>
      <c r="N68" s="26"/>
      <c r="O68" s="10"/>
      <c r="P68" s="29"/>
      <c r="Q68" s="7"/>
      <c r="R68" s="14"/>
      <c r="S68" s="14"/>
      <c r="T68" s="14"/>
      <c r="U68" s="7"/>
    </row>
    <row r="69" spans="1:21" s="35" customFormat="1" ht="18.75">
      <c r="A69" s="8"/>
      <c r="B69" s="10"/>
      <c r="C69" s="10"/>
      <c r="D69" s="10"/>
      <c r="E69" s="11"/>
      <c r="F69" s="11"/>
      <c r="G69" s="11"/>
      <c r="H69" s="11"/>
      <c r="I69" s="39"/>
      <c r="J69" s="39"/>
      <c r="K69" s="10"/>
      <c r="L69" s="19"/>
      <c r="M69" s="7"/>
      <c r="N69" s="26"/>
      <c r="O69" s="10"/>
      <c r="P69" s="29"/>
      <c r="Q69" s="7"/>
      <c r="R69" s="14"/>
      <c r="S69" s="14"/>
      <c r="T69" s="14"/>
      <c r="U69" s="7"/>
    </row>
    <row r="70" spans="1:21" s="35" customFormat="1" ht="18.75">
      <c r="A70" s="8"/>
      <c r="B70" s="10"/>
      <c r="C70" s="10"/>
      <c r="D70" s="10"/>
      <c r="E70" s="11"/>
      <c r="F70" s="11"/>
      <c r="G70" s="11"/>
      <c r="H70" s="11"/>
      <c r="I70" s="39"/>
      <c r="J70" s="39"/>
      <c r="K70" s="10"/>
      <c r="L70" s="19"/>
      <c r="M70" s="7"/>
      <c r="N70" s="26"/>
      <c r="O70" s="10"/>
      <c r="P70" s="29"/>
      <c r="Q70" s="7"/>
      <c r="R70" s="14"/>
      <c r="S70" s="14"/>
      <c r="T70" s="14"/>
      <c r="U70" s="7"/>
    </row>
    <row r="71" spans="1:21" s="35" customFormat="1" ht="18.75">
      <c r="A71" s="8"/>
      <c r="B71" s="10"/>
      <c r="C71" s="10"/>
      <c r="D71" s="10"/>
      <c r="E71" s="11"/>
      <c r="F71" s="11"/>
      <c r="G71" s="11"/>
      <c r="H71" s="11"/>
      <c r="I71" s="39"/>
      <c r="J71" s="39"/>
      <c r="K71" s="10"/>
      <c r="L71" s="19"/>
      <c r="M71" s="7"/>
      <c r="N71" s="26"/>
      <c r="O71" s="10"/>
      <c r="P71" s="29"/>
      <c r="Q71" s="7"/>
      <c r="R71" s="14"/>
      <c r="S71" s="14"/>
      <c r="T71" s="14"/>
      <c r="U71" s="7"/>
    </row>
    <row r="72" spans="1:21" s="35" customFormat="1" ht="18.75">
      <c r="A72" s="8"/>
      <c r="B72" s="10"/>
      <c r="C72" s="10"/>
      <c r="D72" s="10"/>
      <c r="E72" s="11"/>
      <c r="F72" s="11"/>
      <c r="G72" s="11"/>
      <c r="H72" s="11"/>
      <c r="I72" s="39"/>
      <c r="J72" s="39"/>
      <c r="K72" s="10"/>
      <c r="L72" s="19"/>
      <c r="M72" s="7"/>
      <c r="N72" s="26"/>
      <c r="O72" s="10"/>
      <c r="P72" s="29"/>
      <c r="Q72" s="7"/>
      <c r="R72" s="14"/>
      <c r="S72" s="14"/>
      <c r="T72" s="14"/>
      <c r="U72" s="7"/>
    </row>
    <row r="73" spans="1:21" s="35" customFormat="1" ht="18.75">
      <c r="A73" s="8"/>
      <c r="B73" s="10"/>
      <c r="C73" s="10"/>
      <c r="D73" s="10"/>
      <c r="E73" s="11"/>
      <c r="F73" s="11"/>
      <c r="G73" s="11"/>
      <c r="H73" s="11"/>
      <c r="I73" s="39"/>
      <c r="J73" s="39"/>
      <c r="K73" s="10"/>
      <c r="L73" s="19"/>
      <c r="M73" s="7"/>
      <c r="N73" s="26"/>
      <c r="O73" s="10"/>
      <c r="P73" s="29"/>
      <c r="Q73" s="7"/>
      <c r="R73" s="14"/>
      <c r="S73" s="14"/>
      <c r="T73" s="14"/>
      <c r="U73" s="7"/>
    </row>
    <row r="74" spans="1:21" s="35" customFormat="1" ht="18.75">
      <c r="A74" s="8"/>
      <c r="B74" s="10"/>
      <c r="C74" s="10"/>
      <c r="D74" s="10"/>
      <c r="E74" s="11"/>
      <c r="F74" s="11"/>
      <c r="G74" s="11"/>
      <c r="H74" s="11"/>
      <c r="I74" s="39"/>
      <c r="J74" s="39"/>
      <c r="K74" s="10"/>
      <c r="L74" s="19"/>
      <c r="M74" s="7"/>
      <c r="N74" s="26"/>
      <c r="O74" s="10"/>
      <c r="P74" s="29"/>
      <c r="Q74" s="7"/>
      <c r="R74" s="14"/>
      <c r="S74" s="14"/>
      <c r="T74" s="14"/>
      <c r="U74" s="7"/>
    </row>
    <row r="75" spans="1:21" s="35" customFormat="1" ht="18.75">
      <c r="A75" s="8"/>
      <c r="B75" s="10"/>
      <c r="C75" s="10"/>
      <c r="D75" s="10"/>
      <c r="E75" s="11"/>
      <c r="F75" s="11"/>
      <c r="G75" s="11"/>
      <c r="H75" s="11"/>
      <c r="I75" s="39"/>
      <c r="J75" s="39"/>
      <c r="K75" s="10"/>
      <c r="L75" s="19"/>
      <c r="M75" s="7"/>
      <c r="N75" s="26"/>
      <c r="O75" s="10"/>
      <c r="P75" s="29"/>
      <c r="Q75" s="7"/>
      <c r="R75" s="14"/>
      <c r="S75" s="14"/>
      <c r="T75" s="14"/>
      <c r="U75" s="7"/>
    </row>
    <row r="76" spans="1:21" s="35" customFormat="1" ht="18.75">
      <c r="A76" s="8"/>
      <c r="B76" s="10"/>
      <c r="C76" s="10"/>
      <c r="D76" s="10"/>
      <c r="E76" s="11"/>
      <c r="F76" s="11"/>
      <c r="G76" s="11"/>
      <c r="H76" s="11"/>
      <c r="I76" s="39"/>
      <c r="J76" s="39"/>
      <c r="K76" s="10"/>
      <c r="L76" s="19"/>
      <c r="M76" s="7"/>
      <c r="N76" s="26"/>
      <c r="O76" s="10"/>
      <c r="P76" s="29"/>
      <c r="Q76" s="7"/>
      <c r="R76" s="14"/>
      <c r="S76" s="14"/>
      <c r="T76" s="14"/>
      <c r="U76" s="7"/>
    </row>
    <row r="77" spans="1:21" s="35" customFormat="1" ht="18.75">
      <c r="A77" s="8"/>
      <c r="B77" s="10"/>
      <c r="C77" s="10"/>
      <c r="D77" s="10"/>
      <c r="E77" s="11"/>
      <c r="F77" s="11"/>
      <c r="G77" s="11"/>
      <c r="H77" s="11"/>
      <c r="I77" s="39"/>
      <c r="J77" s="39"/>
      <c r="K77" s="10"/>
      <c r="L77" s="19"/>
      <c r="M77" s="7"/>
      <c r="N77" s="26"/>
      <c r="O77" s="10"/>
      <c r="P77" s="29"/>
      <c r="Q77" s="7"/>
      <c r="R77" s="14"/>
      <c r="S77" s="14"/>
      <c r="T77" s="14"/>
      <c r="U77" s="7"/>
    </row>
    <row r="78" spans="1:21" s="35" customFormat="1" ht="18.75">
      <c r="A78" s="8"/>
      <c r="B78" s="10"/>
      <c r="C78" s="10"/>
      <c r="D78" s="10"/>
      <c r="E78" s="11"/>
      <c r="F78" s="11"/>
      <c r="G78" s="11"/>
      <c r="H78" s="11"/>
      <c r="I78" s="39"/>
      <c r="J78" s="39"/>
      <c r="K78" s="10"/>
      <c r="L78" s="19"/>
      <c r="M78" s="7"/>
      <c r="N78" s="26"/>
      <c r="O78" s="10"/>
      <c r="P78" s="29"/>
      <c r="Q78" s="7"/>
      <c r="R78" s="14"/>
      <c r="S78" s="14"/>
      <c r="T78" s="14"/>
      <c r="U78" s="7"/>
    </row>
    <row r="79" spans="1:21" s="35" customFormat="1" ht="18.75">
      <c r="A79" s="8"/>
      <c r="B79" s="10"/>
      <c r="C79" s="10"/>
      <c r="D79" s="10"/>
      <c r="E79" s="11"/>
      <c r="F79" s="11"/>
      <c r="G79" s="11"/>
      <c r="H79" s="11"/>
      <c r="I79" s="39"/>
      <c r="J79" s="39"/>
      <c r="K79" s="10"/>
      <c r="L79" s="19"/>
      <c r="M79" s="7"/>
      <c r="N79" s="26"/>
      <c r="O79" s="10"/>
      <c r="P79" s="29"/>
      <c r="Q79" s="7"/>
      <c r="R79" s="14"/>
      <c r="S79" s="14"/>
      <c r="T79" s="14"/>
      <c r="U79" s="7"/>
    </row>
    <row r="80" spans="1:21" s="35" customFormat="1" ht="18.75">
      <c r="A80" s="8"/>
      <c r="B80" s="10"/>
      <c r="C80" s="10"/>
      <c r="D80" s="10"/>
      <c r="E80" s="11"/>
      <c r="F80" s="11"/>
      <c r="G80" s="11"/>
      <c r="H80" s="11"/>
      <c r="I80" s="39"/>
      <c r="J80" s="39"/>
      <c r="K80" s="10"/>
      <c r="L80" s="19"/>
      <c r="M80" s="7"/>
      <c r="N80" s="26"/>
      <c r="O80" s="10"/>
      <c r="P80" s="29"/>
      <c r="Q80" s="7"/>
      <c r="R80" s="14"/>
      <c r="S80" s="14"/>
      <c r="T80" s="14"/>
      <c r="U80" s="7"/>
    </row>
    <row r="81" spans="1:21" s="35" customFormat="1" ht="18.75">
      <c r="A81" s="8"/>
      <c r="B81" s="10"/>
      <c r="C81" s="10"/>
      <c r="D81" s="10"/>
      <c r="E81" s="11"/>
      <c r="F81" s="11"/>
      <c r="G81" s="11"/>
      <c r="H81" s="11"/>
      <c r="I81" s="39"/>
      <c r="J81" s="39"/>
      <c r="K81" s="10"/>
      <c r="L81" s="19"/>
      <c r="M81" s="7"/>
      <c r="N81" s="26"/>
      <c r="O81" s="10"/>
      <c r="P81" s="29"/>
      <c r="Q81" s="7"/>
      <c r="R81" s="14"/>
      <c r="S81" s="14"/>
      <c r="T81" s="14"/>
      <c r="U81" s="7"/>
    </row>
    <row r="82" spans="1:21" s="35" customFormat="1" ht="18.75">
      <c r="A82" s="8"/>
      <c r="B82" s="10"/>
      <c r="C82" s="10"/>
      <c r="D82" s="10"/>
      <c r="E82" s="11"/>
      <c r="F82" s="11"/>
      <c r="G82" s="11"/>
      <c r="H82" s="11"/>
      <c r="I82" s="39"/>
      <c r="J82" s="39"/>
      <c r="K82" s="10"/>
      <c r="L82" s="19"/>
      <c r="M82" s="7"/>
      <c r="N82" s="26"/>
      <c r="O82" s="10"/>
      <c r="P82" s="29"/>
      <c r="Q82" s="7"/>
      <c r="R82" s="14"/>
      <c r="S82" s="14"/>
      <c r="T82" s="14"/>
      <c r="U82" s="7"/>
    </row>
    <row r="83" spans="1:21" s="35" customFormat="1" ht="18.75">
      <c r="A83" s="8"/>
      <c r="B83" s="10"/>
      <c r="C83" s="10"/>
      <c r="D83" s="10"/>
      <c r="E83" s="11"/>
      <c r="F83" s="11"/>
      <c r="G83" s="11"/>
      <c r="H83" s="11"/>
      <c r="I83" s="39"/>
      <c r="J83" s="39"/>
      <c r="K83" s="10"/>
      <c r="L83" s="19"/>
      <c r="M83" s="7"/>
      <c r="N83" s="26"/>
      <c r="O83" s="10"/>
      <c r="P83" s="29"/>
      <c r="Q83" s="7"/>
      <c r="R83" s="14"/>
      <c r="S83" s="14"/>
      <c r="T83" s="14"/>
      <c r="U83" s="7"/>
    </row>
    <row r="84" spans="1:21" s="35" customFormat="1" ht="18.75">
      <c r="A84" s="8"/>
      <c r="B84" s="10"/>
      <c r="C84" s="10"/>
      <c r="D84" s="10"/>
      <c r="E84" s="11"/>
      <c r="F84" s="11"/>
      <c r="G84" s="11"/>
      <c r="H84" s="11"/>
      <c r="I84" s="39"/>
      <c r="J84" s="39"/>
      <c r="K84" s="10"/>
      <c r="L84" s="19"/>
      <c r="M84" s="7"/>
      <c r="N84" s="26"/>
      <c r="O84" s="10"/>
      <c r="P84" s="29"/>
      <c r="Q84" s="7"/>
      <c r="R84" s="14"/>
      <c r="S84" s="14"/>
      <c r="T84" s="14"/>
      <c r="U84" s="7"/>
    </row>
    <row r="85" spans="1:21" s="35" customFormat="1" ht="18.75">
      <c r="A85" s="8"/>
      <c r="B85" s="10"/>
      <c r="C85" s="10"/>
      <c r="D85" s="10"/>
      <c r="E85" s="11"/>
      <c r="F85" s="11"/>
      <c r="G85" s="11"/>
      <c r="H85" s="11"/>
      <c r="I85" s="39"/>
      <c r="J85" s="39"/>
      <c r="K85" s="10"/>
      <c r="L85" s="19"/>
      <c r="M85" s="7"/>
      <c r="N85" s="26"/>
      <c r="O85" s="10"/>
      <c r="P85" s="29"/>
      <c r="Q85" s="7"/>
      <c r="R85" s="14"/>
      <c r="S85" s="14"/>
      <c r="T85" s="14"/>
      <c r="U85" s="7"/>
    </row>
    <row r="86" spans="1:21" s="35" customFormat="1" ht="18.75">
      <c r="A86" s="8"/>
      <c r="B86" s="10"/>
      <c r="C86" s="10"/>
      <c r="D86" s="10"/>
      <c r="E86" s="11"/>
      <c r="F86" s="11"/>
      <c r="G86" s="11"/>
      <c r="H86" s="11"/>
      <c r="I86" s="39"/>
      <c r="J86" s="39"/>
      <c r="K86" s="10"/>
      <c r="L86" s="19"/>
      <c r="M86" s="7"/>
      <c r="N86" s="26"/>
      <c r="O86" s="10"/>
      <c r="P86" s="29"/>
      <c r="Q86" s="7"/>
      <c r="R86" s="14"/>
      <c r="S86" s="14"/>
      <c r="T86" s="14"/>
      <c r="U86" s="7"/>
    </row>
    <row r="87" spans="1:21" s="35" customFormat="1" ht="18.75">
      <c r="A87" s="8"/>
      <c r="B87" s="10"/>
      <c r="C87" s="10"/>
      <c r="D87" s="10"/>
      <c r="E87" s="11"/>
      <c r="F87" s="11"/>
      <c r="G87" s="11"/>
      <c r="H87" s="11"/>
      <c r="I87" s="39"/>
      <c r="J87" s="39"/>
      <c r="K87" s="10"/>
      <c r="L87" s="19"/>
      <c r="M87" s="7"/>
      <c r="N87" s="26"/>
      <c r="O87" s="10"/>
      <c r="P87" s="29"/>
      <c r="Q87" s="7"/>
      <c r="R87" s="14"/>
      <c r="S87" s="14"/>
      <c r="T87" s="14"/>
      <c r="U87" s="7"/>
    </row>
    <row r="88" spans="1:21" s="35" customFormat="1" ht="18.75">
      <c r="A88" s="8"/>
      <c r="B88" s="10"/>
      <c r="C88" s="10"/>
      <c r="D88" s="10"/>
      <c r="E88" s="11"/>
      <c r="F88" s="11"/>
      <c r="G88" s="11"/>
      <c r="H88" s="11"/>
      <c r="I88" s="39"/>
      <c r="J88" s="39"/>
      <c r="K88" s="10"/>
      <c r="L88" s="19"/>
      <c r="M88" s="7"/>
      <c r="N88" s="26"/>
      <c r="O88" s="10"/>
      <c r="P88" s="29"/>
      <c r="Q88" s="7"/>
      <c r="R88" s="14"/>
      <c r="S88" s="14"/>
      <c r="T88" s="14"/>
      <c r="U88" s="7"/>
    </row>
    <row r="89" spans="1:21" s="35" customFormat="1" ht="18.75">
      <c r="A89" s="8"/>
      <c r="B89" s="10"/>
      <c r="C89" s="10"/>
      <c r="D89" s="10"/>
      <c r="E89" s="11"/>
      <c r="F89" s="11"/>
      <c r="G89" s="11"/>
      <c r="H89" s="11"/>
      <c r="I89" s="39"/>
      <c r="J89" s="39"/>
      <c r="K89" s="10"/>
      <c r="L89" s="19"/>
      <c r="M89" s="7"/>
      <c r="N89" s="26"/>
      <c r="O89" s="10"/>
      <c r="P89" s="29"/>
      <c r="Q89" s="7"/>
      <c r="R89" s="14"/>
      <c r="S89" s="14"/>
      <c r="T89" s="14"/>
      <c r="U89" s="7"/>
    </row>
  </sheetData>
  <phoneticPr fontId="3" type="noConversion"/>
  <conditionalFormatting sqref="L9:L89">
    <cfRule type="duplicateValues" dxfId="196" priority="12"/>
  </conditionalFormatting>
  <conditionalFormatting sqref="L2:L8">
    <cfRule type="duplicateValues" dxfId="195" priority="53"/>
  </conditionalFormatting>
  <conditionalFormatting sqref="I9:L89">
    <cfRule type="duplicateValues" dxfId="194" priority="54"/>
  </conditionalFormatting>
  <conditionalFormatting sqref="I9:J89">
    <cfRule type="duplicateValues" dxfId="193" priority="55"/>
  </conditionalFormatting>
  <conditionalFormatting sqref="I90:L1048576 I1:L8">
    <cfRule type="duplicateValues" dxfId="192" priority="56"/>
  </conditionalFormatting>
  <conditionalFormatting sqref="I2:J8">
    <cfRule type="duplicateValues" dxfId="191" priority="58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K61"/>
  <sheetViews>
    <sheetView topLeftCell="H13" workbookViewId="0">
      <selection activeCell="O25" sqref="O25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658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43197</v>
      </c>
      <c r="B2" s="10" t="s">
        <v>63</v>
      </c>
      <c r="C2" s="10">
        <v>1540</v>
      </c>
      <c r="D2" s="10">
        <v>1728</v>
      </c>
      <c r="E2" s="11" t="s">
        <v>37</v>
      </c>
      <c r="F2" s="11" t="s">
        <v>501</v>
      </c>
      <c r="G2" s="11" t="s">
        <v>31</v>
      </c>
      <c r="H2" s="11" t="s">
        <v>467</v>
      </c>
      <c r="I2" s="39"/>
      <c r="J2" s="40" t="s">
        <v>780</v>
      </c>
      <c r="K2" s="10"/>
      <c r="L2" s="19" t="s">
        <v>751</v>
      </c>
      <c r="M2" s="7" t="str">
        <f t="shared" ref="M2:M16" si="0">IF(A2&lt;&gt;"","武汉威伟机械","------")</f>
        <v>武汉威伟机械</v>
      </c>
      <c r="N2" s="26" t="str">
        <f>VLOOKUP(P2,ch!$A$1:$B$32,2,0)</f>
        <v>鄂AZV373</v>
      </c>
      <c r="O2" s="10" t="s">
        <v>174</v>
      </c>
      <c r="P2" s="29" t="s">
        <v>41</v>
      </c>
      <c r="Q2" s="7" t="str">
        <f t="shared" ref="Q2:Q37" si="1">IF(A2&lt;&gt;"","9.6米","--")</f>
        <v>9.6米</v>
      </c>
      <c r="R2" s="14">
        <v>14</v>
      </c>
      <c r="S2" s="14">
        <v>0</v>
      </c>
      <c r="T2" s="14">
        <f t="shared" ref="T2:T10" si="2">SUM(R2:S2)</f>
        <v>14</v>
      </c>
      <c r="U2" s="7" t="str">
        <f t="shared" ref="U2:U37" si="3">IF(A2&lt;&gt;"","分拣摆渡","----")</f>
        <v>分拣摆渡</v>
      </c>
    </row>
    <row r="3" spans="1:63" s="35" customFormat="1" ht="18.75">
      <c r="A3" s="8">
        <v>43197</v>
      </c>
      <c r="B3" s="10" t="s">
        <v>63</v>
      </c>
      <c r="C3" s="10">
        <v>1400</v>
      </c>
      <c r="D3" s="10">
        <v>1526</v>
      </c>
      <c r="E3" s="11" t="s">
        <v>37</v>
      </c>
      <c r="F3" s="11" t="s">
        <v>501</v>
      </c>
      <c r="G3" s="11" t="s">
        <v>31</v>
      </c>
      <c r="H3" s="11" t="s">
        <v>467</v>
      </c>
      <c r="I3" s="39"/>
      <c r="J3" s="40" t="s">
        <v>781</v>
      </c>
      <c r="K3" s="10"/>
      <c r="L3" s="19" t="s">
        <v>760</v>
      </c>
      <c r="M3" s="7" t="str">
        <f t="shared" ref="M3" si="4">IF(A3&lt;&gt;"","武汉威伟机械","------")</f>
        <v>武汉威伟机械</v>
      </c>
      <c r="N3" s="26" t="str">
        <f>VLOOKUP(P3,ch!$A$1:$B$32,2,0)</f>
        <v>鄂AQQ353</v>
      </c>
      <c r="O3" s="10" t="s">
        <v>180</v>
      </c>
      <c r="P3" s="29" t="s">
        <v>44</v>
      </c>
      <c r="Q3" s="7" t="str">
        <f t="shared" ref="Q3" si="5">IF(A3&lt;&gt;"","9.6米","--")</f>
        <v>9.6米</v>
      </c>
      <c r="R3" s="14">
        <v>14</v>
      </c>
      <c r="S3" s="14">
        <v>0</v>
      </c>
      <c r="T3" s="14">
        <f t="shared" ref="T3" si="6">SUM(R3:S3)</f>
        <v>14</v>
      </c>
      <c r="U3" s="7" t="str">
        <f t="shared" ref="U3" si="7">IF(A3&lt;&gt;"","分拣摆渡","----")</f>
        <v>分拣摆渡</v>
      </c>
    </row>
    <row r="4" spans="1:63" s="35" customFormat="1" ht="18.75">
      <c r="A4" s="8">
        <v>43197</v>
      </c>
      <c r="B4" s="10" t="s">
        <v>25</v>
      </c>
      <c r="C4" s="10">
        <v>1840</v>
      </c>
      <c r="D4" s="10">
        <v>2040</v>
      </c>
      <c r="E4" s="45" t="s">
        <v>26</v>
      </c>
      <c r="F4" s="11" t="s">
        <v>251</v>
      </c>
      <c r="G4" s="11" t="s">
        <v>31</v>
      </c>
      <c r="H4" s="11" t="s">
        <v>430</v>
      </c>
      <c r="I4" s="39"/>
      <c r="J4" s="40" t="s">
        <v>782</v>
      </c>
      <c r="K4" s="10"/>
      <c r="L4" s="19" t="s">
        <v>752</v>
      </c>
      <c r="M4" s="7" t="str">
        <f t="shared" si="0"/>
        <v>武汉威伟机械</v>
      </c>
      <c r="N4" s="26" t="str">
        <f>VLOOKUP(P4,ch!$A$1:$B$32,2,0)</f>
        <v>鄂ALU151</v>
      </c>
      <c r="O4" s="10" t="s">
        <v>178</v>
      </c>
      <c r="P4" s="29" t="s">
        <v>35</v>
      </c>
      <c r="Q4" s="7" t="str">
        <f t="shared" si="1"/>
        <v>9.6米</v>
      </c>
      <c r="R4" s="14">
        <v>14</v>
      </c>
      <c r="S4" s="14">
        <v>0</v>
      </c>
      <c r="T4" s="14">
        <f t="shared" si="2"/>
        <v>14</v>
      </c>
      <c r="U4" s="7" t="str">
        <f t="shared" si="3"/>
        <v>分拣摆渡</v>
      </c>
    </row>
    <row r="5" spans="1:63" s="35" customFormat="1" ht="18.75">
      <c r="A5" s="8">
        <v>43197</v>
      </c>
      <c r="B5" s="10" t="s">
        <v>25</v>
      </c>
      <c r="C5" s="10">
        <v>1930</v>
      </c>
      <c r="D5" s="10">
        <v>2115</v>
      </c>
      <c r="E5" s="45" t="s">
        <v>26</v>
      </c>
      <c r="F5" s="11" t="s">
        <v>251</v>
      </c>
      <c r="G5" s="11" t="s">
        <v>31</v>
      </c>
      <c r="H5" s="11" t="s">
        <v>430</v>
      </c>
      <c r="I5" s="39"/>
      <c r="J5" s="40" t="s">
        <v>783</v>
      </c>
      <c r="K5" s="10"/>
      <c r="L5" s="19" t="s">
        <v>759</v>
      </c>
      <c r="M5" s="7" t="str">
        <f t="shared" ref="M5" si="8">IF(A5&lt;&gt;"","武汉威伟机械","------")</f>
        <v>武汉威伟机械</v>
      </c>
      <c r="N5" s="26" t="str">
        <f>VLOOKUP(P5,ch!$A$1:$B$32,2,0)</f>
        <v>鄂AAW309</v>
      </c>
      <c r="O5" s="10" t="s">
        <v>165</v>
      </c>
      <c r="P5" s="29" t="s">
        <v>144</v>
      </c>
      <c r="Q5" s="7" t="str">
        <f t="shared" ref="Q5" si="9">IF(A5&lt;&gt;"","9.6米","--")</f>
        <v>9.6米</v>
      </c>
      <c r="R5" s="14">
        <v>7</v>
      </c>
      <c r="S5" s="14">
        <v>0</v>
      </c>
      <c r="T5" s="14">
        <f t="shared" ref="T5" si="10">SUM(R5:S5)</f>
        <v>7</v>
      </c>
      <c r="U5" s="7" t="str">
        <f t="shared" ref="U5" si="11">IF(A5&lt;&gt;"","分拣摆渡","----")</f>
        <v>分拣摆渡</v>
      </c>
    </row>
    <row r="6" spans="1:63" s="35" customFormat="1" ht="18.75">
      <c r="A6" s="8">
        <v>43197</v>
      </c>
      <c r="B6" s="10" t="s">
        <v>63</v>
      </c>
      <c r="C6" s="10">
        <v>1850</v>
      </c>
      <c r="D6" s="10">
        <v>2040</v>
      </c>
      <c r="E6" s="11" t="s">
        <v>37</v>
      </c>
      <c r="F6" s="11" t="s">
        <v>501</v>
      </c>
      <c r="G6" s="11" t="s">
        <v>31</v>
      </c>
      <c r="H6" s="11" t="s">
        <v>430</v>
      </c>
      <c r="I6" s="39"/>
      <c r="J6" s="40" t="s">
        <v>784</v>
      </c>
      <c r="K6" s="10"/>
      <c r="L6" s="19" t="s">
        <v>753</v>
      </c>
      <c r="M6" s="7" t="str">
        <f t="shared" si="0"/>
        <v>武汉威伟机械</v>
      </c>
      <c r="N6" s="26" t="str">
        <f>VLOOKUP(P6,ch!$A$1:$B$32,2,0)</f>
        <v>鄂ABY256</v>
      </c>
      <c r="O6" s="10" t="s">
        <v>166</v>
      </c>
      <c r="P6" s="29" t="s">
        <v>250</v>
      </c>
      <c r="Q6" s="7" t="str">
        <f t="shared" si="1"/>
        <v>9.6米</v>
      </c>
      <c r="R6" s="14">
        <v>14</v>
      </c>
      <c r="S6" s="14">
        <v>0</v>
      </c>
      <c r="T6" s="14">
        <f t="shared" si="2"/>
        <v>14</v>
      </c>
      <c r="U6" s="7" t="str">
        <f t="shared" si="3"/>
        <v>分拣摆渡</v>
      </c>
    </row>
    <row r="7" spans="1:63" s="35" customFormat="1" ht="18.75">
      <c r="A7" s="8">
        <v>43197</v>
      </c>
      <c r="B7" s="10" t="s">
        <v>52</v>
      </c>
      <c r="C7" s="10">
        <v>1945</v>
      </c>
      <c r="D7" s="10">
        <v>2028</v>
      </c>
      <c r="E7" s="11" t="s">
        <v>754</v>
      </c>
      <c r="F7" s="11" t="s">
        <v>517</v>
      </c>
      <c r="G7" s="11" t="s">
        <v>31</v>
      </c>
      <c r="H7" s="11" t="s">
        <v>430</v>
      </c>
      <c r="I7" s="39"/>
      <c r="J7" s="40" t="s">
        <v>785</v>
      </c>
      <c r="K7" s="10"/>
      <c r="L7" s="19" t="s">
        <v>755</v>
      </c>
      <c r="M7" s="7" t="str">
        <f t="shared" si="0"/>
        <v>武汉威伟机械</v>
      </c>
      <c r="N7" s="26" t="str">
        <f>VLOOKUP(P7,ch!$A$1:$B$32,2,0)</f>
        <v>鄂AZR992</v>
      </c>
      <c r="O7" s="10" t="s">
        <v>183</v>
      </c>
      <c r="P7" s="29" t="s">
        <v>107</v>
      </c>
      <c r="Q7" s="7" t="str">
        <f t="shared" si="1"/>
        <v>9.6米</v>
      </c>
      <c r="R7" s="14">
        <v>14</v>
      </c>
      <c r="S7" s="14">
        <v>0</v>
      </c>
      <c r="T7" s="14">
        <f t="shared" si="2"/>
        <v>14</v>
      </c>
      <c r="U7" s="7" t="str">
        <f t="shared" si="3"/>
        <v>分拣摆渡</v>
      </c>
    </row>
    <row r="8" spans="1:63" s="35" customFormat="1" ht="18.75">
      <c r="A8" s="8">
        <v>43197</v>
      </c>
      <c r="B8" s="10" t="s">
        <v>756</v>
      </c>
      <c r="C8" s="10">
        <v>1322</v>
      </c>
      <c r="D8" s="10">
        <v>1338</v>
      </c>
      <c r="E8" s="11" t="s">
        <v>754</v>
      </c>
      <c r="F8" s="11" t="s">
        <v>517</v>
      </c>
      <c r="G8" s="11" t="s">
        <v>31</v>
      </c>
      <c r="H8" s="11" t="s">
        <v>430</v>
      </c>
      <c r="I8" s="39"/>
      <c r="J8" s="40" t="s">
        <v>786</v>
      </c>
      <c r="K8" s="10"/>
      <c r="L8" s="19" t="s">
        <v>757</v>
      </c>
      <c r="M8" s="7" t="str">
        <f t="shared" si="0"/>
        <v>武汉威伟机械</v>
      </c>
      <c r="N8" s="26" t="str">
        <f>VLOOKUP(P8,ch!$A$1:$B$32,2,0)</f>
        <v>鄂AZR992</v>
      </c>
      <c r="O8" s="10" t="s">
        <v>183</v>
      </c>
      <c r="P8" s="29" t="s">
        <v>107</v>
      </c>
      <c r="Q8" s="7" t="str">
        <f t="shared" si="1"/>
        <v>9.6米</v>
      </c>
      <c r="R8" s="14">
        <v>9</v>
      </c>
      <c r="S8" s="14">
        <v>0</v>
      </c>
      <c r="T8" s="14">
        <f t="shared" si="2"/>
        <v>9</v>
      </c>
      <c r="U8" s="7" t="str">
        <f t="shared" si="3"/>
        <v>分拣摆渡</v>
      </c>
    </row>
    <row r="9" spans="1:63" s="35" customFormat="1" ht="18.75">
      <c r="A9" s="8">
        <v>43197</v>
      </c>
      <c r="B9" s="10" t="s">
        <v>52</v>
      </c>
      <c r="C9" s="10">
        <v>2152</v>
      </c>
      <c r="D9" s="10">
        <v>2202</v>
      </c>
      <c r="E9" s="11" t="s">
        <v>754</v>
      </c>
      <c r="F9" s="11" t="s">
        <v>517</v>
      </c>
      <c r="G9" s="11" t="s">
        <v>31</v>
      </c>
      <c r="H9" s="11" t="s">
        <v>430</v>
      </c>
      <c r="I9" s="39"/>
      <c r="J9" s="40" t="s">
        <v>787</v>
      </c>
      <c r="K9" s="10"/>
      <c r="L9" s="19" t="s">
        <v>758</v>
      </c>
      <c r="M9" s="7" t="str">
        <f t="shared" si="0"/>
        <v>武汉威伟机械</v>
      </c>
      <c r="N9" s="26" t="str">
        <f>VLOOKUP(P9,ch!$A$1:$B$32,2,0)</f>
        <v>鄂AZV377</v>
      </c>
      <c r="O9" s="10" t="s">
        <v>175</v>
      </c>
      <c r="P9" s="29" t="s">
        <v>239</v>
      </c>
      <c r="Q9" s="7" t="str">
        <f t="shared" si="1"/>
        <v>9.6米</v>
      </c>
      <c r="R9" s="14">
        <v>11</v>
      </c>
      <c r="S9" s="14">
        <v>0</v>
      </c>
      <c r="T9" s="14">
        <f t="shared" si="2"/>
        <v>11</v>
      </c>
      <c r="U9" s="7" t="str">
        <f t="shared" si="3"/>
        <v>分拣摆渡</v>
      </c>
    </row>
    <row r="10" spans="1:63" s="35" customFormat="1" ht="18.75">
      <c r="A10" s="8">
        <v>43197</v>
      </c>
      <c r="B10" s="10" t="s">
        <v>71</v>
      </c>
      <c r="C10" s="10">
        <v>1910</v>
      </c>
      <c r="D10" s="10">
        <v>1920</v>
      </c>
      <c r="E10" s="11" t="s">
        <v>31</v>
      </c>
      <c r="F10" s="11" t="s">
        <v>430</v>
      </c>
      <c r="G10" s="11" t="s">
        <v>53</v>
      </c>
      <c r="H10" s="11" t="s">
        <v>467</v>
      </c>
      <c r="I10" s="39"/>
      <c r="J10" s="40" t="s">
        <v>788</v>
      </c>
      <c r="K10" s="10"/>
      <c r="L10" s="19" t="s">
        <v>762</v>
      </c>
      <c r="M10" s="7" t="str">
        <f t="shared" si="0"/>
        <v>武汉威伟机械</v>
      </c>
      <c r="N10" s="26" t="str">
        <f>VLOOKUP(P10,ch!$A$1:$B$32,2,0)</f>
        <v>鄂AZR876</v>
      </c>
      <c r="O10" s="10" t="s">
        <v>163</v>
      </c>
      <c r="P10" s="29" t="s">
        <v>372</v>
      </c>
      <c r="Q10" s="7" t="str">
        <f t="shared" si="1"/>
        <v>9.6米</v>
      </c>
      <c r="R10" s="14">
        <v>14</v>
      </c>
      <c r="S10" s="14">
        <v>0</v>
      </c>
      <c r="T10" s="14">
        <f t="shared" si="2"/>
        <v>14</v>
      </c>
      <c r="U10" s="7" t="str">
        <f t="shared" si="3"/>
        <v>分拣摆渡</v>
      </c>
    </row>
    <row r="11" spans="1:63" s="35" customFormat="1" ht="18.75">
      <c r="A11" s="8">
        <v>43197</v>
      </c>
      <c r="B11" s="10" t="s">
        <v>71</v>
      </c>
      <c r="C11" s="10">
        <v>1645</v>
      </c>
      <c r="D11" s="10">
        <v>1655</v>
      </c>
      <c r="E11" s="11" t="s">
        <v>31</v>
      </c>
      <c r="F11" s="11" t="s">
        <v>430</v>
      </c>
      <c r="G11" s="11" t="s">
        <v>53</v>
      </c>
      <c r="H11" s="11" t="s">
        <v>467</v>
      </c>
      <c r="I11" s="39"/>
      <c r="J11" s="40" t="s">
        <v>789</v>
      </c>
      <c r="K11" s="10"/>
      <c r="L11" s="19" t="s">
        <v>763</v>
      </c>
      <c r="M11" s="7" t="str">
        <f t="shared" ref="M11" si="12">IF(A11&lt;&gt;"","武汉威伟机械","------")</f>
        <v>武汉威伟机械</v>
      </c>
      <c r="N11" s="26" t="str">
        <f>VLOOKUP(P11,ch!$A$1:$B$32,2,0)</f>
        <v>鄂AZR876</v>
      </c>
      <c r="O11" s="10" t="s">
        <v>163</v>
      </c>
      <c r="P11" s="29" t="s">
        <v>372</v>
      </c>
      <c r="Q11" s="7" t="str">
        <f t="shared" ref="Q11" si="13">IF(A11&lt;&gt;"","9.6米","--")</f>
        <v>9.6米</v>
      </c>
      <c r="R11" s="14">
        <v>14</v>
      </c>
      <c r="S11" s="14">
        <v>0</v>
      </c>
      <c r="T11" s="14">
        <f t="shared" ref="T11" si="14">SUM(R11:S11)</f>
        <v>14</v>
      </c>
      <c r="U11" s="7" t="str">
        <f t="shared" ref="U11" si="15">IF(A11&lt;&gt;"","分拣摆渡","----")</f>
        <v>分拣摆渡</v>
      </c>
    </row>
    <row r="12" spans="1:63" s="35" customFormat="1" ht="18.75">
      <c r="A12" s="8">
        <v>43197</v>
      </c>
      <c r="B12" s="10" t="s">
        <v>258</v>
      </c>
      <c r="C12" s="10">
        <v>1145</v>
      </c>
      <c r="D12" s="10">
        <v>1155</v>
      </c>
      <c r="E12" s="11" t="s">
        <v>31</v>
      </c>
      <c r="F12" s="11" t="s">
        <v>430</v>
      </c>
      <c r="G12" s="11" t="s">
        <v>53</v>
      </c>
      <c r="H12" s="11" t="s">
        <v>467</v>
      </c>
      <c r="I12" s="39"/>
      <c r="J12" s="40" t="s">
        <v>790</v>
      </c>
      <c r="K12" s="10"/>
      <c r="L12" s="19" t="s">
        <v>764</v>
      </c>
      <c r="M12" s="7" t="str">
        <f t="shared" ref="M12" si="16">IF(A12&lt;&gt;"","武汉威伟机械","------")</f>
        <v>武汉威伟机械</v>
      </c>
      <c r="N12" s="26" t="str">
        <f>VLOOKUP(P12,ch!$A$1:$B$32,2,0)</f>
        <v>鄂AZR876</v>
      </c>
      <c r="O12" s="10" t="s">
        <v>163</v>
      </c>
      <c r="P12" s="29" t="s">
        <v>372</v>
      </c>
      <c r="Q12" s="7" t="str">
        <f t="shared" ref="Q12" si="17">IF(A12&lt;&gt;"","9.6米","--")</f>
        <v>9.6米</v>
      </c>
      <c r="R12" s="14">
        <v>5</v>
      </c>
      <c r="S12" s="14">
        <v>0</v>
      </c>
      <c r="T12" s="14">
        <f t="shared" ref="T12" si="18">SUM(R12:S12)</f>
        <v>5</v>
      </c>
      <c r="U12" s="7" t="str">
        <f t="shared" ref="U12" si="19">IF(A12&lt;&gt;"","分拣摆渡","----")</f>
        <v>分拣摆渡</v>
      </c>
    </row>
    <row r="13" spans="1:63" s="35" customFormat="1" ht="18.75">
      <c r="A13" s="8">
        <v>43197</v>
      </c>
      <c r="B13" s="10" t="s">
        <v>258</v>
      </c>
      <c r="C13" s="10">
        <v>1040</v>
      </c>
      <c r="D13" s="10">
        <v>1050</v>
      </c>
      <c r="E13" s="11" t="s">
        <v>31</v>
      </c>
      <c r="F13" s="11" t="s">
        <v>430</v>
      </c>
      <c r="G13" s="11" t="s">
        <v>53</v>
      </c>
      <c r="H13" s="11" t="s">
        <v>467</v>
      </c>
      <c r="I13" s="39"/>
      <c r="J13" s="40" t="s">
        <v>791</v>
      </c>
      <c r="K13" s="10"/>
      <c r="L13" s="19" t="s">
        <v>765</v>
      </c>
      <c r="M13" s="7" t="str">
        <f t="shared" ref="M13" si="20">IF(A13&lt;&gt;"","武汉威伟机械","------")</f>
        <v>武汉威伟机械</v>
      </c>
      <c r="N13" s="26" t="str">
        <f>VLOOKUP(P13,ch!$A$1:$B$32,2,0)</f>
        <v>鄂AZR876</v>
      </c>
      <c r="O13" s="10" t="s">
        <v>163</v>
      </c>
      <c r="P13" s="29" t="s">
        <v>372</v>
      </c>
      <c r="Q13" s="7" t="str">
        <f t="shared" ref="Q13" si="21">IF(A13&lt;&gt;"","9.6米","--")</f>
        <v>9.6米</v>
      </c>
      <c r="R13" s="14">
        <v>14</v>
      </c>
      <c r="S13" s="14">
        <v>0</v>
      </c>
      <c r="T13" s="14">
        <f t="shared" ref="T13" si="22">SUM(R13:S13)</f>
        <v>14</v>
      </c>
      <c r="U13" s="7" t="str">
        <f t="shared" ref="U13" si="23">IF(A13&lt;&gt;"","分拣摆渡","----")</f>
        <v>分拣摆渡</v>
      </c>
    </row>
    <row r="14" spans="1:63" s="35" customFormat="1" ht="18.75">
      <c r="A14" s="8">
        <v>43197</v>
      </c>
      <c r="B14" s="10" t="s">
        <v>258</v>
      </c>
      <c r="C14" s="10">
        <v>930</v>
      </c>
      <c r="D14" s="10">
        <v>940</v>
      </c>
      <c r="E14" s="11" t="s">
        <v>31</v>
      </c>
      <c r="F14" s="11" t="s">
        <v>430</v>
      </c>
      <c r="G14" s="11" t="s">
        <v>53</v>
      </c>
      <c r="H14" s="11" t="s">
        <v>467</v>
      </c>
      <c r="I14" s="39"/>
      <c r="J14" s="40" t="s">
        <v>792</v>
      </c>
      <c r="K14" s="10"/>
      <c r="L14" s="19" t="s">
        <v>766</v>
      </c>
      <c r="M14" s="7" t="str">
        <f t="shared" ref="M14" si="24">IF(A14&lt;&gt;"","武汉威伟机械","------")</f>
        <v>武汉威伟机械</v>
      </c>
      <c r="N14" s="26" t="str">
        <f>VLOOKUP(P14,ch!$A$1:$B$32,2,0)</f>
        <v>鄂AZR876</v>
      </c>
      <c r="O14" s="10" t="s">
        <v>163</v>
      </c>
      <c r="P14" s="29" t="s">
        <v>372</v>
      </c>
      <c r="Q14" s="7" t="str">
        <f t="shared" ref="Q14" si="25">IF(A14&lt;&gt;"","9.6米","--")</f>
        <v>9.6米</v>
      </c>
      <c r="R14" s="14">
        <v>14</v>
      </c>
      <c r="S14" s="14">
        <v>0</v>
      </c>
      <c r="T14" s="14">
        <f t="shared" ref="T14" si="26">SUM(R14:S14)</f>
        <v>14</v>
      </c>
      <c r="U14" s="7" t="str">
        <f t="shared" ref="U14" si="27">IF(A14&lt;&gt;"","分拣摆渡","----")</f>
        <v>分拣摆渡</v>
      </c>
    </row>
    <row r="15" spans="1:63" s="35" customFormat="1" ht="18.75">
      <c r="A15" s="8">
        <v>43197</v>
      </c>
      <c r="B15" s="10" t="s">
        <v>71</v>
      </c>
      <c r="C15" s="10">
        <v>30</v>
      </c>
      <c r="D15" s="10">
        <v>40</v>
      </c>
      <c r="E15" s="11" t="s">
        <v>31</v>
      </c>
      <c r="F15" s="11" t="s">
        <v>430</v>
      </c>
      <c r="G15" s="11" t="s">
        <v>53</v>
      </c>
      <c r="H15" s="11" t="s">
        <v>467</v>
      </c>
      <c r="I15" s="39"/>
      <c r="J15" s="40" t="s">
        <v>793</v>
      </c>
      <c r="K15" s="10"/>
      <c r="L15" s="19" t="s">
        <v>767</v>
      </c>
      <c r="M15" s="7" t="str">
        <f t="shared" ref="M15" si="28">IF(A15&lt;&gt;"","武汉威伟机械","------")</f>
        <v>武汉威伟机械</v>
      </c>
      <c r="N15" s="26" t="str">
        <f>VLOOKUP(P15,ch!$A$1:$B$32,2,0)</f>
        <v>鄂AZR876</v>
      </c>
      <c r="O15" s="10" t="s">
        <v>163</v>
      </c>
      <c r="P15" s="29" t="s">
        <v>372</v>
      </c>
      <c r="Q15" s="7" t="str">
        <f t="shared" ref="Q15" si="29">IF(A15&lt;&gt;"","9.6米","--")</f>
        <v>9.6米</v>
      </c>
      <c r="R15" s="14">
        <v>14</v>
      </c>
      <c r="S15" s="14">
        <v>0</v>
      </c>
      <c r="T15" s="14">
        <f t="shared" ref="T15:T16" si="30">SUM(R15:S15)</f>
        <v>14</v>
      </c>
      <c r="U15" s="7" t="str">
        <f t="shared" ref="U15" si="31">IF(A15&lt;&gt;"","分拣摆渡","----")</f>
        <v>分拣摆渡</v>
      </c>
    </row>
    <row r="16" spans="1:63" s="35" customFormat="1" ht="18.75">
      <c r="A16" s="8">
        <v>43197</v>
      </c>
      <c r="B16" s="10" t="s">
        <v>71</v>
      </c>
      <c r="C16" s="10">
        <v>215</v>
      </c>
      <c r="D16" s="10">
        <v>2225</v>
      </c>
      <c r="E16" s="11" t="s">
        <v>31</v>
      </c>
      <c r="F16" s="11" t="s">
        <v>430</v>
      </c>
      <c r="G16" s="11" t="s">
        <v>53</v>
      </c>
      <c r="H16" s="11" t="s">
        <v>467</v>
      </c>
      <c r="I16" s="39"/>
      <c r="J16" s="40" t="s">
        <v>794</v>
      </c>
      <c r="K16" s="10"/>
      <c r="L16" s="19" t="s">
        <v>768</v>
      </c>
      <c r="M16" s="7" t="str">
        <f t="shared" si="0"/>
        <v>武汉威伟机械</v>
      </c>
      <c r="N16" s="26" t="str">
        <f>VLOOKUP(P16,ch!$A$1:$B$32,2,0)</f>
        <v>鄂AF1588</v>
      </c>
      <c r="O16" s="10" t="s">
        <v>162</v>
      </c>
      <c r="P16" s="29" t="s">
        <v>769</v>
      </c>
      <c r="Q16" s="7" t="str">
        <f t="shared" si="1"/>
        <v>9.6米</v>
      </c>
      <c r="R16" s="14">
        <v>14</v>
      </c>
      <c r="S16" s="14">
        <v>0</v>
      </c>
      <c r="T16" s="14">
        <f t="shared" si="30"/>
        <v>14</v>
      </c>
      <c r="U16" s="7" t="str">
        <f t="shared" si="3"/>
        <v>分拣摆渡</v>
      </c>
    </row>
    <row r="17" spans="1:21" s="35" customFormat="1" ht="18.75">
      <c r="A17" s="8">
        <v>43197</v>
      </c>
      <c r="B17" s="10" t="s">
        <v>71</v>
      </c>
      <c r="C17" s="10">
        <v>2025</v>
      </c>
      <c r="D17" s="10">
        <v>2035</v>
      </c>
      <c r="E17" s="11" t="s">
        <v>31</v>
      </c>
      <c r="F17" s="11" t="s">
        <v>430</v>
      </c>
      <c r="G17" s="11" t="s">
        <v>53</v>
      </c>
      <c r="H17" s="11" t="s">
        <v>467</v>
      </c>
      <c r="I17" s="39"/>
      <c r="J17" s="40" t="s">
        <v>795</v>
      </c>
      <c r="K17" s="10"/>
      <c r="L17" s="19" t="s">
        <v>770</v>
      </c>
      <c r="M17" s="7" t="str">
        <f t="shared" ref="M17" si="32">IF(A17&lt;&gt;"","武汉威伟机械","------")</f>
        <v>武汉威伟机械</v>
      </c>
      <c r="N17" s="26" t="str">
        <f>VLOOKUP(P17,ch!$A$1:$B$32,2,0)</f>
        <v>鄂AF1588</v>
      </c>
      <c r="O17" s="10" t="s">
        <v>162</v>
      </c>
      <c r="P17" s="29" t="s">
        <v>769</v>
      </c>
      <c r="Q17" s="7" t="str">
        <f t="shared" ref="Q17" si="33">IF(A17&lt;&gt;"","9.6米","--")</f>
        <v>9.6米</v>
      </c>
      <c r="R17" s="14">
        <v>14</v>
      </c>
      <c r="S17" s="14">
        <v>0</v>
      </c>
      <c r="T17" s="14">
        <f t="shared" ref="T17" si="34">SUM(R17:S17)</f>
        <v>14</v>
      </c>
      <c r="U17" s="7" t="str">
        <f t="shared" ref="U17" si="35">IF(A17&lt;&gt;"","分拣摆渡","----")</f>
        <v>分拣摆渡</v>
      </c>
    </row>
    <row r="18" spans="1:21" s="35" customFormat="1" ht="18.75">
      <c r="A18" s="8">
        <v>43197</v>
      </c>
      <c r="B18" s="10" t="s">
        <v>71</v>
      </c>
      <c r="C18" s="10">
        <v>1600</v>
      </c>
      <c r="D18" s="10">
        <v>1610</v>
      </c>
      <c r="E18" s="11" t="s">
        <v>31</v>
      </c>
      <c r="F18" s="11" t="s">
        <v>430</v>
      </c>
      <c r="G18" s="11" t="s">
        <v>53</v>
      </c>
      <c r="H18" s="11" t="s">
        <v>467</v>
      </c>
      <c r="I18" s="39"/>
      <c r="J18" s="40" t="s">
        <v>796</v>
      </c>
      <c r="K18" s="10"/>
      <c r="L18" s="19" t="s">
        <v>771</v>
      </c>
      <c r="M18" s="7" t="str">
        <f t="shared" ref="M18" si="36">IF(A18&lt;&gt;"","武汉威伟机械","------")</f>
        <v>武汉威伟机械</v>
      </c>
      <c r="N18" s="26" t="str">
        <f>VLOOKUP(P18,ch!$A$1:$B$32,2,0)</f>
        <v>鄂AF1588</v>
      </c>
      <c r="O18" s="10" t="s">
        <v>162</v>
      </c>
      <c r="P18" s="29" t="s">
        <v>769</v>
      </c>
      <c r="Q18" s="7" t="str">
        <f t="shared" ref="Q18" si="37">IF(A18&lt;&gt;"","9.6米","--")</f>
        <v>9.6米</v>
      </c>
      <c r="R18" s="14">
        <v>14</v>
      </c>
      <c r="S18" s="14">
        <v>0</v>
      </c>
      <c r="T18" s="14">
        <f t="shared" ref="T18" si="38">SUM(R18:S18)</f>
        <v>14</v>
      </c>
      <c r="U18" s="7" t="str">
        <f t="shared" ref="U18" si="39">IF(A18&lt;&gt;"","分拣摆渡","----")</f>
        <v>分拣摆渡</v>
      </c>
    </row>
    <row r="19" spans="1:21" s="35" customFormat="1" ht="18.75">
      <c r="A19" s="8">
        <v>43197</v>
      </c>
      <c r="B19" s="10" t="s">
        <v>773</v>
      </c>
      <c r="C19" s="10">
        <v>1132</v>
      </c>
      <c r="D19" s="10">
        <v>1142</v>
      </c>
      <c r="E19" s="11" t="s">
        <v>31</v>
      </c>
      <c r="F19" s="11" t="s">
        <v>430</v>
      </c>
      <c r="G19" s="11" t="s">
        <v>53</v>
      </c>
      <c r="H19" s="11" t="s">
        <v>467</v>
      </c>
      <c r="I19" s="39"/>
      <c r="J19" s="40" t="s">
        <v>797</v>
      </c>
      <c r="K19" s="10"/>
      <c r="L19" s="19" t="s">
        <v>772</v>
      </c>
      <c r="M19" s="7" t="str">
        <f t="shared" ref="M19" si="40">IF(A19&lt;&gt;"","武汉威伟机械","------")</f>
        <v>武汉威伟机械</v>
      </c>
      <c r="N19" s="26" t="str">
        <f>VLOOKUP(P19,ch!$A$1:$B$32,2,0)</f>
        <v>鄂AF1588</v>
      </c>
      <c r="O19" s="10" t="s">
        <v>162</v>
      </c>
      <c r="P19" s="29" t="s">
        <v>769</v>
      </c>
      <c r="Q19" s="7" t="str">
        <f t="shared" ref="Q19" si="41">IF(A19&lt;&gt;"","9.6米","--")</f>
        <v>9.6米</v>
      </c>
      <c r="R19" s="14">
        <v>14</v>
      </c>
      <c r="S19" s="14">
        <v>0</v>
      </c>
      <c r="T19" s="14">
        <f t="shared" ref="T19" si="42">SUM(R19:S19)</f>
        <v>14</v>
      </c>
      <c r="U19" s="7" t="str">
        <f t="shared" ref="U19" si="43">IF(A19&lt;&gt;"","分拣摆渡","----")</f>
        <v>分拣摆渡</v>
      </c>
    </row>
    <row r="20" spans="1:21" s="35" customFormat="1" ht="18.75">
      <c r="A20" s="8">
        <v>43197</v>
      </c>
      <c r="B20" s="10" t="s">
        <v>773</v>
      </c>
      <c r="C20" s="10">
        <v>1005</v>
      </c>
      <c r="D20" s="10">
        <v>1015</v>
      </c>
      <c r="E20" s="11" t="s">
        <v>31</v>
      </c>
      <c r="F20" s="11" t="s">
        <v>430</v>
      </c>
      <c r="G20" s="11" t="s">
        <v>53</v>
      </c>
      <c r="H20" s="11" t="s">
        <v>467</v>
      </c>
      <c r="I20" s="39"/>
      <c r="J20" s="40" t="s">
        <v>798</v>
      </c>
      <c r="K20" s="10"/>
      <c r="L20" s="19" t="s">
        <v>774</v>
      </c>
      <c r="M20" s="7" t="str">
        <f t="shared" ref="M20:M25" si="44">IF(A20&lt;&gt;"","武汉威伟机械","------")</f>
        <v>武汉威伟机械</v>
      </c>
      <c r="N20" s="26" t="str">
        <f>VLOOKUP(P20,ch!$A$1:$B$32,2,0)</f>
        <v>鄂AF1588</v>
      </c>
      <c r="O20" s="10" t="s">
        <v>162</v>
      </c>
      <c r="P20" s="29" t="s">
        <v>769</v>
      </c>
      <c r="Q20" s="7" t="str">
        <f t="shared" ref="Q20:Q25" si="45">IF(A20&lt;&gt;"","9.6米","--")</f>
        <v>9.6米</v>
      </c>
      <c r="R20" s="14">
        <v>14</v>
      </c>
      <c r="S20" s="14">
        <v>0</v>
      </c>
      <c r="T20" s="14">
        <f t="shared" ref="T20" si="46">SUM(R20:S20)</f>
        <v>14</v>
      </c>
      <c r="U20" s="7" t="str">
        <f t="shared" ref="U20:U25" si="47">IF(A20&lt;&gt;"","分拣摆渡","----")</f>
        <v>分拣摆渡</v>
      </c>
    </row>
    <row r="21" spans="1:21" s="35" customFormat="1" ht="18.75">
      <c r="A21" s="8">
        <v>43197</v>
      </c>
      <c r="B21" s="10" t="s">
        <v>124</v>
      </c>
      <c r="C21" s="10">
        <v>1130</v>
      </c>
      <c r="D21" s="10">
        <v>1140</v>
      </c>
      <c r="E21" s="11" t="s">
        <v>119</v>
      </c>
      <c r="F21" s="11" t="s">
        <v>481</v>
      </c>
      <c r="G21" s="11" t="s">
        <v>53</v>
      </c>
      <c r="H21" s="11" t="s">
        <v>467</v>
      </c>
      <c r="I21" s="39"/>
      <c r="J21" s="40" t="s">
        <v>799</v>
      </c>
      <c r="K21" s="10"/>
      <c r="L21" s="19" t="s">
        <v>775</v>
      </c>
      <c r="M21" s="7" t="str">
        <f t="shared" si="44"/>
        <v>武汉威伟机械</v>
      </c>
      <c r="N21" s="26" t="str">
        <f>VLOOKUP(P21,ch!$A$1:$B$32,2,0)</f>
        <v>鄂AFX299</v>
      </c>
      <c r="O21" s="10" t="s">
        <v>363</v>
      </c>
      <c r="P21" s="29" t="s">
        <v>402</v>
      </c>
      <c r="Q21" s="7" t="str">
        <f t="shared" si="45"/>
        <v>9.6米</v>
      </c>
      <c r="R21" s="14">
        <v>1</v>
      </c>
      <c r="S21" s="14">
        <v>0</v>
      </c>
      <c r="T21" s="14">
        <f t="shared" ref="T21:T25" si="48">SUM(R21:S21)</f>
        <v>1</v>
      </c>
      <c r="U21" s="7" t="str">
        <f t="shared" si="47"/>
        <v>分拣摆渡</v>
      </c>
    </row>
    <row r="22" spans="1:21" s="35" customFormat="1" ht="18.75">
      <c r="A22" s="8">
        <v>43197</v>
      </c>
      <c r="B22" s="10" t="s">
        <v>124</v>
      </c>
      <c r="C22" s="10">
        <v>1510</v>
      </c>
      <c r="D22" s="10">
        <v>1520</v>
      </c>
      <c r="E22" s="11" t="s">
        <v>119</v>
      </c>
      <c r="F22" s="11" t="s">
        <v>481</v>
      </c>
      <c r="G22" s="11" t="s">
        <v>53</v>
      </c>
      <c r="H22" s="11" t="s">
        <v>467</v>
      </c>
      <c r="I22" s="39"/>
      <c r="J22" s="40" t="s">
        <v>800</v>
      </c>
      <c r="K22" s="10"/>
      <c r="L22" s="19" t="s">
        <v>776</v>
      </c>
      <c r="M22" s="7" t="str">
        <f t="shared" si="44"/>
        <v>武汉威伟机械</v>
      </c>
      <c r="N22" s="26" t="str">
        <f>VLOOKUP(P22,ch!$A$1:$B$32,2,0)</f>
        <v>鄂AFX299</v>
      </c>
      <c r="O22" s="10" t="s">
        <v>363</v>
      </c>
      <c r="P22" s="29" t="s">
        <v>402</v>
      </c>
      <c r="Q22" s="7" t="str">
        <f t="shared" si="45"/>
        <v>9.6米</v>
      </c>
      <c r="R22" s="14">
        <v>1</v>
      </c>
      <c r="S22" s="14">
        <v>0</v>
      </c>
      <c r="T22" s="14">
        <f t="shared" si="48"/>
        <v>1</v>
      </c>
      <c r="U22" s="7" t="str">
        <f t="shared" si="47"/>
        <v>分拣摆渡</v>
      </c>
    </row>
    <row r="23" spans="1:21" s="35" customFormat="1" ht="18.75">
      <c r="A23" s="8">
        <v>43197</v>
      </c>
      <c r="B23" s="10" t="s">
        <v>124</v>
      </c>
      <c r="C23" s="10">
        <v>1630</v>
      </c>
      <c r="D23" s="10">
        <v>1640</v>
      </c>
      <c r="E23" s="11" t="s">
        <v>119</v>
      </c>
      <c r="F23" s="11" t="s">
        <v>481</v>
      </c>
      <c r="G23" s="11" t="s">
        <v>53</v>
      </c>
      <c r="H23" s="11" t="s">
        <v>467</v>
      </c>
      <c r="I23" s="39"/>
      <c r="J23" s="40" t="s">
        <v>801</v>
      </c>
      <c r="K23" s="10"/>
      <c r="L23" s="19" t="s">
        <v>777</v>
      </c>
      <c r="M23" s="7" t="str">
        <f t="shared" si="44"/>
        <v>武汉威伟机械</v>
      </c>
      <c r="N23" s="26" t="str">
        <f>VLOOKUP(P23,ch!$A$1:$B$32,2,0)</f>
        <v>鄂AFX299</v>
      </c>
      <c r="O23" s="10" t="s">
        <v>363</v>
      </c>
      <c r="P23" s="29" t="s">
        <v>402</v>
      </c>
      <c r="Q23" s="7" t="str">
        <f t="shared" si="45"/>
        <v>9.6米</v>
      </c>
      <c r="R23" s="14">
        <v>1</v>
      </c>
      <c r="S23" s="14">
        <v>0</v>
      </c>
      <c r="T23" s="14">
        <f t="shared" si="48"/>
        <v>1</v>
      </c>
      <c r="U23" s="7" t="str">
        <f t="shared" si="47"/>
        <v>分拣摆渡</v>
      </c>
    </row>
    <row r="24" spans="1:21" s="35" customFormat="1" ht="18.75">
      <c r="A24" s="8">
        <v>43197</v>
      </c>
      <c r="B24" s="10" t="s">
        <v>124</v>
      </c>
      <c r="C24" s="10">
        <v>2111</v>
      </c>
      <c r="D24" s="10">
        <v>2121</v>
      </c>
      <c r="E24" s="11" t="s">
        <v>119</v>
      </c>
      <c r="F24" s="11" t="s">
        <v>481</v>
      </c>
      <c r="G24" s="11" t="s">
        <v>53</v>
      </c>
      <c r="H24" s="11" t="s">
        <v>467</v>
      </c>
      <c r="I24" s="39"/>
      <c r="J24" s="40" t="s">
        <v>802</v>
      </c>
      <c r="K24" s="10"/>
      <c r="L24" s="19" t="s">
        <v>778</v>
      </c>
      <c r="M24" s="7" t="str">
        <f t="shared" si="44"/>
        <v>武汉威伟机械</v>
      </c>
      <c r="N24" s="26" t="str">
        <f>VLOOKUP(P24,ch!$A$1:$B$32,2,0)</f>
        <v>鄂AFX299</v>
      </c>
      <c r="O24" s="10" t="s">
        <v>363</v>
      </c>
      <c r="P24" s="29" t="s">
        <v>402</v>
      </c>
      <c r="Q24" s="7" t="str">
        <f t="shared" si="45"/>
        <v>9.6米</v>
      </c>
      <c r="R24" s="14">
        <v>1</v>
      </c>
      <c r="S24" s="14">
        <v>0</v>
      </c>
      <c r="T24" s="14">
        <f t="shared" si="48"/>
        <v>1</v>
      </c>
      <c r="U24" s="7" t="str">
        <f t="shared" si="47"/>
        <v>分拣摆渡</v>
      </c>
    </row>
    <row r="25" spans="1:21" s="35" customFormat="1" ht="18.75">
      <c r="A25" s="8">
        <v>43197</v>
      </c>
      <c r="B25" s="10" t="s">
        <v>124</v>
      </c>
      <c r="C25" s="10">
        <v>1110</v>
      </c>
      <c r="D25" s="10">
        <v>1120</v>
      </c>
      <c r="E25" s="11" t="s">
        <v>119</v>
      </c>
      <c r="F25" s="11" t="s">
        <v>481</v>
      </c>
      <c r="G25" s="11" t="s">
        <v>53</v>
      </c>
      <c r="H25" s="11" t="s">
        <v>467</v>
      </c>
      <c r="I25" s="39"/>
      <c r="J25" s="40" t="s">
        <v>803</v>
      </c>
      <c r="K25" s="10"/>
      <c r="L25" s="19" t="s">
        <v>779</v>
      </c>
      <c r="M25" s="7" t="str">
        <f t="shared" si="44"/>
        <v>武汉威伟机械</v>
      </c>
      <c r="N25" s="26" t="str">
        <f>VLOOKUP(P25,ch!$A$1:$B$32,2,0)</f>
        <v>鄂AFX299</v>
      </c>
      <c r="O25" s="10" t="s">
        <v>363</v>
      </c>
      <c r="P25" s="29" t="s">
        <v>402</v>
      </c>
      <c r="Q25" s="7" t="str">
        <f t="shared" si="45"/>
        <v>9.6米</v>
      </c>
      <c r="R25" s="14">
        <v>1</v>
      </c>
      <c r="S25" s="14">
        <v>0</v>
      </c>
      <c r="T25" s="14">
        <f t="shared" si="48"/>
        <v>1</v>
      </c>
      <c r="U25" s="7" t="str">
        <f t="shared" si="47"/>
        <v>分拣摆渡</v>
      </c>
    </row>
    <row r="26" spans="1:21" s="35" customFormat="1" ht="18.75">
      <c r="A26" s="8"/>
      <c r="B26" s="10"/>
      <c r="C26" s="10"/>
      <c r="D26" s="10"/>
      <c r="E26" s="11"/>
      <c r="F26" s="11"/>
      <c r="G26" s="11"/>
      <c r="H26" s="11"/>
      <c r="I26" s="39"/>
      <c r="J26" s="39"/>
      <c r="K26" s="10"/>
      <c r="L26" s="19"/>
      <c r="M26" s="7"/>
      <c r="N26" s="26"/>
      <c r="O26" s="10"/>
      <c r="P26" s="29"/>
      <c r="Q26" s="7" t="str">
        <f t="shared" si="1"/>
        <v>--</v>
      </c>
      <c r="R26" s="14"/>
      <c r="S26" s="14"/>
      <c r="T26" s="14"/>
      <c r="U26" s="7" t="str">
        <f t="shared" si="3"/>
        <v>----</v>
      </c>
    </row>
    <row r="27" spans="1:21" s="35" customFormat="1" ht="18.75">
      <c r="A27" s="8"/>
      <c r="B27" s="10"/>
      <c r="C27" s="10"/>
      <c r="D27" s="10"/>
      <c r="E27" s="11"/>
      <c r="F27" s="11"/>
      <c r="G27" s="11"/>
      <c r="H27" s="11"/>
      <c r="I27" s="39"/>
      <c r="J27" s="39"/>
      <c r="K27" s="10"/>
      <c r="L27" s="19"/>
      <c r="M27" s="7"/>
      <c r="N27" s="26"/>
      <c r="O27" s="10"/>
      <c r="P27" s="29"/>
      <c r="Q27" s="7" t="str">
        <f t="shared" si="1"/>
        <v>--</v>
      </c>
      <c r="R27" s="14"/>
      <c r="S27" s="14"/>
      <c r="T27" s="14"/>
      <c r="U27" s="7" t="str">
        <f t="shared" si="3"/>
        <v>----</v>
      </c>
    </row>
    <row r="28" spans="1:21" s="35" customFormat="1" ht="18.75">
      <c r="A28" s="8"/>
      <c r="B28" s="10"/>
      <c r="C28" s="10"/>
      <c r="D28" s="10"/>
      <c r="E28" s="11"/>
      <c r="F28" s="11"/>
      <c r="G28" s="11"/>
      <c r="H28" s="11"/>
      <c r="I28" s="39"/>
      <c r="J28" s="39"/>
      <c r="K28" s="10"/>
      <c r="L28" s="19"/>
      <c r="M28" s="7"/>
      <c r="N28" s="26"/>
      <c r="O28" s="10"/>
      <c r="P28" s="29"/>
      <c r="Q28" s="7" t="str">
        <f t="shared" si="1"/>
        <v>--</v>
      </c>
      <c r="R28" s="14"/>
      <c r="S28" s="14"/>
      <c r="T28" s="14"/>
      <c r="U28" s="7" t="str">
        <f t="shared" si="3"/>
        <v>----</v>
      </c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/>
      <c r="N29" s="26"/>
      <c r="O29" s="10"/>
      <c r="P29" s="29"/>
      <c r="Q29" s="7" t="str">
        <f t="shared" si="1"/>
        <v>--</v>
      </c>
      <c r="R29" s="14"/>
      <c r="S29" s="14"/>
      <c r="T29" s="14"/>
      <c r="U29" s="7" t="str">
        <f t="shared" si="3"/>
        <v>----</v>
      </c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 t="str">
        <f t="shared" si="1"/>
        <v>--</v>
      </c>
      <c r="R30" s="14"/>
      <c r="S30" s="14"/>
      <c r="T30" s="14"/>
      <c r="U30" s="7" t="str">
        <f t="shared" si="3"/>
        <v>----</v>
      </c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 t="str">
        <f t="shared" si="1"/>
        <v>--</v>
      </c>
      <c r="R31" s="14"/>
      <c r="S31" s="14"/>
      <c r="T31" s="14"/>
      <c r="U31" s="7" t="str">
        <f t="shared" si="3"/>
        <v>----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 t="str">
        <f t="shared" si="1"/>
        <v>--</v>
      </c>
      <c r="R32" s="14"/>
      <c r="S32" s="14"/>
      <c r="T32" s="14"/>
      <c r="U32" s="7" t="str">
        <f t="shared" si="3"/>
        <v>----</v>
      </c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 t="str">
        <f t="shared" si="1"/>
        <v>--</v>
      </c>
      <c r="R33" s="14"/>
      <c r="S33" s="14"/>
      <c r="T33" s="14"/>
      <c r="U33" s="7" t="str">
        <f t="shared" si="3"/>
        <v>----</v>
      </c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 t="str">
        <f t="shared" si="1"/>
        <v>--</v>
      </c>
      <c r="R34" s="14"/>
      <c r="S34" s="14"/>
      <c r="T34" s="14"/>
      <c r="U34" s="7" t="str">
        <f t="shared" si="3"/>
        <v>----</v>
      </c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 t="str">
        <f t="shared" si="1"/>
        <v>--</v>
      </c>
      <c r="R35" s="14"/>
      <c r="S35" s="14"/>
      <c r="T35" s="14"/>
      <c r="U35" s="7" t="str">
        <f t="shared" si="3"/>
        <v>----</v>
      </c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 t="str">
        <f t="shared" si="1"/>
        <v>--</v>
      </c>
      <c r="R36" s="14"/>
      <c r="S36" s="14"/>
      <c r="T36" s="14"/>
      <c r="U36" s="7" t="str">
        <f t="shared" si="3"/>
        <v>----</v>
      </c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 t="str">
        <f t="shared" si="1"/>
        <v>--</v>
      </c>
      <c r="R37" s="14"/>
      <c r="S37" s="14"/>
      <c r="T37" s="14"/>
      <c r="U37" s="7" t="str">
        <f t="shared" si="3"/>
        <v>----</v>
      </c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 t="str">
        <f t="shared" ref="Q38:Q58" si="49">IF(A38&lt;&gt;"","9.6米","--")</f>
        <v>--</v>
      </c>
      <c r="R38" s="14"/>
      <c r="S38" s="14"/>
      <c r="T38" s="14"/>
      <c r="U38" s="7" t="str">
        <f t="shared" ref="U38:U58" si="50">IF(A38&lt;&gt;"","分拣摆渡","----")</f>
        <v>----</v>
      </c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 t="str">
        <f t="shared" si="49"/>
        <v>--</v>
      </c>
      <c r="R39" s="14"/>
      <c r="S39" s="14"/>
      <c r="T39" s="14"/>
      <c r="U39" s="7" t="str">
        <f t="shared" si="50"/>
        <v>----</v>
      </c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 t="str">
        <f t="shared" si="49"/>
        <v>--</v>
      </c>
      <c r="R40" s="14"/>
      <c r="S40" s="14"/>
      <c r="T40" s="14"/>
      <c r="U40" s="7" t="str">
        <f t="shared" si="50"/>
        <v>----</v>
      </c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 t="str">
        <f t="shared" si="49"/>
        <v>--</v>
      </c>
      <c r="R41" s="14"/>
      <c r="S41" s="14"/>
      <c r="T41" s="14"/>
      <c r="U41" s="7" t="str">
        <f t="shared" si="50"/>
        <v>----</v>
      </c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 t="str">
        <f t="shared" si="49"/>
        <v>--</v>
      </c>
      <c r="R42" s="14"/>
      <c r="S42" s="14"/>
      <c r="T42" s="14"/>
      <c r="U42" s="7" t="str">
        <f t="shared" si="50"/>
        <v>----</v>
      </c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 t="str">
        <f t="shared" si="49"/>
        <v>--</v>
      </c>
      <c r="R43" s="14"/>
      <c r="S43" s="14"/>
      <c r="T43" s="14"/>
      <c r="U43" s="7" t="str">
        <f t="shared" si="50"/>
        <v>----</v>
      </c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 t="str">
        <f t="shared" si="49"/>
        <v>--</v>
      </c>
      <c r="R44" s="14"/>
      <c r="S44" s="14"/>
      <c r="T44" s="14"/>
      <c r="U44" s="7" t="str">
        <f t="shared" si="50"/>
        <v>----</v>
      </c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 t="str">
        <f t="shared" si="49"/>
        <v>--</v>
      </c>
      <c r="R45" s="14"/>
      <c r="S45" s="14"/>
      <c r="T45" s="14"/>
      <c r="U45" s="7" t="str">
        <f t="shared" si="50"/>
        <v>----</v>
      </c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 t="str">
        <f t="shared" si="49"/>
        <v>--</v>
      </c>
      <c r="R46" s="14"/>
      <c r="S46" s="14"/>
      <c r="T46" s="14"/>
      <c r="U46" s="7" t="str">
        <f t="shared" si="50"/>
        <v>----</v>
      </c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 t="str">
        <f t="shared" si="49"/>
        <v>--</v>
      </c>
      <c r="R47" s="14"/>
      <c r="S47" s="14"/>
      <c r="T47" s="14"/>
      <c r="U47" s="7" t="str">
        <f t="shared" si="50"/>
        <v>----</v>
      </c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 t="str">
        <f t="shared" si="49"/>
        <v>--</v>
      </c>
      <c r="R48" s="14"/>
      <c r="S48" s="14"/>
      <c r="T48" s="14"/>
      <c r="U48" s="7" t="str">
        <f t="shared" si="50"/>
        <v>----</v>
      </c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 t="str">
        <f t="shared" si="49"/>
        <v>--</v>
      </c>
      <c r="R49" s="14"/>
      <c r="S49" s="14"/>
      <c r="T49" s="14"/>
      <c r="U49" s="7" t="str">
        <f t="shared" si="50"/>
        <v>----</v>
      </c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 t="str">
        <f t="shared" si="49"/>
        <v>--</v>
      </c>
      <c r="R50" s="14"/>
      <c r="S50" s="14"/>
      <c r="T50" s="14"/>
      <c r="U50" s="7" t="str">
        <f t="shared" si="50"/>
        <v>----</v>
      </c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 t="str">
        <f t="shared" si="49"/>
        <v>--</v>
      </c>
      <c r="R51" s="14"/>
      <c r="S51" s="14"/>
      <c r="T51" s="14"/>
      <c r="U51" s="7" t="str">
        <f t="shared" si="50"/>
        <v>----</v>
      </c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 t="str">
        <f t="shared" si="49"/>
        <v>--</v>
      </c>
      <c r="R52" s="14"/>
      <c r="S52" s="14"/>
      <c r="T52" s="14"/>
      <c r="U52" s="7" t="str">
        <f t="shared" si="50"/>
        <v>----</v>
      </c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 t="str">
        <f t="shared" si="49"/>
        <v>--</v>
      </c>
      <c r="R53" s="14"/>
      <c r="S53" s="14"/>
      <c r="T53" s="14"/>
      <c r="U53" s="7" t="str">
        <f t="shared" si="50"/>
        <v>----</v>
      </c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 t="str">
        <f t="shared" si="49"/>
        <v>--</v>
      </c>
      <c r="R54" s="14"/>
      <c r="S54" s="14"/>
      <c r="T54" s="14"/>
      <c r="U54" s="7" t="str">
        <f t="shared" si="50"/>
        <v>----</v>
      </c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 t="str">
        <f t="shared" si="49"/>
        <v>--</v>
      </c>
      <c r="R55" s="14"/>
      <c r="S55" s="14"/>
      <c r="T55" s="14"/>
      <c r="U55" s="7" t="str">
        <f t="shared" si="50"/>
        <v>----</v>
      </c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 t="str">
        <f t="shared" si="49"/>
        <v>--</v>
      </c>
      <c r="R56" s="14"/>
      <c r="S56" s="14"/>
      <c r="T56" s="14"/>
      <c r="U56" s="7" t="str">
        <f t="shared" si="50"/>
        <v>----</v>
      </c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 t="str">
        <f t="shared" si="49"/>
        <v>--</v>
      </c>
      <c r="R57" s="14"/>
      <c r="S57" s="14"/>
      <c r="T57" s="14"/>
      <c r="U57" s="7" t="str">
        <f t="shared" si="50"/>
        <v>----</v>
      </c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 t="str">
        <f t="shared" si="49"/>
        <v>--</v>
      </c>
      <c r="R58" s="14"/>
      <c r="S58" s="14"/>
      <c r="T58" s="14"/>
      <c r="U58" s="7" t="str">
        <f t="shared" si="50"/>
        <v>----</v>
      </c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</sheetData>
  <phoneticPr fontId="3" type="noConversion"/>
  <conditionalFormatting sqref="I62:L1048576 I1:L1">
    <cfRule type="duplicateValues" dxfId="190" priority="8"/>
  </conditionalFormatting>
  <conditionalFormatting sqref="L2:L61">
    <cfRule type="duplicateValues" dxfId="189" priority="74"/>
  </conditionalFormatting>
  <conditionalFormatting sqref="I2:L61">
    <cfRule type="duplicateValues" dxfId="188" priority="75"/>
  </conditionalFormatting>
  <conditionalFormatting sqref="I2:J61">
    <cfRule type="duplicateValues" dxfId="187" priority="76"/>
  </conditionalFormatting>
  <conditionalFormatting sqref="L21:L25">
    <cfRule type="duplicateValues" dxfId="186" priority="3"/>
  </conditionalFormatting>
  <conditionalFormatting sqref="I21:L25">
    <cfRule type="duplicateValues" dxfId="185" priority="2"/>
  </conditionalFormatting>
  <conditionalFormatting sqref="I21:J25">
    <cfRule type="duplicateValues" dxfId="184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K43"/>
  <sheetViews>
    <sheetView topLeftCell="H13" workbookViewId="0">
      <selection activeCell="O26" sqref="O26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658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43198</v>
      </c>
      <c r="B2" s="10" t="s">
        <v>939</v>
      </c>
      <c r="C2" s="10">
        <v>1705</v>
      </c>
      <c r="D2" s="10">
        <v>1903</v>
      </c>
      <c r="E2" s="11" t="s">
        <v>26</v>
      </c>
      <c r="F2" s="11" t="s">
        <v>251</v>
      </c>
      <c r="G2" s="11" t="s">
        <v>31</v>
      </c>
      <c r="H2" s="11" t="s">
        <v>430</v>
      </c>
      <c r="I2" s="39"/>
      <c r="J2" s="39" t="s">
        <v>940</v>
      </c>
      <c r="K2" s="10"/>
      <c r="L2" s="19" t="s">
        <v>941</v>
      </c>
      <c r="M2" s="7" t="str">
        <f t="shared" ref="M2" si="0">IF(A2&lt;&gt;"","武汉威伟机械","------")</f>
        <v>武汉威伟机械</v>
      </c>
      <c r="N2" s="26" t="str">
        <f>VLOOKUP(P2,ch!$A$1:$B$32,2,0)</f>
        <v>鄂ALU291</v>
      </c>
      <c r="O2" s="10" t="s">
        <v>181</v>
      </c>
      <c r="P2" s="29" t="s">
        <v>197</v>
      </c>
      <c r="Q2" s="7" t="str">
        <f t="shared" ref="Q2:Q40" si="1">IF(A2&lt;&gt;"","9.6米","--")</f>
        <v>9.6米</v>
      </c>
      <c r="R2" s="14">
        <v>14</v>
      </c>
      <c r="S2" s="14">
        <v>0</v>
      </c>
      <c r="T2" s="14">
        <f t="shared" ref="T2" si="2">SUM(R2:S2)</f>
        <v>14</v>
      </c>
      <c r="U2" s="7" t="str">
        <f t="shared" ref="U2:U40" si="3">IF(A2&lt;&gt;"","分拣摆渡","----")</f>
        <v>分拣摆渡</v>
      </c>
    </row>
    <row r="3" spans="1:63" s="35" customFormat="1" ht="18.75">
      <c r="A3" s="8">
        <v>43198</v>
      </c>
      <c r="B3" s="10" t="s">
        <v>25</v>
      </c>
      <c r="C3" s="10">
        <v>1820</v>
      </c>
      <c r="D3" s="10">
        <v>2005</v>
      </c>
      <c r="E3" s="11" t="s">
        <v>26</v>
      </c>
      <c r="F3" s="11" t="s">
        <v>251</v>
      </c>
      <c r="G3" s="11" t="s">
        <v>31</v>
      </c>
      <c r="H3" s="11" t="s">
        <v>430</v>
      </c>
      <c r="I3" s="39"/>
      <c r="J3" s="39" t="s">
        <v>942</v>
      </c>
      <c r="K3" s="10"/>
      <c r="L3" s="19" t="s">
        <v>943</v>
      </c>
      <c r="M3" s="7" t="str">
        <f t="shared" ref="M3:M7" si="4">IF(A3&lt;&gt;"","武汉威伟机械","------")</f>
        <v>武汉威伟机械</v>
      </c>
      <c r="N3" s="26" t="str">
        <f>VLOOKUP(P3,ch!$A$1:$B$32,2,0)</f>
        <v>鄂AZR992</v>
      </c>
      <c r="O3" s="10" t="s">
        <v>183</v>
      </c>
      <c r="P3" s="29" t="s">
        <v>107</v>
      </c>
      <c r="Q3" s="7" t="str">
        <f t="shared" ref="Q3" si="5">IF(A3&lt;&gt;"","9.6米","--")</f>
        <v>9.6米</v>
      </c>
      <c r="R3" s="14">
        <v>14</v>
      </c>
      <c r="S3" s="14">
        <v>0</v>
      </c>
      <c r="T3" s="14">
        <f t="shared" ref="T3:T7" si="6">SUM(R3:S3)</f>
        <v>14</v>
      </c>
      <c r="U3" s="7" t="str">
        <f t="shared" ref="U3" si="7">IF(A3&lt;&gt;"","分拣摆渡","----")</f>
        <v>分拣摆渡</v>
      </c>
    </row>
    <row r="4" spans="1:63" s="35" customFormat="1" ht="18.75">
      <c r="A4" s="8">
        <v>43198</v>
      </c>
      <c r="B4" s="10" t="s">
        <v>939</v>
      </c>
      <c r="C4" s="10">
        <v>1805</v>
      </c>
      <c r="D4" s="10">
        <v>1954</v>
      </c>
      <c r="E4" s="11" t="s">
        <v>26</v>
      </c>
      <c r="F4" s="11" t="s">
        <v>251</v>
      </c>
      <c r="G4" s="11" t="s">
        <v>31</v>
      </c>
      <c r="H4" s="11" t="s">
        <v>430</v>
      </c>
      <c r="I4" s="39"/>
      <c r="J4" s="39" t="s">
        <v>944</v>
      </c>
      <c r="K4" s="10"/>
      <c r="L4" s="19" t="s">
        <v>945</v>
      </c>
      <c r="M4" s="7" t="str">
        <f t="shared" si="4"/>
        <v>武汉威伟机械</v>
      </c>
      <c r="N4" s="26" t="str">
        <f>VLOOKUP(P4,ch!$A$1:$B$32,2,0)</f>
        <v>鄂ALU151</v>
      </c>
      <c r="O4" s="10" t="s">
        <v>178</v>
      </c>
      <c r="P4" s="29" t="s">
        <v>35</v>
      </c>
      <c r="Q4" s="7" t="str">
        <f t="shared" si="1"/>
        <v>9.6米</v>
      </c>
      <c r="R4" s="14">
        <v>14</v>
      </c>
      <c r="S4" s="14">
        <v>0</v>
      </c>
      <c r="T4" s="14">
        <f t="shared" si="6"/>
        <v>14</v>
      </c>
      <c r="U4" s="7" t="str">
        <f t="shared" si="3"/>
        <v>分拣摆渡</v>
      </c>
    </row>
    <row r="5" spans="1:63" s="35" customFormat="1" ht="18.75">
      <c r="A5" s="8">
        <v>43198</v>
      </c>
      <c r="B5" s="10" t="s">
        <v>25</v>
      </c>
      <c r="C5" s="10">
        <v>1929</v>
      </c>
      <c r="D5" s="10">
        <v>2125</v>
      </c>
      <c r="E5" s="11" t="s">
        <v>26</v>
      </c>
      <c r="F5" s="11" t="s">
        <v>251</v>
      </c>
      <c r="G5" s="11" t="s">
        <v>31</v>
      </c>
      <c r="H5" s="11" t="s">
        <v>430</v>
      </c>
      <c r="I5" s="39"/>
      <c r="J5" s="39" t="s">
        <v>966</v>
      </c>
      <c r="K5" s="10"/>
      <c r="L5" s="19" t="s">
        <v>967</v>
      </c>
      <c r="M5" s="7" t="str">
        <f t="shared" ref="M5" si="8">IF(A5&lt;&gt;"","武汉威伟机械","------")</f>
        <v>武汉威伟机械</v>
      </c>
      <c r="N5" s="26" t="str">
        <f>VLOOKUP(P5,ch!$A$1:$B$32,2,0)</f>
        <v>鄂AQQ353</v>
      </c>
      <c r="O5" s="10" t="s">
        <v>180</v>
      </c>
      <c r="P5" s="29" t="s">
        <v>44</v>
      </c>
      <c r="Q5" s="7" t="str">
        <f t="shared" ref="Q5" si="9">IF(A5&lt;&gt;"","9.6米","--")</f>
        <v>9.6米</v>
      </c>
      <c r="R5" s="14">
        <v>14</v>
      </c>
      <c r="S5" s="14">
        <v>0</v>
      </c>
      <c r="T5" s="14">
        <f t="shared" ref="T5" si="10">SUM(R5:S5)</f>
        <v>14</v>
      </c>
      <c r="U5" s="7" t="str">
        <f t="shared" ref="U5" si="11">IF(A5&lt;&gt;"","分拣摆渡","----")</f>
        <v>分拣摆渡</v>
      </c>
    </row>
    <row r="6" spans="1:63" s="35" customFormat="1" ht="18.75">
      <c r="A6" s="8">
        <v>43198</v>
      </c>
      <c r="B6" s="10" t="s">
        <v>500</v>
      </c>
      <c r="C6" s="10">
        <v>1910</v>
      </c>
      <c r="D6" s="10">
        <v>2134</v>
      </c>
      <c r="E6" s="11" t="s">
        <v>37</v>
      </c>
      <c r="F6" s="11" t="s">
        <v>501</v>
      </c>
      <c r="G6" s="11" t="s">
        <v>31</v>
      </c>
      <c r="H6" s="11" t="s">
        <v>430</v>
      </c>
      <c r="I6" s="39"/>
      <c r="J6" s="39" t="s">
        <v>964</v>
      </c>
      <c r="K6" s="10"/>
      <c r="L6" s="19" t="s">
        <v>965</v>
      </c>
      <c r="M6" s="7" t="str">
        <f t="shared" si="4"/>
        <v>武汉威伟机械</v>
      </c>
      <c r="N6" s="26" t="str">
        <f>VLOOKUP(P6,ch!$A$1:$B$32,2,0)</f>
        <v>鄂AHB101</v>
      </c>
      <c r="O6" s="10" t="s">
        <v>168</v>
      </c>
      <c r="P6" s="29" t="s">
        <v>51</v>
      </c>
      <c r="Q6" s="7" t="str">
        <f t="shared" si="1"/>
        <v>9.6米</v>
      </c>
      <c r="R6" s="14">
        <v>14</v>
      </c>
      <c r="S6" s="14">
        <v>0</v>
      </c>
      <c r="T6" s="14">
        <f t="shared" si="6"/>
        <v>14</v>
      </c>
      <c r="U6" s="7" t="str">
        <f t="shared" si="3"/>
        <v>分拣摆渡</v>
      </c>
    </row>
    <row r="7" spans="1:63" s="35" customFormat="1" ht="18.75">
      <c r="A7" s="8">
        <v>43198</v>
      </c>
      <c r="B7" s="10" t="s">
        <v>71</v>
      </c>
      <c r="C7" s="10">
        <v>31</v>
      </c>
      <c r="D7" s="10">
        <v>41</v>
      </c>
      <c r="E7" s="11" t="s">
        <v>31</v>
      </c>
      <c r="F7" s="11" t="s">
        <v>430</v>
      </c>
      <c r="G7" s="11" t="s">
        <v>53</v>
      </c>
      <c r="H7" s="11" t="s">
        <v>467</v>
      </c>
      <c r="I7" s="39"/>
      <c r="J7" s="39" t="s">
        <v>948</v>
      </c>
      <c r="K7" s="10"/>
      <c r="L7" s="19" t="s">
        <v>949</v>
      </c>
      <c r="M7" s="7" t="str">
        <f t="shared" si="4"/>
        <v>武汉威伟机械</v>
      </c>
      <c r="N7" s="26" t="str">
        <f>VLOOKUP(P7,ch!$A$1:$B$32,2,0)</f>
        <v>鄂AF1588</v>
      </c>
      <c r="O7" s="10" t="s">
        <v>162</v>
      </c>
      <c r="P7" s="29" t="s">
        <v>117</v>
      </c>
      <c r="Q7" s="7" t="str">
        <f t="shared" si="1"/>
        <v>9.6米</v>
      </c>
      <c r="R7" s="14">
        <v>14</v>
      </c>
      <c r="S7" s="14">
        <v>0</v>
      </c>
      <c r="T7" s="14">
        <f t="shared" si="6"/>
        <v>14</v>
      </c>
      <c r="U7" s="7" t="str">
        <f t="shared" si="3"/>
        <v>分拣摆渡</v>
      </c>
    </row>
    <row r="8" spans="1:63" s="35" customFormat="1" ht="18.75">
      <c r="A8" s="8">
        <v>43198</v>
      </c>
      <c r="B8" s="10" t="s">
        <v>89</v>
      </c>
      <c r="C8" s="10">
        <v>931</v>
      </c>
      <c r="D8" s="10">
        <v>941</v>
      </c>
      <c r="E8" s="11" t="s">
        <v>31</v>
      </c>
      <c r="F8" s="11" t="s">
        <v>430</v>
      </c>
      <c r="G8" s="11" t="s">
        <v>53</v>
      </c>
      <c r="H8" s="11" t="s">
        <v>467</v>
      </c>
      <c r="I8" s="39"/>
      <c r="J8" s="39" t="s">
        <v>950</v>
      </c>
      <c r="K8" s="10"/>
      <c r="L8" s="19" t="s">
        <v>953</v>
      </c>
      <c r="M8" s="7" t="str">
        <f t="shared" ref="M8" si="12">IF(A8&lt;&gt;"","武汉威伟机械","------")</f>
        <v>武汉威伟机械</v>
      </c>
      <c r="N8" s="26" t="str">
        <f>VLOOKUP(P8,ch!$A$1:$B$32,2,0)</f>
        <v>鄂AF1588</v>
      </c>
      <c r="O8" s="10" t="s">
        <v>162</v>
      </c>
      <c r="P8" s="29" t="s">
        <v>117</v>
      </c>
      <c r="Q8" s="7" t="str">
        <f t="shared" ref="Q8" si="13">IF(A8&lt;&gt;"","9.6米","--")</f>
        <v>9.6米</v>
      </c>
      <c r="R8" s="14">
        <v>14</v>
      </c>
      <c r="S8" s="14">
        <v>0</v>
      </c>
      <c r="T8" s="14">
        <f t="shared" ref="T8" si="14">SUM(R8:S8)</f>
        <v>14</v>
      </c>
      <c r="U8" s="7" t="str">
        <f t="shared" ref="U8" si="15">IF(A8&lt;&gt;"","分拣摆渡","----")</f>
        <v>分拣摆渡</v>
      </c>
    </row>
    <row r="9" spans="1:63" s="35" customFormat="1" ht="18.75">
      <c r="A9" s="8">
        <v>43198</v>
      </c>
      <c r="B9" s="10" t="s">
        <v>89</v>
      </c>
      <c r="C9" s="10">
        <v>1118</v>
      </c>
      <c r="D9" s="10">
        <v>1128</v>
      </c>
      <c r="E9" s="11" t="s">
        <v>31</v>
      </c>
      <c r="F9" s="11" t="s">
        <v>430</v>
      </c>
      <c r="G9" s="11" t="s">
        <v>53</v>
      </c>
      <c r="H9" s="11" t="s">
        <v>467</v>
      </c>
      <c r="I9" s="39"/>
      <c r="J9" s="39" t="s">
        <v>952</v>
      </c>
      <c r="K9" s="10"/>
      <c r="L9" s="19" t="s">
        <v>951</v>
      </c>
      <c r="M9" s="7" t="str">
        <f t="shared" ref="M9" si="16">IF(A9&lt;&gt;"","武汉威伟机械","------")</f>
        <v>武汉威伟机械</v>
      </c>
      <c r="N9" s="26" t="str">
        <f>VLOOKUP(P9,ch!$A$1:$B$32,2,0)</f>
        <v>鄂AF1588</v>
      </c>
      <c r="O9" s="10" t="s">
        <v>162</v>
      </c>
      <c r="P9" s="29" t="s">
        <v>117</v>
      </c>
      <c r="Q9" s="7" t="str">
        <f t="shared" ref="Q9" si="17">IF(A9&lt;&gt;"","9.6米","--")</f>
        <v>9.6米</v>
      </c>
      <c r="R9" s="14">
        <v>14</v>
      </c>
      <c r="S9" s="14">
        <v>0</v>
      </c>
      <c r="T9" s="14">
        <f t="shared" ref="T9" si="18">SUM(R9:S9)</f>
        <v>14</v>
      </c>
      <c r="U9" s="7" t="str">
        <f t="shared" ref="U9" si="19">IF(A9&lt;&gt;"","分拣摆渡","----")</f>
        <v>分拣摆渡</v>
      </c>
    </row>
    <row r="10" spans="1:63" s="62" customFormat="1" ht="18.75">
      <c r="A10" s="54">
        <v>43198</v>
      </c>
      <c r="B10" s="55" t="s">
        <v>71</v>
      </c>
      <c r="C10" s="55">
        <v>2030</v>
      </c>
      <c r="D10" s="55">
        <v>2040</v>
      </c>
      <c r="E10" s="56" t="s">
        <v>31</v>
      </c>
      <c r="F10" s="56" t="s">
        <v>430</v>
      </c>
      <c r="G10" s="56" t="s">
        <v>53</v>
      </c>
      <c r="H10" s="56" t="s">
        <v>467</v>
      </c>
      <c r="I10" s="57"/>
      <c r="J10" s="57" t="s">
        <v>954</v>
      </c>
      <c r="K10" s="55"/>
      <c r="L10" s="58" t="s">
        <v>955</v>
      </c>
      <c r="M10" s="59" t="str">
        <f t="shared" ref="M10:M14" si="20">IF(A10&lt;&gt;"","武汉威伟机械","------")</f>
        <v>武汉威伟机械</v>
      </c>
      <c r="N10" s="60" t="str">
        <f>VLOOKUP(P10,ch!$A$1:$B$32,2,0)</f>
        <v>鄂AF1588</v>
      </c>
      <c r="O10" s="55" t="s">
        <v>162</v>
      </c>
      <c r="P10" s="61" t="s">
        <v>117</v>
      </c>
      <c r="Q10" s="59" t="str">
        <f t="shared" ref="Q10:Q14" si="21">IF(A10&lt;&gt;"","9.6米","--")</f>
        <v>9.6米</v>
      </c>
      <c r="R10" s="56">
        <v>14</v>
      </c>
      <c r="S10" s="56">
        <v>0</v>
      </c>
      <c r="T10" s="56">
        <f t="shared" ref="T10:T14" si="22">SUM(R10:S10)</f>
        <v>14</v>
      </c>
      <c r="U10" s="59" t="str">
        <f t="shared" ref="U10:U14" si="23">IF(A10&lt;&gt;"","分拣摆渡","----")</f>
        <v>分拣摆渡</v>
      </c>
    </row>
    <row r="11" spans="1:63" s="35" customFormat="1" ht="18.75">
      <c r="A11" s="8">
        <v>43198</v>
      </c>
      <c r="B11" s="10" t="s">
        <v>89</v>
      </c>
      <c r="C11" s="10">
        <v>936</v>
      </c>
      <c r="D11" s="10">
        <v>946</v>
      </c>
      <c r="E11" s="11" t="s">
        <v>31</v>
      </c>
      <c r="F11" s="11" t="s">
        <v>430</v>
      </c>
      <c r="G11" s="11" t="s">
        <v>53</v>
      </c>
      <c r="H11" s="11" t="s">
        <v>467</v>
      </c>
      <c r="I11" s="39"/>
      <c r="J11" s="39" t="s">
        <v>1166</v>
      </c>
      <c r="K11" s="10"/>
      <c r="L11" s="19" t="s">
        <v>1167</v>
      </c>
      <c r="M11" s="7" t="str">
        <f t="shared" ref="M11" si="24">IF(A11&lt;&gt;"","武汉威伟机械","------")</f>
        <v>武汉威伟机械</v>
      </c>
      <c r="N11" s="26" t="str">
        <f>VLOOKUP(P11,ch!$A$1:$B$32,2,0)</f>
        <v>鄂AF1588</v>
      </c>
      <c r="O11" s="10" t="s">
        <v>162</v>
      </c>
      <c r="P11" s="29" t="s">
        <v>117</v>
      </c>
      <c r="Q11" s="7" t="str">
        <f t="shared" ref="Q11" si="25">IF(A11&lt;&gt;"","9.6米","--")</f>
        <v>9.6米</v>
      </c>
      <c r="R11" s="14">
        <v>14</v>
      </c>
      <c r="S11" s="14">
        <v>0</v>
      </c>
      <c r="T11" s="14">
        <f t="shared" ref="T11" si="26">SUM(R11:S11)</f>
        <v>14</v>
      </c>
      <c r="U11" s="7" t="str">
        <f t="shared" ref="U11" si="27">IF(A11&lt;&gt;"","分拣摆渡","----")</f>
        <v>分拣摆渡</v>
      </c>
    </row>
    <row r="12" spans="1:63" s="35" customFormat="1" ht="18.75">
      <c r="A12" s="8">
        <v>43198</v>
      </c>
      <c r="B12" s="10" t="s">
        <v>968</v>
      </c>
      <c r="C12" s="10">
        <v>1031</v>
      </c>
      <c r="D12" s="10">
        <v>1041</v>
      </c>
      <c r="E12" s="11" t="s">
        <v>31</v>
      </c>
      <c r="F12" s="11" t="s">
        <v>430</v>
      </c>
      <c r="G12" s="11" t="s">
        <v>53</v>
      </c>
      <c r="H12" s="11" t="s">
        <v>467</v>
      </c>
      <c r="I12" s="39"/>
      <c r="J12" s="39" t="s">
        <v>969</v>
      </c>
      <c r="K12" s="10"/>
      <c r="L12" s="19" t="s">
        <v>970</v>
      </c>
      <c r="M12" s="7" t="str">
        <f t="shared" si="20"/>
        <v>武汉威伟机械</v>
      </c>
      <c r="N12" s="26" t="str">
        <f>VLOOKUP(P12,ch!$A$1:$B$32,2,0)</f>
        <v>鄂AZR876</v>
      </c>
      <c r="O12" s="10" t="s">
        <v>163</v>
      </c>
      <c r="P12" s="29" t="s">
        <v>372</v>
      </c>
      <c r="Q12" s="7" t="str">
        <f t="shared" si="21"/>
        <v>9.6米</v>
      </c>
      <c r="R12" s="14">
        <v>14</v>
      </c>
      <c r="S12" s="14">
        <v>0</v>
      </c>
      <c r="T12" s="14">
        <f t="shared" si="22"/>
        <v>14</v>
      </c>
      <c r="U12" s="7" t="str">
        <f t="shared" si="23"/>
        <v>分拣摆渡</v>
      </c>
    </row>
    <row r="13" spans="1:63" s="35" customFormat="1" ht="18.75">
      <c r="A13" s="8">
        <v>43198</v>
      </c>
      <c r="B13" s="10" t="s">
        <v>89</v>
      </c>
      <c r="C13" s="10">
        <v>1918</v>
      </c>
      <c r="D13" s="10">
        <v>1928</v>
      </c>
      <c r="E13" s="11" t="s">
        <v>31</v>
      </c>
      <c r="F13" s="11" t="s">
        <v>430</v>
      </c>
      <c r="G13" s="11" t="s">
        <v>53</v>
      </c>
      <c r="H13" s="11" t="s">
        <v>467</v>
      </c>
      <c r="I13" s="39"/>
      <c r="J13" s="39" t="s">
        <v>974</v>
      </c>
      <c r="K13" s="10"/>
      <c r="L13" s="19" t="s">
        <v>971</v>
      </c>
      <c r="M13" s="7" t="str">
        <f t="shared" si="20"/>
        <v>武汉威伟机械</v>
      </c>
      <c r="N13" s="26" t="str">
        <f>VLOOKUP(P13,ch!$A$1:$B$32,2,0)</f>
        <v>鄂AZR876</v>
      </c>
      <c r="O13" s="10" t="s">
        <v>163</v>
      </c>
      <c r="P13" s="29" t="s">
        <v>372</v>
      </c>
      <c r="Q13" s="7" t="str">
        <f t="shared" si="21"/>
        <v>9.6米</v>
      </c>
      <c r="R13" s="14">
        <v>14</v>
      </c>
      <c r="S13" s="14">
        <v>0</v>
      </c>
      <c r="T13" s="14">
        <f t="shared" si="22"/>
        <v>14</v>
      </c>
      <c r="U13" s="7" t="str">
        <f t="shared" si="23"/>
        <v>分拣摆渡</v>
      </c>
    </row>
    <row r="14" spans="1:63" s="35" customFormat="1" ht="18.75">
      <c r="A14" s="8">
        <v>43198</v>
      </c>
      <c r="B14" s="10" t="s">
        <v>71</v>
      </c>
      <c r="C14" s="10">
        <v>2140</v>
      </c>
      <c r="D14" s="10">
        <v>2150</v>
      </c>
      <c r="E14" s="11" t="s">
        <v>31</v>
      </c>
      <c r="F14" s="11" t="s">
        <v>430</v>
      </c>
      <c r="G14" s="11" t="s">
        <v>53</v>
      </c>
      <c r="H14" s="11" t="s">
        <v>467</v>
      </c>
      <c r="I14" s="39"/>
      <c r="J14" s="39" t="s">
        <v>975</v>
      </c>
      <c r="K14" s="10"/>
      <c r="L14" s="19" t="s">
        <v>972</v>
      </c>
      <c r="M14" s="7" t="str">
        <f t="shared" si="20"/>
        <v>武汉威伟机械</v>
      </c>
      <c r="N14" s="26" t="str">
        <f>VLOOKUP(P14,ch!$A$1:$B$32,2,0)</f>
        <v>鄂AZR876</v>
      </c>
      <c r="O14" s="10" t="s">
        <v>163</v>
      </c>
      <c r="P14" s="29" t="s">
        <v>372</v>
      </c>
      <c r="Q14" s="7" t="str">
        <f t="shared" si="21"/>
        <v>9.6米</v>
      </c>
      <c r="R14" s="14">
        <v>14</v>
      </c>
      <c r="S14" s="14">
        <v>0</v>
      </c>
      <c r="T14" s="14">
        <f t="shared" si="22"/>
        <v>14</v>
      </c>
      <c r="U14" s="7" t="str">
        <f t="shared" si="23"/>
        <v>分拣摆渡</v>
      </c>
    </row>
    <row r="15" spans="1:63" s="35" customFormat="1" ht="18.75">
      <c r="A15" s="8">
        <v>43198</v>
      </c>
      <c r="B15" s="10" t="s">
        <v>71</v>
      </c>
      <c r="C15" s="10">
        <v>2316</v>
      </c>
      <c r="D15" s="10">
        <v>2326</v>
      </c>
      <c r="E15" s="11" t="s">
        <v>31</v>
      </c>
      <c r="F15" s="11" t="s">
        <v>430</v>
      </c>
      <c r="G15" s="11" t="s">
        <v>53</v>
      </c>
      <c r="H15" s="11" t="s">
        <v>467</v>
      </c>
      <c r="I15" s="39"/>
      <c r="J15" s="39" t="s">
        <v>976</v>
      </c>
      <c r="K15" s="10"/>
      <c r="L15" s="19" t="s">
        <v>973</v>
      </c>
      <c r="M15" s="7" t="str">
        <f t="shared" ref="M15:M26" si="28">IF(A15&lt;&gt;"","武汉威伟机械","------")</f>
        <v>武汉威伟机械</v>
      </c>
      <c r="N15" s="26" t="str">
        <f>VLOOKUP(P15,ch!$A$1:$B$32,2,0)</f>
        <v>鄂AZR876</v>
      </c>
      <c r="O15" s="10" t="s">
        <v>163</v>
      </c>
      <c r="P15" s="29" t="s">
        <v>372</v>
      </c>
      <c r="Q15" s="7" t="str">
        <f t="shared" ref="Q15:Q17" si="29">IF(A15&lt;&gt;"","9.6米","--")</f>
        <v>9.6米</v>
      </c>
      <c r="R15" s="14">
        <v>14</v>
      </c>
      <c r="S15" s="14">
        <v>0</v>
      </c>
      <c r="T15" s="14">
        <f t="shared" ref="T15:T26" si="30">SUM(R15:S15)</f>
        <v>14</v>
      </c>
      <c r="U15" s="7" t="str">
        <f t="shared" ref="U15:U17" si="31">IF(A15&lt;&gt;"","分拣摆渡","----")</f>
        <v>分拣摆渡</v>
      </c>
    </row>
    <row r="16" spans="1:63" s="35" customFormat="1" ht="18.75">
      <c r="A16" s="8">
        <v>43198</v>
      </c>
      <c r="B16" s="10" t="s">
        <v>258</v>
      </c>
      <c r="C16" s="10">
        <v>1146</v>
      </c>
      <c r="D16" s="10">
        <v>1156</v>
      </c>
      <c r="E16" s="11" t="s">
        <v>31</v>
      </c>
      <c r="F16" s="11" t="s">
        <v>430</v>
      </c>
      <c r="G16" s="11" t="s">
        <v>53</v>
      </c>
      <c r="H16" s="11" t="s">
        <v>467</v>
      </c>
      <c r="I16" s="39"/>
      <c r="J16" s="39" t="s">
        <v>999</v>
      </c>
      <c r="K16" s="10"/>
      <c r="L16" s="19" t="s">
        <v>1002</v>
      </c>
      <c r="M16" s="7" t="str">
        <f t="shared" si="28"/>
        <v>武汉威伟机械</v>
      </c>
      <c r="N16" s="26" t="str">
        <f>VLOOKUP(P16,ch!$A$1:$B$32,2,0)</f>
        <v>鄂AFX299</v>
      </c>
      <c r="O16" s="10" t="s">
        <v>363</v>
      </c>
      <c r="P16" s="29" t="s">
        <v>118</v>
      </c>
      <c r="Q16" s="7" t="str">
        <f t="shared" si="29"/>
        <v>9.6米</v>
      </c>
      <c r="R16" s="14">
        <v>9</v>
      </c>
      <c r="S16" s="14">
        <v>0</v>
      </c>
      <c r="T16" s="14">
        <f t="shared" si="30"/>
        <v>9</v>
      </c>
      <c r="U16" s="7" t="str">
        <f t="shared" si="31"/>
        <v>分拣摆渡</v>
      </c>
    </row>
    <row r="17" spans="1:21" s="35" customFormat="1" ht="18.75">
      <c r="A17" s="8">
        <v>43198</v>
      </c>
      <c r="B17" s="10" t="s">
        <v>89</v>
      </c>
      <c r="C17" s="10">
        <v>1455</v>
      </c>
      <c r="D17" s="10">
        <v>1505</v>
      </c>
      <c r="E17" s="11" t="s">
        <v>31</v>
      </c>
      <c r="F17" s="11" t="s">
        <v>430</v>
      </c>
      <c r="G17" s="11" t="s">
        <v>53</v>
      </c>
      <c r="H17" s="11" t="s">
        <v>467</v>
      </c>
      <c r="I17" s="39"/>
      <c r="J17" s="39" t="s">
        <v>1000</v>
      </c>
      <c r="K17" s="10"/>
      <c r="L17" s="19" t="s">
        <v>1003</v>
      </c>
      <c r="M17" s="7" t="str">
        <f t="shared" si="28"/>
        <v>武汉威伟机械</v>
      </c>
      <c r="N17" s="26" t="str">
        <f>VLOOKUP(P17,ch!$A$1:$B$32,2,0)</f>
        <v>鄂AFX299</v>
      </c>
      <c r="O17" s="10" t="s">
        <v>363</v>
      </c>
      <c r="P17" s="29" t="s">
        <v>118</v>
      </c>
      <c r="Q17" s="7" t="str">
        <f t="shared" si="29"/>
        <v>9.6米</v>
      </c>
      <c r="R17" s="14">
        <v>14</v>
      </c>
      <c r="S17" s="14">
        <v>0</v>
      </c>
      <c r="T17" s="14">
        <f t="shared" si="30"/>
        <v>14</v>
      </c>
      <c r="U17" s="7" t="str">
        <f t="shared" si="31"/>
        <v>分拣摆渡</v>
      </c>
    </row>
    <row r="18" spans="1:21" s="35" customFormat="1" ht="18.75">
      <c r="A18" s="8">
        <v>43198</v>
      </c>
      <c r="B18" s="10" t="s">
        <v>89</v>
      </c>
      <c r="C18" s="10">
        <v>1710</v>
      </c>
      <c r="D18" s="10">
        <v>1720</v>
      </c>
      <c r="E18" s="11" t="s">
        <v>31</v>
      </c>
      <c r="F18" s="11" t="s">
        <v>430</v>
      </c>
      <c r="G18" s="11" t="s">
        <v>53</v>
      </c>
      <c r="H18" s="11" t="s">
        <v>467</v>
      </c>
      <c r="I18" s="39"/>
      <c r="J18" s="39" t="s">
        <v>1001</v>
      </c>
      <c r="K18" s="10"/>
      <c r="L18" s="19" t="s">
        <v>1004</v>
      </c>
      <c r="M18" s="7" t="str">
        <f t="shared" ref="M18" si="32">IF(A18&lt;&gt;"","武汉威伟机械","------")</f>
        <v>武汉威伟机械</v>
      </c>
      <c r="N18" s="26" t="str">
        <f>VLOOKUP(P18,ch!$A$1:$B$32,2,0)</f>
        <v>鄂AFX299</v>
      </c>
      <c r="O18" s="10" t="s">
        <v>363</v>
      </c>
      <c r="P18" s="29" t="s">
        <v>118</v>
      </c>
      <c r="Q18" s="7" t="str">
        <f t="shared" ref="Q18" si="33">IF(A18&lt;&gt;"","9.6米","--")</f>
        <v>9.6米</v>
      </c>
      <c r="R18" s="14">
        <v>16</v>
      </c>
      <c r="S18" s="14">
        <v>0</v>
      </c>
      <c r="T18" s="14">
        <f t="shared" ref="T18" si="34">SUM(R18:S18)</f>
        <v>16</v>
      </c>
      <c r="U18" s="7" t="str">
        <f t="shared" ref="U18" si="35">IF(A18&lt;&gt;"","分拣摆渡","----")</f>
        <v>分拣摆渡</v>
      </c>
    </row>
    <row r="19" spans="1:21" s="35" customFormat="1" ht="18.75">
      <c r="A19" s="8">
        <v>43198</v>
      </c>
      <c r="B19" s="10" t="s">
        <v>977</v>
      </c>
      <c r="C19" s="10">
        <v>410</v>
      </c>
      <c r="D19" s="10">
        <v>1629</v>
      </c>
      <c r="E19" s="11" t="s">
        <v>982</v>
      </c>
      <c r="F19" s="11" t="s">
        <v>983</v>
      </c>
      <c r="G19" s="11" t="s">
        <v>31</v>
      </c>
      <c r="H19" s="11" t="s">
        <v>430</v>
      </c>
      <c r="I19" s="39"/>
      <c r="J19" s="39" t="s">
        <v>984</v>
      </c>
      <c r="K19" s="10"/>
      <c r="L19" s="19" t="s">
        <v>987</v>
      </c>
      <c r="M19" s="7" t="str">
        <f t="shared" si="28"/>
        <v>武汉威伟机械</v>
      </c>
      <c r="N19" s="26" t="str">
        <f>VLOOKUP(P19,ch!$A$1:$B$32,2,0)</f>
        <v>鄂ABY256</v>
      </c>
      <c r="O19" s="10" t="s">
        <v>166</v>
      </c>
      <c r="P19" s="29" t="s">
        <v>998</v>
      </c>
      <c r="Q19" s="7" t="str">
        <f t="shared" si="1"/>
        <v>9.6米</v>
      </c>
      <c r="R19" s="14">
        <v>14</v>
      </c>
      <c r="S19" s="14">
        <v>0</v>
      </c>
      <c r="T19" s="14">
        <f t="shared" si="30"/>
        <v>14</v>
      </c>
      <c r="U19" s="7" t="str">
        <f t="shared" si="3"/>
        <v>分拣摆渡</v>
      </c>
    </row>
    <row r="20" spans="1:21" s="35" customFormat="1" ht="18.75">
      <c r="A20" s="8">
        <v>43198</v>
      </c>
      <c r="B20" s="10" t="s">
        <v>978</v>
      </c>
      <c r="C20" s="10">
        <v>1650</v>
      </c>
      <c r="D20" s="10">
        <v>1700</v>
      </c>
      <c r="E20" s="11" t="s">
        <v>982</v>
      </c>
      <c r="F20" s="11" t="s">
        <v>983</v>
      </c>
      <c r="G20" s="11" t="s">
        <v>31</v>
      </c>
      <c r="H20" s="11" t="s">
        <v>430</v>
      </c>
      <c r="I20" s="39"/>
      <c r="J20" s="39" t="s">
        <v>986</v>
      </c>
      <c r="K20" s="10"/>
      <c r="L20" s="19" t="s">
        <v>985</v>
      </c>
      <c r="M20" s="7" t="str">
        <f t="shared" si="28"/>
        <v>武汉威伟机械</v>
      </c>
      <c r="N20" s="26" t="str">
        <f>VLOOKUP(P20,ch!$A$1:$B$32,2,0)</f>
        <v>鄂ABY256</v>
      </c>
      <c r="O20" s="10" t="s">
        <v>166</v>
      </c>
      <c r="P20" s="29" t="s">
        <v>998</v>
      </c>
      <c r="Q20" s="7" t="str">
        <f t="shared" si="1"/>
        <v>9.6米</v>
      </c>
      <c r="R20" s="14">
        <v>13</v>
      </c>
      <c r="S20" s="14">
        <v>0</v>
      </c>
      <c r="T20" s="14">
        <f t="shared" si="30"/>
        <v>13</v>
      </c>
      <c r="U20" s="7" t="str">
        <f t="shared" si="3"/>
        <v>分拣摆渡</v>
      </c>
    </row>
    <row r="21" spans="1:21" s="35" customFormat="1" ht="18.75">
      <c r="A21" s="8">
        <v>43198</v>
      </c>
      <c r="B21" s="10" t="s">
        <v>978</v>
      </c>
      <c r="C21" s="10">
        <v>1740</v>
      </c>
      <c r="D21" s="10">
        <v>1756</v>
      </c>
      <c r="E21" s="11" t="s">
        <v>982</v>
      </c>
      <c r="F21" s="11" t="s">
        <v>983</v>
      </c>
      <c r="G21" s="11" t="s">
        <v>31</v>
      </c>
      <c r="H21" s="11" t="s">
        <v>430</v>
      </c>
      <c r="I21" s="39"/>
      <c r="J21" s="39" t="s">
        <v>988</v>
      </c>
      <c r="K21" s="10"/>
      <c r="L21" s="19" t="s">
        <v>989</v>
      </c>
      <c r="M21" s="7" t="str">
        <f t="shared" si="28"/>
        <v>武汉威伟机械</v>
      </c>
      <c r="N21" s="26" t="str">
        <f>VLOOKUP(P21,ch!$A$1:$B$32,2,0)</f>
        <v>鄂ABY256</v>
      </c>
      <c r="O21" s="10" t="s">
        <v>166</v>
      </c>
      <c r="P21" s="29" t="s">
        <v>998</v>
      </c>
      <c r="Q21" s="7" t="str">
        <f t="shared" si="1"/>
        <v>9.6米</v>
      </c>
      <c r="R21" s="14">
        <v>0</v>
      </c>
      <c r="S21" s="14">
        <v>10</v>
      </c>
      <c r="T21" s="14">
        <f t="shared" si="30"/>
        <v>10</v>
      </c>
      <c r="U21" s="7" t="str">
        <f t="shared" si="3"/>
        <v>分拣摆渡</v>
      </c>
    </row>
    <row r="22" spans="1:21" s="35" customFormat="1" ht="18.75">
      <c r="A22" s="8">
        <v>43198</v>
      </c>
      <c r="B22" s="10" t="s">
        <v>979</v>
      </c>
      <c r="C22" s="10">
        <v>1910</v>
      </c>
      <c r="D22" s="10">
        <v>1936</v>
      </c>
      <c r="E22" s="11" t="s">
        <v>982</v>
      </c>
      <c r="F22" s="11" t="s">
        <v>983</v>
      </c>
      <c r="G22" s="11" t="s">
        <v>31</v>
      </c>
      <c r="H22" s="11" t="s">
        <v>430</v>
      </c>
      <c r="I22" s="39"/>
      <c r="J22" s="39" t="s">
        <v>990</v>
      </c>
      <c r="K22" s="10"/>
      <c r="L22" s="19" t="s">
        <v>994</v>
      </c>
      <c r="M22" s="7" t="str">
        <f t="shared" si="28"/>
        <v>武汉威伟机械</v>
      </c>
      <c r="N22" s="26" t="str">
        <f>VLOOKUP(P22,ch!$A$1:$B$32,2,0)</f>
        <v>鄂ABY256</v>
      </c>
      <c r="O22" s="10" t="s">
        <v>166</v>
      </c>
      <c r="P22" s="29" t="s">
        <v>998</v>
      </c>
      <c r="Q22" s="7" t="str">
        <f t="shared" si="1"/>
        <v>9.6米</v>
      </c>
      <c r="R22" s="14">
        <v>14</v>
      </c>
      <c r="S22" s="14">
        <v>0</v>
      </c>
      <c r="T22" s="14">
        <f t="shared" si="30"/>
        <v>14</v>
      </c>
      <c r="U22" s="7" t="str">
        <f t="shared" si="3"/>
        <v>分拣摆渡</v>
      </c>
    </row>
    <row r="23" spans="1:21" s="35" customFormat="1" ht="18.75">
      <c r="A23" s="8">
        <v>43198</v>
      </c>
      <c r="B23" s="10" t="s">
        <v>980</v>
      </c>
      <c r="C23" s="10">
        <v>2025</v>
      </c>
      <c r="D23" s="10">
        <v>2038</v>
      </c>
      <c r="E23" s="11" t="s">
        <v>982</v>
      </c>
      <c r="F23" s="11" t="s">
        <v>983</v>
      </c>
      <c r="G23" s="11" t="s">
        <v>31</v>
      </c>
      <c r="H23" s="11" t="s">
        <v>430</v>
      </c>
      <c r="I23" s="39"/>
      <c r="J23" s="39" t="s">
        <v>991</v>
      </c>
      <c r="K23" s="10"/>
      <c r="L23" s="19" t="s">
        <v>995</v>
      </c>
      <c r="M23" s="7" t="str">
        <f t="shared" si="28"/>
        <v>武汉威伟机械</v>
      </c>
      <c r="N23" s="26" t="str">
        <f>VLOOKUP(P23,ch!$A$1:$B$32,2,0)</f>
        <v>鄂ABY256</v>
      </c>
      <c r="O23" s="10" t="s">
        <v>166</v>
      </c>
      <c r="P23" s="29" t="s">
        <v>998</v>
      </c>
      <c r="Q23" s="7" t="str">
        <f t="shared" si="1"/>
        <v>9.6米</v>
      </c>
      <c r="R23" s="14">
        <v>14</v>
      </c>
      <c r="S23" s="14">
        <v>0</v>
      </c>
      <c r="T23" s="14">
        <f t="shared" si="30"/>
        <v>14</v>
      </c>
      <c r="U23" s="7" t="str">
        <f t="shared" si="3"/>
        <v>分拣摆渡</v>
      </c>
    </row>
    <row r="24" spans="1:21" s="35" customFormat="1" ht="18.75">
      <c r="A24" s="8">
        <v>43198</v>
      </c>
      <c r="B24" s="10" t="s">
        <v>980</v>
      </c>
      <c r="C24" s="10">
        <v>2151</v>
      </c>
      <c r="D24" s="10">
        <v>2204</v>
      </c>
      <c r="E24" s="11" t="s">
        <v>982</v>
      </c>
      <c r="F24" s="11" t="s">
        <v>983</v>
      </c>
      <c r="G24" s="11" t="s">
        <v>31</v>
      </c>
      <c r="H24" s="11" t="s">
        <v>430</v>
      </c>
      <c r="I24" s="39"/>
      <c r="J24" s="39" t="s">
        <v>992</v>
      </c>
      <c r="K24" s="10"/>
      <c r="L24" s="19" t="s">
        <v>996</v>
      </c>
      <c r="M24" s="7" t="str">
        <f t="shared" si="28"/>
        <v>武汉威伟机械</v>
      </c>
      <c r="N24" s="26" t="str">
        <f>VLOOKUP(P24,ch!$A$1:$B$32,2,0)</f>
        <v>鄂ABY256</v>
      </c>
      <c r="O24" s="10" t="s">
        <v>166</v>
      </c>
      <c r="P24" s="29" t="s">
        <v>998</v>
      </c>
      <c r="Q24" s="7" t="str">
        <f t="shared" si="1"/>
        <v>9.6米</v>
      </c>
      <c r="R24" s="14">
        <v>4</v>
      </c>
      <c r="S24" s="14">
        <v>0</v>
      </c>
      <c r="T24" s="14">
        <f t="shared" si="30"/>
        <v>4</v>
      </c>
      <c r="U24" s="7" t="str">
        <f t="shared" si="3"/>
        <v>分拣摆渡</v>
      </c>
    </row>
    <row r="25" spans="1:21" s="35" customFormat="1" ht="18.75">
      <c r="A25" s="8">
        <v>43198</v>
      </c>
      <c r="B25" s="10" t="s">
        <v>981</v>
      </c>
      <c r="C25" s="10">
        <v>2300</v>
      </c>
      <c r="D25" s="10">
        <v>2310</v>
      </c>
      <c r="E25" s="11" t="s">
        <v>982</v>
      </c>
      <c r="F25" s="11" t="s">
        <v>983</v>
      </c>
      <c r="G25" s="11" t="s">
        <v>31</v>
      </c>
      <c r="H25" s="11" t="s">
        <v>430</v>
      </c>
      <c r="I25" s="39"/>
      <c r="J25" s="39" t="s">
        <v>993</v>
      </c>
      <c r="K25" s="10"/>
      <c r="L25" s="19" t="s">
        <v>997</v>
      </c>
      <c r="M25" s="7" t="str">
        <f t="shared" si="28"/>
        <v>武汉威伟机械</v>
      </c>
      <c r="N25" s="26" t="str">
        <f>VLOOKUP(P25,ch!$A$1:$B$32,2,0)</f>
        <v>鄂ABY256</v>
      </c>
      <c r="O25" s="10" t="s">
        <v>166</v>
      </c>
      <c r="P25" s="29" t="s">
        <v>998</v>
      </c>
      <c r="Q25" s="7" t="str">
        <f t="shared" si="1"/>
        <v>9.6米</v>
      </c>
      <c r="R25" s="14">
        <v>5</v>
      </c>
      <c r="S25" s="14">
        <v>0</v>
      </c>
      <c r="T25" s="14">
        <f t="shared" si="30"/>
        <v>5</v>
      </c>
      <c r="U25" s="7" t="str">
        <f t="shared" si="3"/>
        <v>分拣摆渡</v>
      </c>
    </row>
    <row r="26" spans="1:21" s="35" customFormat="1" ht="18.75">
      <c r="A26" s="8">
        <v>43198</v>
      </c>
      <c r="B26" s="10" t="s">
        <v>979</v>
      </c>
      <c r="C26" s="10">
        <v>1955</v>
      </c>
      <c r="D26" s="10">
        <v>2049</v>
      </c>
      <c r="E26" s="11" t="s">
        <v>982</v>
      </c>
      <c r="F26" s="11" t="s">
        <v>983</v>
      </c>
      <c r="G26" s="11" t="s">
        <v>31</v>
      </c>
      <c r="H26" s="11" t="s">
        <v>430</v>
      </c>
      <c r="I26" s="39"/>
      <c r="J26" s="39" t="s">
        <v>1005</v>
      </c>
      <c r="K26" s="10"/>
      <c r="L26" s="19" t="s">
        <v>1006</v>
      </c>
      <c r="M26" s="7" t="str">
        <f t="shared" si="28"/>
        <v>武汉威伟机械</v>
      </c>
      <c r="N26" s="26" t="str">
        <f>VLOOKUP(P26,ch!$A$1:$B$32,2,0)</f>
        <v>鄂AAW309</v>
      </c>
      <c r="O26" s="10" t="s">
        <v>165</v>
      </c>
      <c r="P26" s="29" t="s">
        <v>1007</v>
      </c>
      <c r="Q26" s="7" t="str">
        <f t="shared" si="1"/>
        <v>9.6米</v>
      </c>
      <c r="R26" s="14">
        <v>14</v>
      </c>
      <c r="S26" s="14">
        <v>0</v>
      </c>
      <c r="T26" s="14">
        <f t="shared" si="30"/>
        <v>14</v>
      </c>
      <c r="U26" s="7" t="str">
        <f t="shared" si="3"/>
        <v>分拣摆渡</v>
      </c>
    </row>
    <row r="27" spans="1:21" s="35" customFormat="1" ht="18.75">
      <c r="A27" s="8"/>
      <c r="B27" s="10"/>
      <c r="C27" s="10"/>
      <c r="D27" s="10"/>
      <c r="E27" s="11"/>
      <c r="F27" s="11"/>
      <c r="G27" s="11"/>
      <c r="H27" s="11"/>
      <c r="I27" s="39"/>
      <c r="J27" s="39"/>
      <c r="K27" s="10"/>
      <c r="L27" s="19"/>
      <c r="M27" s="7"/>
      <c r="N27" s="26"/>
      <c r="O27" s="10"/>
      <c r="P27" s="29"/>
      <c r="Q27" s="7" t="str">
        <f t="shared" si="1"/>
        <v>--</v>
      </c>
      <c r="R27" s="14"/>
      <c r="S27" s="14"/>
      <c r="T27" s="14"/>
      <c r="U27" s="7" t="str">
        <f t="shared" si="3"/>
        <v>----</v>
      </c>
    </row>
    <row r="28" spans="1:21" s="35" customFormat="1" ht="18.75">
      <c r="A28" s="8"/>
      <c r="B28" s="10"/>
      <c r="C28" s="10"/>
      <c r="D28" s="10"/>
      <c r="E28" s="11"/>
      <c r="F28" s="11"/>
      <c r="G28" s="11"/>
      <c r="H28" s="11"/>
      <c r="I28" s="39"/>
      <c r="J28" s="39"/>
      <c r="K28" s="10"/>
      <c r="L28" s="19"/>
      <c r="M28" s="7"/>
      <c r="N28" s="26"/>
      <c r="O28" s="10"/>
      <c r="P28" s="29"/>
      <c r="Q28" s="7" t="str">
        <f t="shared" si="1"/>
        <v>--</v>
      </c>
      <c r="R28" s="14"/>
      <c r="S28" s="14"/>
      <c r="T28" s="14"/>
      <c r="U28" s="7" t="str">
        <f t="shared" si="3"/>
        <v>----</v>
      </c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/>
      <c r="N29" s="26"/>
      <c r="O29" s="10"/>
      <c r="P29" s="29"/>
      <c r="Q29" s="7" t="str">
        <f t="shared" si="1"/>
        <v>--</v>
      </c>
      <c r="R29" s="14"/>
      <c r="S29" s="14"/>
      <c r="T29" s="14"/>
      <c r="U29" s="7" t="str">
        <f t="shared" si="3"/>
        <v>----</v>
      </c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 t="str">
        <f t="shared" si="1"/>
        <v>--</v>
      </c>
      <c r="R30" s="14"/>
      <c r="S30" s="14"/>
      <c r="T30" s="14"/>
      <c r="U30" s="7" t="str">
        <f t="shared" si="3"/>
        <v>----</v>
      </c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 t="str">
        <f t="shared" si="1"/>
        <v>--</v>
      </c>
      <c r="R31" s="14"/>
      <c r="S31" s="14"/>
      <c r="T31" s="14"/>
      <c r="U31" s="7" t="str">
        <f t="shared" si="3"/>
        <v>----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 t="str">
        <f t="shared" si="1"/>
        <v>--</v>
      </c>
      <c r="R32" s="14"/>
      <c r="S32" s="14"/>
      <c r="T32" s="14"/>
      <c r="U32" s="7" t="str">
        <f t="shared" si="3"/>
        <v>----</v>
      </c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 t="str">
        <f t="shared" si="1"/>
        <v>--</v>
      </c>
      <c r="R33" s="14"/>
      <c r="S33" s="14"/>
      <c r="T33" s="14"/>
      <c r="U33" s="7" t="str">
        <f t="shared" si="3"/>
        <v>----</v>
      </c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 t="str">
        <f t="shared" si="1"/>
        <v>--</v>
      </c>
      <c r="R34" s="14"/>
      <c r="S34" s="14"/>
      <c r="T34" s="14"/>
      <c r="U34" s="7" t="str">
        <f t="shared" si="3"/>
        <v>----</v>
      </c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 t="str">
        <f t="shared" si="1"/>
        <v>--</v>
      </c>
      <c r="R35" s="14"/>
      <c r="S35" s="14"/>
      <c r="T35" s="14"/>
      <c r="U35" s="7" t="str">
        <f t="shared" si="3"/>
        <v>----</v>
      </c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 t="str">
        <f t="shared" si="1"/>
        <v>--</v>
      </c>
      <c r="R36" s="14"/>
      <c r="S36" s="14"/>
      <c r="T36" s="14"/>
      <c r="U36" s="7" t="str">
        <f t="shared" si="3"/>
        <v>----</v>
      </c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 t="str">
        <f t="shared" si="1"/>
        <v>--</v>
      </c>
      <c r="R37" s="14"/>
      <c r="S37" s="14"/>
      <c r="T37" s="14"/>
      <c r="U37" s="7" t="str">
        <f t="shared" si="3"/>
        <v>----</v>
      </c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 t="str">
        <f t="shared" si="1"/>
        <v>--</v>
      </c>
      <c r="R38" s="14"/>
      <c r="S38" s="14"/>
      <c r="T38" s="14"/>
      <c r="U38" s="7" t="str">
        <f t="shared" si="3"/>
        <v>----</v>
      </c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 t="str">
        <f t="shared" si="1"/>
        <v>--</v>
      </c>
      <c r="R39" s="14"/>
      <c r="S39" s="14"/>
      <c r="T39" s="14"/>
      <c r="U39" s="7" t="str">
        <f t="shared" si="3"/>
        <v>----</v>
      </c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 t="str">
        <f t="shared" si="1"/>
        <v>--</v>
      </c>
      <c r="R40" s="14"/>
      <c r="S40" s="14"/>
      <c r="T40" s="14"/>
      <c r="U40" s="7" t="str">
        <f t="shared" si="3"/>
        <v>----</v>
      </c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</sheetData>
  <phoneticPr fontId="3" type="noConversion"/>
  <conditionalFormatting sqref="I44:L1048576 I1:L1">
    <cfRule type="duplicateValues" dxfId="183" priority="22"/>
  </conditionalFormatting>
  <conditionalFormatting sqref="L19:L43 L2:L11">
    <cfRule type="duplicateValues" dxfId="182" priority="172"/>
  </conditionalFormatting>
  <conditionalFormatting sqref="I19:L43 I2:L11">
    <cfRule type="duplicateValues" dxfId="181" priority="173"/>
  </conditionalFormatting>
  <conditionalFormatting sqref="I19:J43 I2:J11">
    <cfRule type="duplicateValues" dxfId="180" priority="174"/>
  </conditionalFormatting>
  <conditionalFormatting sqref="L13:L15">
    <cfRule type="duplicateValues" dxfId="179" priority="16"/>
  </conditionalFormatting>
  <conditionalFormatting sqref="I13:I15 K13:L15">
    <cfRule type="duplicateValues" dxfId="178" priority="17"/>
  </conditionalFormatting>
  <conditionalFormatting sqref="I13:I15">
    <cfRule type="duplicateValues" dxfId="177" priority="18"/>
  </conditionalFormatting>
  <conditionalFormatting sqref="J13:J15">
    <cfRule type="duplicateValues" dxfId="176" priority="14"/>
  </conditionalFormatting>
  <conditionalFormatting sqref="J13:J15">
    <cfRule type="duplicateValues" dxfId="175" priority="15"/>
  </conditionalFormatting>
  <conditionalFormatting sqref="L12">
    <cfRule type="duplicateValues" dxfId="174" priority="11"/>
  </conditionalFormatting>
  <conditionalFormatting sqref="I12:L12">
    <cfRule type="duplicateValues" dxfId="173" priority="12"/>
  </conditionalFormatting>
  <conditionalFormatting sqref="I12:J12">
    <cfRule type="duplicateValues" dxfId="172" priority="13"/>
  </conditionalFormatting>
  <conditionalFormatting sqref="L16:L18">
    <cfRule type="duplicateValues" dxfId="171" priority="3"/>
  </conditionalFormatting>
  <conditionalFormatting sqref="I16:I18 K16:L18">
    <cfRule type="duplicateValues" dxfId="170" priority="4"/>
  </conditionalFormatting>
  <conditionalFormatting sqref="I16:I18">
    <cfRule type="duplicateValues" dxfId="169" priority="5"/>
  </conditionalFormatting>
  <conditionalFormatting sqref="J16:J18">
    <cfRule type="duplicateValues" dxfId="168" priority="1"/>
  </conditionalFormatting>
  <conditionalFormatting sqref="J16:J18">
    <cfRule type="duplicateValues" dxfId="167" priority="2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K38"/>
  <sheetViews>
    <sheetView topLeftCell="G10" workbookViewId="0">
      <selection activeCell="O15" sqref="O15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658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43199</v>
      </c>
      <c r="B2" s="10" t="s">
        <v>500</v>
      </c>
      <c r="C2" s="10">
        <v>1929</v>
      </c>
      <c r="D2" s="10">
        <v>2105</v>
      </c>
      <c r="E2" s="11" t="s">
        <v>26</v>
      </c>
      <c r="F2" s="11" t="s">
        <v>251</v>
      </c>
      <c r="G2" s="11" t="s">
        <v>31</v>
      </c>
      <c r="H2" s="11" t="s">
        <v>430</v>
      </c>
      <c r="I2" s="39"/>
      <c r="J2" s="39" t="s">
        <v>1008</v>
      </c>
      <c r="K2" s="10"/>
      <c r="L2" s="19" t="s">
        <v>1009</v>
      </c>
      <c r="M2" s="7" t="str">
        <f t="shared" ref="M2:M3" si="0">IF(A2&lt;&gt;"","武汉威伟机械","------")</f>
        <v>武汉威伟机械</v>
      </c>
      <c r="N2" s="26" t="e">
        <f>VLOOKUP(P2,ch!$A$1:$B$32,2,0)</f>
        <v>#N/A</v>
      </c>
      <c r="O2" s="10" t="s">
        <v>176</v>
      </c>
      <c r="P2" s="29" t="s">
        <v>242</v>
      </c>
      <c r="Q2" s="7" t="str">
        <f t="shared" ref="Q2:Q20" si="1">IF(A2&lt;&gt;"","9.6米","--")</f>
        <v>9.6米</v>
      </c>
      <c r="R2" s="14">
        <v>14</v>
      </c>
      <c r="S2" s="14">
        <v>0</v>
      </c>
      <c r="T2" s="14">
        <f t="shared" ref="T2:T3" si="2">SUM(R2:S2)</f>
        <v>14</v>
      </c>
      <c r="U2" s="7" t="str">
        <f t="shared" ref="U2:U20" si="3">IF(A2&lt;&gt;"","分拣摆渡","----")</f>
        <v>分拣摆渡</v>
      </c>
    </row>
    <row r="3" spans="1:63" s="35" customFormat="1" ht="18.75">
      <c r="A3" s="8">
        <v>43199</v>
      </c>
      <c r="B3" s="10" t="s">
        <v>234</v>
      </c>
      <c r="C3" s="10">
        <v>1828</v>
      </c>
      <c r="D3" s="10">
        <v>2018</v>
      </c>
      <c r="E3" s="11" t="s">
        <v>26</v>
      </c>
      <c r="F3" s="11" t="s">
        <v>251</v>
      </c>
      <c r="G3" s="11" t="s">
        <v>31</v>
      </c>
      <c r="H3" s="11" t="s">
        <v>430</v>
      </c>
      <c r="I3" s="39"/>
      <c r="J3" s="39" t="s">
        <v>1010</v>
      </c>
      <c r="K3" s="10"/>
      <c r="L3" s="19" t="s">
        <v>1011</v>
      </c>
      <c r="M3" s="7" t="str">
        <f t="shared" si="0"/>
        <v>武汉威伟机械</v>
      </c>
      <c r="N3" s="26" t="str">
        <f>VLOOKUP(P3,ch!$A$1:$B$32,2,0)</f>
        <v>鄂ALU291</v>
      </c>
      <c r="O3" s="10" t="s">
        <v>181</v>
      </c>
      <c r="P3" s="29" t="s">
        <v>197</v>
      </c>
      <c r="Q3" s="7" t="str">
        <f t="shared" si="1"/>
        <v>9.6米</v>
      </c>
      <c r="R3" s="14">
        <v>14</v>
      </c>
      <c r="S3" s="14">
        <v>0</v>
      </c>
      <c r="T3" s="14">
        <f t="shared" si="2"/>
        <v>14</v>
      </c>
      <c r="U3" s="7" t="str">
        <f t="shared" si="3"/>
        <v>分拣摆渡</v>
      </c>
    </row>
    <row r="4" spans="1:63" s="35" customFormat="1" ht="18.75">
      <c r="A4" s="8">
        <v>43199</v>
      </c>
      <c r="B4" s="10" t="s">
        <v>234</v>
      </c>
      <c r="C4" s="10">
        <v>1640</v>
      </c>
      <c r="D4" s="10">
        <v>1843</v>
      </c>
      <c r="E4" s="11" t="s">
        <v>26</v>
      </c>
      <c r="F4" s="11" t="s">
        <v>251</v>
      </c>
      <c r="G4" s="11" t="s">
        <v>31</v>
      </c>
      <c r="H4" s="11" t="s">
        <v>430</v>
      </c>
      <c r="I4" s="39"/>
      <c r="J4" s="39" t="s">
        <v>1012</v>
      </c>
      <c r="K4" s="10"/>
      <c r="L4" s="19" t="s">
        <v>1013</v>
      </c>
      <c r="M4" s="7" t="str">
        <f t="shared" ref="M4:M10" si="4">IF(A4&lt;&gt;"","武汉威伟机械","------")</f>
        <v>武汉威伟机械</v>
      </c>
      <c r="N4" s="26" t="str">
        <f>VLOOKUP(P4,ch!$A$1:$B$32,2,0)</f>
        <v>粤BGR032</v>
      </c>
      <c r="O4" s="10" t="s">
        <v>510</v>
      </c>
      <c r="P4" s="29" t="s">
        <v>66</v>
      </c>
      <c r="Q4" s="7" t="str">
        <f t="shared" ref="Q4" si="5">IF(A4&lt;&gt;"","9.6米","--")</f>
        <v>9.6米</v>
      </c>
      <c r="R4" s="14">
        <v>15</v>
      </c>
      <c r="S4" s="14">
        <v>0</v>
      </c>
      <c r="T4" s="14">
        <f t="shared" ref="T4:T10" si="6">SUM(R4:S4)</f>
        <v>15</v>
      </c>
      <c r="U4" s="7" t="str">
        <f t="shared" ref="U4" si="7">IF(A4&lt;&gt;"","分拣摆渡","----")</f>
        <v>分拣摆渡</v>
      </c>
    </row>
    <row r="5" spans="1:63" s="35" customFormat="1" ht="18.75">
      <c r="A5" s="8">
        <v>43199</v>
      </c>
      <c r="B5" s="10" t="s">
        <v>234</v>
      </c>
      <c r="C5" s="10">
        <v>1800</v>
      </c>
      <c r="D5" s="10">
        <v>1950</v>
      </c>
      <c r="E5" s="11" t="s">
        <v>26</v>
      </c>
      <c r="F5" s="11" t="s">
        <v>251</v>
      </c>
      <c r="G5" s="11" t="s">
        <v>31</v>
      </c>
      <c r="H5" s="11" t="s">
        <v>430</v>
      </c>
      <c r="I5" s="39"/>
      <c r="J5" s="39" t="s">
        <v>1032</v>
      </c>
      <c r="K5" s="10"/>
      <c r="L5" s="19" t="s">
        <v>1033</v>
      </c>
      <c r="M5" s="7" t="str">
        <f t="shared" ref="M5" si="8">IF(A5&lt;&gt;"","武汉威伟机械","------")</f>
        <v>武汉威伟机械</v>
      </c>
      <c r="N5" s="26" t="str">
        <f>VLOOKUP(P5,ch!$A$1:$B$32,2,0)</f>
        <v>鄂AFE237</v>
      </c>
      <c r="O5" s="10" t="s">
        <v>177</v>
      </c>
      <c r="P5" s="29" t="s">
        <v>341</v>
      </c>
      <c r="Q5" s="7" t="str">
        <f t="shared" ref="Q5" si="9">IF(A5&lt;&gt;"","9.6米","--")</f>
        <v>9.6米</v>
      </c>
      <c r="R5" s="14">
        <v>14</v>
      </c>
      <c r="S5" s="14">
        <v>0</v>
      </c>
      <c r="T5" s="14">
        <f t="shared" ref="T5" si="10">SUM(R5:S5)</f>
        <v>14</v>
      </c>
      <c r="U5" s="7" t="str">
        <f t="shared" ref="U5" si="11">IF(A5&lt;&gt;"","分拣摆渡","----")</f>
        <v>分拣摆渡</v>
      </c>
    </row>
    <row r="6" spans="1:63" s="35" customFormat="1" ht="18.75">
      <c r="A6" s="8">
        <v>43199</v>
      </c>
      <c r="B6" s="10" t="s">
        <v>89</v>
      </c>
      <c r="C6" s="10">
        <v>1826</v>
      </c>
      <c r="D6" s="10">
        <v>1836</v>
      </c>
      <c r="E6" s="11" t="s">
        <v>31</v>
      </c>
      <c r="F6" s="11" t="s">
        <v>430</v>
      </c>
      <c r="G6" s="11" t="s">
        <v>53</v>
      </c>
      <c r="H6" s="11" t="s">
        <v>467</v>
      </c>
      <c r="I6" s="39"/>
      <c r="J6" s="39" t="s">
        <v>1014</v>
      </c>
      <c r="K6" s="10"/>
      <c r="L6" s="19" t="s">
        <v>1015</v>
      </c>
      <c r="M6" s="7" t="str">
        <f t="shared" si="4"/>
        <v>武汉威伟机械</v>
      </c>
      <c r="N6" s="26" t="str">
        <f>VLOOKUP(P6,ch!$A$1:$B$32,2,0)</f>
        <v>鄂ALU151</v>
      </c>
      <c r="O6" s="10" t="s">
        <v>178</v>
      </c>
      <c r="P6" s="29" t="s">
        <v>35</v>
      </c>
      <c r="Q6" s="7" t="str">
        <f t="shared" si="1"/>
        <v>9.6米</v>
      </c>
      <c r="R6" s="14">
        <v>14</v>
      </c>
      <c r="S6" s="14">
        <v>0</v>
      </c>
      <c r="T6" s="14">
        <f t="shared" si="6"/>
        <v>14</v>
      </c>
      <c r="U6" s="7" t="str">
        <f t="shared" si="3"/>
        <v>分拣摆渡</v>
      </c>
    </row>
    <row r="7" spans="1:63" s="35" customFormat="1" ht="18.75">
      <c r="A7" s="8">
        <v>43199</v>
      </c>
      <c r="B7" s="10" t="s">
        <v>89</v>
      </c>
      <c r="C7" s="10">
        <v>936</v>
      </c>
      <c r="D7" s="10">
        <v>946</v>
      </c>
      <c r="E7" s="11" t="s">
        <v>31</v>
      </c>
      <c r="F7" s="11" t="s">
        <v>430</v>
      </c>
      <c r="G7" s="11" t="s">
        <v>53</v>
      </c>
      <c r="H7" s="11" t="s">
        <v>467</v>
      </c>
      <c r="I7" s="39"/>
      <c r="J7" s="39" t="s">
        <v>1064</v>
      </c>
      <c r="K7" s="10"/>
      <c r="L7" s="19" t="s">
        <v>1018</v>
      </c>
      <c r="M7" s="7" t="str">
        <f t="shared" si="4"/>
        <v>武汉威伟机械</v>
      </c>
      <c r="N7" s="26" t="str">
        <f>VLOOKUP(P7,ch!$A$1:$B$32,2,0)</f>
        <v>鄂AF1588</v>
      </c>
      <c r="O7" s="10" t="s">
        <v>162</v>
      </c>
      <c r="P7" s="29" t="s">
        <v>117</v>
      </c>
      <c r="Q7" s="7" t="str">
        <f t="shared" si="1"/>
        <v>9.6米</v>
      </c>
      <c r="R7" s="14">
        <v>14</v>
      </c>
      <c r="S7" s="14">
        <v>0</v>
      </c>
      <c r="T7" s="14">
        <f t="shared" si="6"/>
        <v>14</v>
      </c>
      <c r="U7" s="7" t="str">
        <f t="shared" si="3"/>
        <v>分拣摆渡</v>
      </c>
    </row>
    <row r="8" spans="1:63" s="35" customFormat="1" ht="18.75">
      <c r="A8" s="8">
        <v>43199</v>
      </c>
      <c r="B8" s="10" t="s">
        <v>89</v>
      </c>
      <c r="C8" s="10">
        <v>1110</v>
      </c>
      <c r="D8" s="10">
        <v>1120</v>
      </c>
      <c r="E8" s="11" t="s">
        <v>31</v>
      </c>
      <c r="F8" s="11" t="s">
        <v>430</v>
      </c>
      <c r="G8" s="11" t="s">
        <v>53</v>
      </c>
      <c r="H8" s="11" t="s">
        <v>467</v>
      </c>
      <c r="I8" s="39"/>
      <c r="J8" s="39" t="s">
        <v>1016</v>
      </c>
      <c r="K8" s="10"/>
      <c r="L8" s="19" t="s">
        <v>1019</v>
      </c>
      <c r="M8" s="7" t="str">
        <f t="shared" si="4"/>
        <v>武汉威伟机械</v>
      </c>
      <c r="N8" s="26" t="str">
        <f>VLOOKUP(P8,ch!$A$1:$B$32,2,0)</f>
        <v>鄂AF1588</v>
      </c>
      <c r="O8" s="10" t="s">
        <v>162</v>
      </c>
      <c r="P8" s="29" t="s">
        <v>117</v>
      </c>
      <c r="Q8" s="7" t="str">
        <f t="shared" si="1"/>
        <v>9.6米</v>
      </c>
      <c r="R8" s="14">
        <v>14</v>
      </c>
      <c r="S8" s="14">
        <v>0</v>
      </c>
      <c r="T8" s="14">
        <f t="shared" si="6"/>
        <v>14</v>
      </c>
      <c r="U8" s="7" t="str">
        <f t="shared" si="3"/>
        <v>分拣摆渡</v>
      </c>
    </row>
    <row r="9" spans="1:63" s="35" customFormat="1" ht="18.75">
      <c r="A9" s="8">
        <v>43199</v>
      </c>
      <c r="B9" s="10" t="s">
        <v>89</v>
      </c>
      <c r="C9" s="10">
        <v>1155</v>
      </c>
      <c r="D9" s="10">
        <v>1205</v>
      </c>
      <c r="E9" s="11" t="s">
        <v>31</v>
      </c>
      <c r="F9" s="11" t="s">
        <v>430</v>
      </c>
      <c r="G9" s="11" t="s">
        <v>53</v>
      </c>
      <c r="H9" s="11" t="s">
        <v>467</v>
      </c>
      <c r="I9" s="39"/>
      <c r="J9" s="39" t="s">
        <v>1017</v>
      </c>
      <c r="K9" s="10"/>
      <c r="L9" s="19" t="s">
        <v>1020</v>
      </c>
      <c r="M9" s="7" t="str">
        <f t="shared" si="4"/>
        <v>武汉威伟机械</v>
      </c>
      <c r="N9" s="26" t="str">
        <f>VLOOKUP(P9,ch!$A$1:$B$32,2,0)</f>
        <v>鄂AF1588</v>
      </c>
      <c r="O9" s="10" t="s">
        <v>162</v>
      </c>
      <c r="P9" s="29" t="s">
        <v>117</v>
      </c>
      <c r="Q9" s="7" t="str">
        <f t="shared" si="1"/>
        <v>9.6米</v>
      </c>
      <c r="R9" s="14">
        <v>14</v>
      </c>
      <c r="S9" s="14">
        <v>0</v>
      </c>
      <c r="T9" s="14">
        <f t="shared" si="6"/>
        <v>14</v>
      </c>
      <c r="U9" s="7" t="str">
        <f t="shared" si="3"/>
        <v>分拣摆渡</v>
      </c>
    </row>
    <row r="10" spans="1:63" s="35" customFormat="1" ht="18.75">
      <c r="A10" s="8">
        <v>43199</v>
      </c>
      <c r="B10" s="10" t="s">
        <v>1023</v>
      </c>
      <c r="C10" s="10">
        <v>50</v>
      </c>
      <c r="D10" s="10">
        <v>100</v>
      </c>
      <c r="E10" s="11" t="s">
        <v>31</v>
      </c>
      <c r="F10" s="11" t="s">
        <v>430</v>
      </c>
      <c r="G10" s="11" t="s">
        <v>53</v>
      </c>
      <c r="H10" s="11" t="s">
        <v>467</v>
      </c>
      <c r="I10" s="39"/>
      <c r="J10" s="39" t="s">
        <v>1024</v>
      </c>
      <c r="K10" s="10"/>
      <c r="L10" s="19" t="s">
        <v>1025</v>
      </c>
      <c r="M10" s="7" t="str">
        <f t="shared" si="4"/>
        <v>武汉威伟机械</v>
      </c>
      <c r="N10" s="26" t="str">
        <f>VLOOKUP(P10,ch!$A$1:$B$32,2,0)</f>
        <v>鄂AZR876</v>
      </c>
      <c r="O10" s="10" t="s">
        <v>163</v>
      </c>
      <c r="P10" s="29" t="s">
        <v>372</v>
      </c>
      <c r="Q10" s="7" t="str">
        <f t="shared" si="1"/>
        <v>9.6米</v>
      </c>
      <c r="R10" s="14">
        <v>14</v>
      </c>
      <c r="S10" s="14">
        <v>0</v>
      </c>
      <c r="T10" s="14">
        <f t="shared" si="6"/>
        <v>14</v>
      </c>
      <c r="U10" s="7" t="str">
        <f t="shared" si="3"/>
        <v>分拣摆渡</v>
      </c>
    </row>
    <row r="11" spans="1:63" s="35" customFormat="1" ht="18.75">
      <c r="A11" s="8">
        <v>43199</v>
      </c>
      <c r="B11" s="10" t="s">
        <v>89</v>
      </c>
      <c r="C11" s="10">
        <v>1027</v>
      </c>
      <c r="D11" s="10">
        <v>1037</v>
      </c>
      <c r="E11" s="11" t="s">
        <v>31</v>
      </c>
      <c r="F11" s="11" t="s">
        <v>430</v>
      </c>
      <c r="G11" s="11" t="s">
        <v>53</v>
      </c>
      <c r="H11" s="11" t="s">
        <v>467</v>
      </c>
      <c r="I11" s="39"/>
      <c r="J11" s="39" t="s">
        <v>1026</v>
      </c>
      <c r="K11" s="10"/>
      <c r="L11" s="19" t="s">
        <v>1029</v>
      </c>
      <c r="M11" s="7" t="str">
        <f t="shared" ref="M11:M13" si="12">IF(A11&lt;&gt;"","武汉威伟机械","------")</f>
        <v>武汉威伟机械</v>
      </c>
      <c r="N11" s="26" t="str">
        <f>VLOOKUP(P11,ch!$A$1:$B$32,2,0)</f>
        <v>鄂AZR876</v>
      </c>
      <c r="O11" s="10" t="s">
        <v>163</v>
      </c>
      <c r="P11" s="29" t="s">
        <v>372</v>
      </c>
      <c r="Q11" s="7" t="str">
        <f t="shared" si="1"/>
        <v>9.6米</v>
      </c>
      <c r="R11" s="14">
        <v>15</v>
      </c>
      <c r="S11" s="14">
        <v>0</v>
      </c>
      <c r="T11" s="14">
        <f t="shared" ref="T11:T13" si="13">SUM(R11:S11)</f>
        <v>15</v>
      </c>
      <c r="U11" s="7" t="str">
        <f t="shared" si="3"/>
        <v>分拣摆渡</v>
      </c>
    </row>
    <row r="12" spans="1:63" s="35" customFormat="1" ht="18.75">
      <c r="A12" s="8">
        <v>43199</v>
      </c>
      <c r="B12" s="10" t="s">
        <v>89</v>
      </c>
      <c r="C12" s="10">
        <v>1145</v>
      </c>
      <c r="D12" s="10">
        <v>1155</v>
      </c>
      <c r="E12" s="11" t="s">
        <v>31</v>
      </c>
      <c r="F12" s="11" t="s">
        <v>430</v>
      </c>
      <c r="G12" s="11" t="s">
        <v>53</v>
      </c>
      <c r="H12" s="11" t="s">
        <v>467</v>
      </c>
      <c r="I12" s="39"/>
      <c r="J12" s="39" t="s">
        <v>1027</v>
      </c>
      <c r="K12" s="10"/>
      <c r="L12" s="19" t="s">
        <v>1030</v>
      </c>
      <c r="M12" s="7" t="str">
        <f t="shared" si="12"/>
        <v>武汉威伟机械</v>
      </c>
      <c r="N12" s="26" t="str">
        <f>VLOOKUP(P12,ch!$A$1:$B$32,2,0)</f>
        <v>鄂AZR876</v>
      </c>
      <c r="O12" s="10" t="s">
        <v>163</v>
      </c>
      <c r="P12" s="29" t="s">
        <v>372</v>
      </c>
      <c r="Q12" s="7" t="str">
        <f t="shared" si="1"/>
        <v>9.6米</v>
      </c>
      <c r="R12" s="14">
        <v>12</v>
      </c>
      <c r="S12" s="14">
        <v>0</v>
      </c>
      <c r="T12" s="14">
        <f t="shared" si="13"/>
        <v>12</v>
      </c>
      <c r="U12" s="7" t="str">
        <f t="shared" si="3"/>
        <v>分拣摆渡</v>
      </c>
    </row>
    <row r="13" spans="1:63" s="35" customFormat="1" ht="18.75">
      <c r="A13" s="8">
        <v>43199</v>
      </c>
      <c r="B13" s="10" t="s">
        <v>89</v>
      </c>
      <c r="C13" s="10">
        <v>1435</v>
      </c>
      <c r="D13" s="10">
        <v>1445</v>
      </c>
      <c r="E13" s="11" t="s">
        <v>31</v>
      </c>
      <c r="F13" s="11" t="s">
        <v>430</v>
      </c>
      <c r="G13" s="11" t="s">
        <v>53</v>
      </c>
      <c r="H13" s="11" t="s">
        <v>467</v>
      </c>
      <c r="I13" s="39"/>
      <c r="J13" s="39" t="s">
        <v>1028</v>
      </c>
      <c r="K13" s="10"/>
      <c r="L13" s="19" t="s">
        <v>1031</v>
      </c>
      <c r="M13" s="7" t="str">
        <f t="shared" si="12"/>
        <v>武汉威伟机械</v>
      </c>
      <c r="N13" s="26" t="str">
        <f>VLOOKUP(P13,ch!$A$1:$B$32,2,0)</f>
        <v>鄂AZR876</v>
      </c>
      <c r="O13" s="10" t="s">
        <v>163</v>
      </c>
      <c r="P13" s="29" t="s">
        <v>372</v>
      </c>
      <c r="Q13" s="7" t="str">
        <f t="shared" si="1"/>
        <v>9.6米</v>
      </c>
      <c r="R13" s="14">
        <v>13</v>
      </c>
      <c r="S13" s="14">
        <v>0</v>
      </c>
      <c r="T13" s="14">
        <f t="shared" si="13"/>
        <v>13</v>
      </c>
      <c r="U13" s="7" t="str">
        <f t="shared" si="3"/>
        <v>分拣摆渡</v>
      </c>
    </row>
    <row r="14" spans="1:63" s="35" customFormat="1" ht="18.75">
      <c r="A14" s="8">
        <v>43199</v>
      </c>
      <c r="B14" s="10" t="s">
        <v>89</v>
      </c>
      <c r="C14" s="10">
        <v>1610</v>
      </c>
      <c r="D14" s="10">
        <v>1620</v>
      </c>
      <c r="E14" s="11" t="s">
        <v>31</v>
      </c>
      <c r="F14" s="11" t="s">
        <v>430</v>
      </c>
      <c r="G14" s="11" t="s">
        <v>53</v>
      </c>
      <c r="H14" s="11" t="s">
        <v>467</v>
      </c>
      <c r="I14" s="39"/>
      <c r="J14" s="39" t="s">
        <v>1034</v>
      </c>
      <c r="K14" s="10"/>
      <c r="L14" s="19" t="s">
        <v>1035</v>
      </c>
      <c r="M14" s="7" t="str">
        <f t="shared" ref="M14" si="14">IF(A14&lt;&gt;"","武汉威伟机械","------")</f>
        <v>武汉威伟机械</v>
      </c>
      <c r="N14" s="26" t="str">
        <f>VLOOKUP(P14,ch!$A$1:$B$32,2,0)</f>
        <v>鄂AFX299</v>
      </c>
      <c r="O14" s="10" t="s">
        <v>363</v>
      </c>
      <c r="P14" s="29" t="s">
        <v>118</v>
      </c>
      <c r="Q14" s="7" t="str">
        <f t="shared" ref="Q14" si="15">IF(A14&lt;&gt;"","9.6米","--")</f>
        <v>9.6米</v>
      </c>
      <c r="R14" s="14">
        <v>14</v>
      </c>
      <c r="S14" s="14">
        <v>0</v>
      </c>
      <c r="T14" s="14">
        <f t="shared" ref="T14" si="16">SUM(R14:S14)</f>
        <v>14</v>
      </c>
      <c r="U14" s="7" t="str">
        <f t="shared" ref="U14" si="17">IF(A14&lt;&gt;"","分拣摆渡","----")</f>
        <v>分拣摆渡</v>
      </c>
    </row>
    <row r="15" spans="1:63" s="35" customFormat="1" ht="18.75">
      <c r="A15" s="8">
        <v>43199</v>
      </c>
      <c r="B15" s="10" t="s">
        <v>89</v>
      </c>
      <c r="C15" s="10">
        <v>1730</v>
      </c>
      <c r="D15" s="10">
        <v>1740</v>
      </c>
      <c r="E15" s="11" t="s">
        <v>31</v>
      </c>
      <c r="F15" s="11" t="s">
        <v>430</v>
      </c>
      <c r="G15" s="11" t="s">
        <v>53</v>
      </c>
      <c r="H15" s="11" t="s">
        <v>467</v>
      </c>
      <c r="I15" s="39"/>
      <c r="J15" s="39" t="s">
        <v>1164</v>
      </c>
      <c r="K15" s="10"/>
      <c r="L15" s="19" t="s">
        <v>1036</v>
      </c>
      <c r="M15" s="7" t="str">
        <f t="shared" ref="M15:M20" si="18">IF(A15&lt;&gt;"","武汉威伟机械","------")</f>
        <v>武汉威伟机械</v>
      </c>
      <c r="N15" s="26" t="str">
        <f>VLOOKUP(P15,ch!$A$1:$B$32,2,0)</f>
        <v>鄂AFX299</v>
      </c>
      <c r="O15" s="10" t="s">
        <v>363</v>
      </c>
      <c r="P15" s="29" t="s">
        <v>118</v>
      </c>
      <c r="Q15" s="7" t="str">
        <f t="shared" ref="Q15" si="19">IF(A15&lt;&gt;"","9.6米","--")</f>
        <v>9.6米</v>
      </c>
      <c r="R15" s="14">
        <v>14</v>
      </c>
      <c r="S15" s="14">
        <v>1</v>
      </c>
      <c r="T15" s="14">
        <f t="shared" ref="T15:T20" si="20">SUM(R15:S15)</f>
        <v>15</v>
      </c>
      <c r="U15" s="7" t="str">
        <f t="shared" ref="U15" si="21">IF(A15&lt;&gt;"","分拣摆渡","----")</f>
        <v>分拣摆渡</v>
      </c>
    </row>
    <row r="16" spans="1:63" s="35" customFormat="1" ht="18.75">
      <c r="A16" s="8">
        <v>43199</v>
      </c>
      <c r="B16" s="10" t="s">
        <v>1044</v>
      </c>
      <c r="C16" s="10">
        <v>2000</v>
      </c>
      <c r="D16" s="10">
        <v>2010</v>
      </c>
      <c r="E16" s="11" t="s">
        <v>31</v>
      </c>
      <c r="F16" s="11" t="s">
        <v>430</v>
      </c>
      <c r="G16" s="11" t="s">
        <v>53</v>
      </c>
      <c r="H16" s="11" t="s">
        <v>467</v>
      </c>
      <c r="I16" s="39"/>
      <c r="J16" s="39" t="s">
        <v>1165</v>
      </c>
      <c r="K16" s="10"/>
      <c r="L16" s="19" t="s">
        <v>1040</v>
      </c>
      <c r="M16" s="7" t="str">
        <f t="shared" si="18"/>
        <v>武汉威伟机械</v>
      </c>
      <c r="N16" s="26" t="str">
        <f>VLOOKUP(P16,ch!$A$1:$B$32,2,0)</f>
        <v>鄂AFX299</v>
      </c>
      <c r="O16" s="10" t="s">
        <v>363</v>
      </c>
      <c r="P16" s="29" t="s">
        <v>118</v>
      </c>
      <c r="Q16" s="7" t="str">
        <f t="shared" si="1"/>
        <v>9.6米</v>
      </c>
      <c r="R16" s="14">
        <v>14</v>
      </c>
      <c r="S16" s="14">
        <v>0</v>
      </c>
      <c r="T16" s="14">
        <f t="shared" si="20"/>
        <v>14</v>
      </c>
      <c r="U16" s="7" t="str">
        <f t="shared" si="3"/>
        <v>分拣摆渡</v>
      </c>
    </row>
    <row r="17" spans="1:21" s="35" customFormat="1" ht="18.75">
      <c r="A17" s="8">
        <v>43199</v>
      </c>
      <c r="B17" s="50" t="s">
        <v>1044</v>
      </c>
      <c r="C17" s="10">
        <v>2105</v>
      </c>
      <c r="D17" s="10">
        <v>2115</v>
      </c>
      <c r="E17" s="11" t="s">
        <v>31</v>
      </c>
      <c r="F17" s="11" t="s">
        <v>430</v>
      </c>
      <c r="G17" s="11" t="s">
        <v>53</v>
      </c>
      <c r="H17" s="11" t="s">
        <v>467</v>
      </c>
      <c r="I17" s="39"/>
      <c r="J17" s="39" t="s">
        <v>1037</v>
      </c>
      <c r="K17" s="10"/>
      <c r="L17" s="19" t="s">
        <v>1041</v>
      </c>
      <c r="M17" s="7" t="str">
        <f t="shared" si="18"/>
        <v>武汉威伟机械</v>
      </c>
      <c r="N17" s="26" t="str">
        <f>VLOOKUP(P17,ch!$A$1:$B$32,2,0)</f>
        <v>鄂AFX299</v>
      </c>
      <c r="O17" s="10" t="s">
        <v>363</v>
      </c>
      <c r="P17" s="29" t="s">
        <v>118</v>
      </c>
      <c r="Q17" s="7" t="str">
        <f t="shared" si="1"/>
        <v>9.6米</v>
      </c>
      <c r="R17" s="14">
        <v>13</v>
      </c>
      <c r="S17" s="14">
        <v>0</v>
      </c>
      <c r="T17" s="14">
        <f t="shared" si="20"/>
        <v>13</v>
      </c>
      <c r="U17" s="7" t="str">
        <f t="shared" si="3"/>
        <v>分拣摆渡</v>
      </c>
    </row>
    <row r="18" spans="1:21" s="35" customFormat="1" ht="18.75">
      <c r="A18" s="8">
        <v>43199</v>
      </c>
      <c r="B18" s="10" t="s">
        <v>1044</v>
      </c>
      <c r="C18" s="10">
        <v>2250</v>
      </c>
      <c r="D18" s="10">
        <v>2300</v>
      </c>
      <c r="E18" s="11" t="s">
        <v>31</v>
      </c>
      <c r="F18" s="11" t="s">
        <v>430</v>
      </c>
      <c r="G18" s="11" t="s">
        <v>53</v>
      </c>
      <c r="H18" s="11" t="s">
        <v>467</v>
      </c>
      <c r="I18" s="39"/>
      <c r="J18" s="39" t="s">
        <v>1038</v>
      </c>
      <c r="K18" s="10"/>
      <c r="L18" s="19" t="s">
        <v>1042</v>
      </c>
      <c r="M18" s="7" t="str">
        <f t="shared" si="18"/>
        <v>武汉威伟机械</v>
      </c>
      <c r="N18" s="26" t="str">
        <f>VLOOKUP(P18,ch!$A$1:$B$32,2,0)</f>
        <v>鄂AFX299</v>
      </c>
      <c r="O18" s="10" t="s">
        <v>363</v>
      </c>
      <c r="P18" s="29" t="s">
        <v>118</v>
      </c>
      <c r="Q18" s="7" t="str">
        <f t="shared" si="1"/>
        <v>9.6米</v>
      </c>
      <c r="R18" s="14">
        <v>14</v>
      </c>
      <c r="S18" s="14">
        <v>0</v>
      </c>
      <c r="T18" s="14">
        <f t="shared" si="20"/>
        <v>14</v>
      </c>
      <c r="U18" s="7" t="str">
        <f t="shared" si="3"/>
        <v>分拣摆渡</v>
      </c>
    </row>
    <row r="19" spans="1:21" s="35" customFormat="1" ht="18.75">
      <c r="A19" s="8">
        <v>43199</v>
      </c>
      <c r="B19" s="50" t="s">
        <v>1044</v>
      </c>
      <c r="C19" s="10">
        <v>2350</v>
      </c>
      <c r="D19" s="10">
        <v>0</v>
      </c>
      <c r="E19" s="11" t="s">
        <v>31</v>
      </c>
      <c r="F19" s="11" t="s">
        <v>430</v>
      </c>
      <c r="G19" s="11" t="s">
        <v>53</v>
      </c>
      <c r="H19" s="11" t="s">
        <v>467</v>
      </c>
      <c r="I19" s="39"/>
      <c r="J19" s="39" t="s">
        <v>1039</v>
      </c>
      <c r="K19" s="10"/>
      <c r="L19" s="19" t="s">
        <v>1043</v>
      </c>
      <c r="M19" s="7" t="str">
        <f t="shared" si="18"/>
        <v>武汉威伟机械</v>
      </c>
      <c r="N19" s="26" t="str">
        <f>VLOOKUP(P19,ch!$A$1:$B$32,2,0)</f>
        <v>鄂AFX299</v>
      </c>
      <c r="O19" s="10" t="s">
        <v>363</v>
      </c>
      <c r="P19" s="29" t="s">
        <v>118</v>
      </c>
      <c r="Q19" s="7" t="str">
        <f t="shared" si="1"/>
        <v>9.6米</v>
      </c>
      <c r="R19" s="14">
        <v>14</v>
      </c>
      <c r="S19" s="14">
        <v>0</v>
      </c>
      <c r="T19" s="14">
        <f t="shared" si="20"/>
        <v>14</v>
      </c>
      <c r="U19" s="7" t="str">
        <f t="shared" si="3"/>
        <v>分拣摆渡</v>
      </c>
    </row>
    <row r="20" spans="1:21" s="35" customFormat="1" ht="18.75">
      <c r="A20" s="8">
        <v>43199</v>
      </c>
      <c r="B20" s="10" t="s">
        <v>1045</v>
      </c>
      <c r="C20" s="10">
        <v>2010</v>
      </c>
      <c r="D20" s="10">
        <v>2022</v>
      </c>
      <c r="E20" s="11" t="s">
        <v>53</v>
      </c>
      <c r="F20" s="11" t="s">
        <v>517</v>
      </c>
      <c r="G20" s="11" t="s">
        <v>31</v>
      </c>
      <c r="H20" s="11" t="s">
        <v>430</v>
      </c>
      <c r="I20" s="39"/>
      <c r="J20" s="39" t="s">
        <v>1046</v>
      </c>
      <c r="K20" s="10"/>
      <c r="L20" s="19" t="s">
        <v>1047</v>
      </c>
      <c r="M20" s="7" t="str">
        <f t="shared" si="18"/>
        <v>武汉威伟机械</v>
      </c>
      <c r="N20" s="26" t="str">
        <f>VLOOKUP(P20,ch!$A$1:$B$32,2,0)</f>
        <v>鄂ABY256</v>
      </c>
      <c r="O20" s="10" t="s">
        <v>166</v>
      </c>
      <c r="P20" s="29" t="s">
        <v>1048</v>
      </c>
      <c r="Q20" s="7" t="str">
        <f t="shared" si="1"/>
        <v>9.6米</v>
      </c>
      <c r="R20" s="14">
        <v>14</v>
      </c>
      <c r="S20" s="14">
        <v>0</v>
      </c>
      <c r="T20" s="14">
        <f t="shared" si="20"/>
        <v>14</v>
      </c>
      <c r="U20" s="7" t="str">
        <f t="shared" si="3"/>
        <v>分拣摆渡</v>
      </c>
    </row>
    <row r="21" spans="1:21" s="35" customFormat="1" ht="18.75">
      <c r="A21" s="8">
        <v>43199</v>
      </c>
      <c r="B21" s="10" t="s">
        <v>1045</v>
      </c>
      <c r="C21" s="10">
        <v>2010</v>
      </c>
      <c r="D21" s="10">
        <v>2022</v>
      </c>
      <c r="E21" s="11" t="s">
        <v>53</v>
      </c>
      <c r="F21" s="11" t="s">
        <v>517</v>
      </c>
      <c r="G21" s="11" t="s">
        <v>31</v>
      </c>
      <c r="H21" s="11" t="s">
        <v>430</v>
      </c>
      <c r="I21" s="39"/>
      <c r="J21" s="39" t="s">
        <v>1049</v>
      </c>
      <c r="K21" s="10"/>
      <c r="L21" s="19" t="s">
        <v>1050</v>
      </c>
      <c r="M21" s="7" t="str">
        <f t="shared" ref="M21" si="22">IF(A21&lt;&gt;"","武汉威伟机械","------")</f>
        <v>武汉威伟机械</v>
      </c>
      <c r="N21" s="26" t="str">
        <f>VLOOKUP(P21,ch!$A$1:$B$32,2,0)</f>
        <v>鄂ABY256</v>
      </c>
      <c r="O21" s="10" t="s">
        <v>166</v>
      </c>
      <c r="P21" s="29" t="s">
        <v>1048</v>
      </c>
      <c r="Q21" s="7" t="str">
        <f t="shared" ref="Q21" si="23">IF(A21&lt;&gt;"","9.6米","--")</f>
        <v>9.6米</v>
      </c>
      <c r="R21" s="14">
        <v>14</v>
      </c>
      <c r="S21" s="14">
        <v>0</v>
      </c>
      <c r="T21" s="14">
        <f t="shared" ref="T21" si="24">SUM(R21:S21)</f>
        <v>14</v>
      </c>
      <c r="U21" s="7" t="str">
        <f t="shared" ref="U21" si="25">IF(A21&lt;&gt;"","分拣摆渡","----")</f>
        <v>分拣摆渡</v>
      </c>
    </row>
    <row r="22" spans="1:21" s="35" customFormat="1" ht="18.75">
      <c r="A22" s="8">
        <v>43199</v>
      </c>
      <c r="B22" s="10" t="s">
        <v>1051</v>
      </c>
      <c r="C22" s="10">
        <v>1623</v>
      </c>
      <c r="D22" s="10">
        <v>1630</v>
      </c>
      <c r="E22" s="11" t="s">
        <v>53</v>
      </c>
      <c r="F22" s="11" t="s">
        <v>517</v>
      </c>
      <c r="G22" s="11" t="s">
        <v>31</v>
      </c>
      <c r="H22" s="11" t="s">
        <v>430</v>
      </c>
      <c r="I22" s="39"/>
      <c r="J22" s="39" t="s">
        <v>1052</v>
      </c>
      <c r="K22" s="10"/>
      <c r="L22" s="19" t="s">
        <v>1053</v>
      </c>
      <c r="M22" s="7" t="str">
        <f t="shared" ref="M22" si="26">IF(A22&lt;&gt;"","武汉威伟机械","------")</f>
        <v>武汉威伟机械</v>
      </c>
      <c r="N22" s="26" t="str">
        <f>VLOOKUP(P22,ch!$A$1:$B$32,2,0)</f>
        <v>鄂AZV377</v>
      </c>
      <c r="O22" s="10" t="s">
        <v>175</v>
      </c>
      <c r="P22" s="29" t="s">
        <v>1054</v>
      </c>
      <c r="Q22" s="7" t="str">
        <f t="shared" ref="Q22" si="27">IF(A22&lt;&gt;"","9.6米","--")</f>
        <v>9.6米</v>
      </c>
      <c r="R22" s="14">
        <v>13</v>
      </c>
      <c r="S22" s="14">
        <v>0</v>
      </c>
      <c r="T22" s="14">
        <f t="shared" ref="T22" si="28">SUM(R22:S22)</f>
        <v>13</v>
      </c>
      <c r="U22" s="7" t="str">
        <f t="shared" ref="U22" si="29">IF(A22&lt;&gt;"","分拣摆渡","----")</f>
        <v>分拣摆渡</v>
      </c>
    </row>
    <row r="23" spans="1:21" s="35" customFormat="1" ht="18.75">
      <c r="A23" s="8">
        <v>43199</v>
      </c>
      <c r="B23" s="10" t="s">
        <v>1051</v>
      </c>
      <c r="C23" s="10">
        <v>1814</v>
      </c>
      <c r="D23" s="10">
        <v>1821</v>
      </c>
      <c r="E23" s="11" t="s">
        <v>53</v>
      </c>
      <c r="F23" s="11" t="s">
        <v>517</v>
      </c>
      <c r="G23" s="11" t="s">
        <v>31</v>
      </c>
      <c r="H23" s="11" t="s">
        <v>430</v>
      </c>
      <c r="I23" s="39"/>
      <c r="J23" s="39" t="s">
        <v>1055</v>
      </c>
      <c r="K23" s="10"/>
      <c r="L23" s="19" t="s">
        <v>1056</v>
      </c>
      <c r="M23" s="7" t="str">
        <f t="shared" ref="M23" si="30">IF(A23&lt;&gt;"","武汉威伟机械","------")</f>
        <v>武汉威伟机械</v>
      </c>
      <c r="N23" s="26" t="str">
        <f>VLOOKUP(P23,ch!$A$1:$B$32,2,0)</f>
        <v>鄂AZV377</v>
      </c>
      <c r="O23" s="10" t="s">
        <v>175</v>
      </c>
      <c r="P23" s="29" t="s">
        <v>1054</v>
      </c>
      <c r="Q23" s="7" t="str">
        <f t="shared" ref="Q23" si="31">IF(A23&lt;&gt;"","9.6米","--")</f>
        <v>9.6米</v>
      </c>
      <c r="R23" s="14">
        <v>11</v>
      </c>
      <c r="S23" s="14">
        <v>0</v>
      </c>
      <c r="T23" s="14">
        <f t="shared" ref="T23" si="32">SUM(R23:S23)</f>
        <v>11</v>
      </c>
      <c r="U23" s="7" t="str">
        <f t="shared" ref="U23" si="33">IF(A23&lt;&gt;"","分拣摆渡","----")</f>
        <v>分拣摆渡</v>
      </c>
    </row>
    <row r="24" spans="1:21" s="35" customFormat="1" ht="18.75">
      <c r="A24" s="8">
        <v>43199</v>
      </c>
      <c r="B24" s="10" t="s">
        <v>1057</v>
      </c>
      <c r="C24" s="10">
        <v>1922</v>
      </c>
      <c r="D24" s="10">
        <v>1930</v>
      </c>
      <c r="E24" s="11" t="s">
        <v>53</v>
      </c>
      <c r="F24" s="11" t="s">
        <v>517</v>
      </c>
      <c r="G24" s="11" t="s">
        <v>31</v>
      </c>
      <c r="H24" s="11" t="s">
        <v>430</v>
      </c>
      <c r="I24" s="39"/>
      <c r="J24" s="39" t="s">
        <v>1058</v>
      </c>
      <c r="K24" s="10"/>
      <c r="L24" s="19" t="s">
        <v>1059</v>
      </c>
      <c r="M24" s="7" t="str">
        <f t="shared" ref="M24" si="34">IF(A24&lt;&gt;"","武汉威伟机械","------")</f>
        <v>武汉威伟机械</v>
      </c>
      <c r="N24" s="26" t="str">
        <f>VLOOKUP(P24,ch!$A$1:$B$32,2,0)</f>
        <v>鄂AZV377</v>
      </c>
      <c r="O24" s="10" t="s">
        <v>175</v>
      </c>
      <c r="P24" s="29" t="s">
        <v>1054</v>
      </c>
      <c r="Q24" s="7" t="str">
        <f t="shared" ref="Q24" si="35">IF(A24&lt;&gt;"","9.6米","--")</f>
        <v>9.6米</v>
      </c>
      <c r="R24" s="14">
        <v>14</v>
      </c>
      <c r="S24" s="14">
        <v>0</v>
      </c>
      <c r="T24" s="14">
        <f t="shared" ref="T24" si="36">SUM(R24:S24)</f>
        <v>14</v>
      </c>
      <c r="U24" s="7" t="str">
        <f t="shared" ref="U24" si="37">IF(A24&lt;&gt;"","分拣摆渡","----")</f>
        <v>分拣摆渡</v>
      </c>
    </row>
    <row r="25" spans="1:21" s="35" customFormat="1" ht="18.75">
      <c r="A25" s="8">
        <v>43199</v>
      </c>
      <c r="B25" s="10" t="s">
        <v>1060</v>
      </c>
      <c r="C25" s="10">
        <v>2052</v>
      </c>
      <c r="D25" s="10">
        <v>2100</v>
      </c>
      <c r="E25" s="11" t="s">
        <v>53</v>
      </c>
      <c r="F25" s="11" t="s">
        <v>1061</v>
      </c>
      <c r="G25" s="11" t="s">
        <v>31</v>
      </c>
      <c r="H25" s="11" t="s">
        <v>430</v>
      </c>
      <c r="I25" s="39"/>
      <c r="J25" s="39" t="s">
        <v>1062</v>
      </c>
      <c r="K25" s="10"/>
      <c r="L25" s="19" t="s">
        <v>1063</v>
      </c>
      <c r="M25" s="7" t="str">
        <f t="shared" ref="M25" si="38">IF(A25&lt;&gt;"","武汉威伟机械","------")</f>
        <v>武汉威伟机械</v>
      </c>
      <c r="N25" s="26" t="str">
        <f>VLOOKUP(P25,ch!$A$1:$B$32,2,0)</f>
        <v>鄂AZV377</v>
      </c>
      <c r="O25" s="10" t="s">
        <v>175</v>
      </c>
      <c r="P25" s="29" t="s">
        <v>1054</v>
      </c>
      <c r="Q25" s="7" t="str">
        <f t="shared" ref="Q25" si="39">IF(A25&lt;&gt;"","9.6米","--")</f>
        <v>9.6米</v>
      </c>
      <c r="R25" s="14">
        <v>11</v>
      </c>
      <c r="S25" s="14">
        <v>0</v>
      </c>
      <c r="T25" s="14">
        <f t="shared" ref="T25" si="40">SUM(R25:S25)</f>
        <v>11</v>
      </c>
      <c r="U25" s="7" t="str">
        <f t="shared" ref="U25" si="41">IF(A25&lt;&gt;"","分拣摆渡","----")</f>
        <v>分拣摆渡</v>
      </c>
    </row>
    <row r="26" spans="1:21" s="35" customFormat="1" ht="18.75">
      <c r="A26" s="8">
        <v>43199</v>
      </c>
      <c r="B26" s="10" t="s">
        <v>60</v>
      </c>
      <c r="C26" s="10">
        <v>1025</v>
      </c>
      <c r="D26" s="10">
        <v>1050</v>
      </c>
      <c r="E26" s="11" t="s">
        <v>53</v>
      </c>
      <c r="F26" s="11" t="s">
        <v>467</v>
      </c>
      <c r="G26" s="11" t="s">
        <v>31</v>
      </c>
      <c r="H26" s="11" t="s">
        <v>430</v>
      </c>
      <c r="I26" s="39"/>
      <c r="J26" s="39" t="s">
        <v>1021</v>
      </c>
      <c r="K26" s="10"/>
      <c r="L26" s="19" t="s">
        <v>1022</v>
      </c>
      <c r="M26" s="7" t="str">
        <f>IF(A26&lt;&gt;"","武汉威伟机械","------")</f>
        <v>武汉威伟机械</v>
      </c>
      <c r="N26" s="26" t="str">
        <f>VLOOKUP(P26,ch!$A$1:$B$32,2,0)</f>
        <v>鄂FJU350</v>
      </c>
      <c r="O26" s="10" t="s">
        <v>24</v>
      </c>
      <c r="P26" s="29" t="s">
        <v>48</v>
      </c>
      <c r="Q26" s="7" t="str">
        <f>IF(A26&lt;&gt;"","9.6米","--")</f>
        <v>9.6米</v>
      </c>
      <c r="R26" s="14">
        <v>14</v>
      </c>
      <c r="S26" s="14">
        <v>0</v>
      </c>
      <c r="T26" s="14">
        <f>SUM(R26:S26)</f>
        <v>14</v>
      </c>
      <c r="U26" s="7" t="str">
        <f>IF(A26&lt;&gt;"","分拣摆渡","----")</f>
        <v>分拣摆渡</v>
      </c>
    </row>
    <row r="27" spans="1:21" s="35" customFormat="1" ht="18.75">
      <c r="A27" s="8"/>
      <c r="B27" s="10"/>
      <c r="C27" s="10"/>
      <c r="D27" s="10"/>
      <c r="E27" s="11"/>
      <c r="F27" s="11"/>
      <c r="G27" s="11"/>
      <c r="H27" s="11"/>
      <c r="I27" s="39"/>
      <c r="J27" s="39"/>
      <c r="K27" s="10"/>
      <c r="L27" s="19"/>
      <c r="M27" s="7"/>
      <c r="N27" s="26"/>
      <c r="O27" s="10"/>
      <c r="P27" s="29"/>
      <c r="Q27" s="7"/>
      <c r="R27" s="14"/>
      <c r="S27" s="14"/>
      <c r="T27" s="14"/>
      <c r="U27" s="7"/>
    </row>
    <row r="28" spans="1:21" s="35" customFormat="1" ht="18.75">
      <c r="A28" s="8"/>
      <c r="B28" s="10"/>
      <c r="C28" s="10"/>
      <c r="D28" s="10"/>
      <c r="E28" s="11"/>
      <c r="F28" s="11"/>
      <c r="G28" s="11"/>
      <c r="H28" s="11"/>
      <c r="I28" s="39"/>
      <c r="J28" s="39"/>
      <c r="K28" s="10"/>
      <c r="L28" s="19"/>
      <c r="M28" s="7"/>
      <c r="N28" s="26"/>
      <c r="O28" s="10"/>
      <c r="P28" s="29"/>
      <c r="Q28" s="7"/>
      <c r="R28" s="14"/>
      <c r="S28" s="14"/>
      <c r="T28" s="14"/>
      <c r="U28" s="7"/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/>
      <c r="N29" s="26"/>
      <c r="O29" s="10"/>
      <c r="P29" s="29"/>
      <c r="Q29" s="7"/>
      <c r="R29" s="14"/>
      <c r="S29" s="14"/>
      <c r="T29" s="14"/>
      <c r="U29" s="7"/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/>
      <c r="R30" s="14"/>
      <c r="S30" s="14"/>
      <c r="T30" s="14"/>
      <c r="U30" s="7"/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/>
      <c r="R31" s="14"/>
      <c r="S31" s="14"/>
      <c r="T31" s="14"/>
      <c r="U31" s="7"/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/>
      <c r="R32" s="14"/>
      <c r="S32" s="14"/>
      <c r="T32" s="14"/>
      <c r="U32" s="7"/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/>
      <c r="R33" s="14"/>
      <c r="S33" s="14"/>
      <c r="T33" s="14"/>
      <c r="U33" s="7"/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/>
      <c r="R34" s="14"/>
      <c r="S34" s="14"/>
      <c r="T34" s="14"/>
      <c r="U34" s="7"/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/>
      <c r="R35" s="14"/>
      <c r="S35" s="14"/>
      <c r="T35" s="14"/>
      <c r="U35" s="7"/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/>
      <c r="R36" s="14"/>
      <c r="S36" s="14"/>
      <c r="T36" s="14"/>
      <c r="U36" s="7"/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</sheetData>
  <phoneticPr fontId="3" type="noConversion"/>
  <conditionalFormatting sqref="I39:L1048576 I1:L1">
    <cfRule type="duplicateValues" dxfId="166" priority="17"/>
  </conditionalFormatting>
  <conditionalFormatting sqref="L2:L26">
    <cfRule type="duplicateValues" dxfId="165" priority="187"/>
  </conditionalFormatting>
  <conditionalFormatting sqref="I2:L26">
    <cfRule type="duplicateValues" dxfId="164" priority="188"/>
  </conditionalFormatting>
  <conditionalFormatting sqref="I2:J26">
    <cfRule type="duplicateValues" dxfId="163" priority="189"/>
  </conditionalFormatting>
  <conditionalFormatting sqref="L27:L38">
    <cfRule type="duplicateValues" dxfId="162" priority="1"/>
  </conditionalFormatting>
  <conditionalFormatting sqref="I27:L38">
    <cfRule type="duplicateValues" dxfId="161" priority="2"/>
  </conditionalFormatting>
  <conditionalFormatting sqref="I27:J38">
    <cfRule type="duplicateValues" dxfId="16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4-13</vt:lpstr>
      <vt:lpstr>4-14</vt:lpstr>
      <vt:lpstr>4-15</vt:lpstr>
      <vt:lpstr>4-16</vt:lpstr>
      <vt:lpstr>4-17</vt:lpstr>
      <vt:lpstr>4-18</vt:lpstr>
      <vt:lpstr>ch</vt:lpstr>
      <vt:lpstr>分析</vt:lpstr>
      <vt:lpstr>汇总明线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2018-04-01T12:21:00Z</dcterms:created>
  <dcterms:modified xsi:type="dcterms:W3CDTF">2018-04-18T13:48:56Z</dcterms:modified>
</cp:coreProperties>
</file>